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Elektrofiziologinės priemonės 3865\CVPIS\"/>
    </mc:Choice>
  </mc:AlternateContent>
  <xr:revisionPtr revIDLastSave="0" documentId="13_ncr:1_{066B7F4C-0DC8-435F-A03C-CE8F1CADB8CE}"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8" i="1" l="1"/>
  <c r="F34" i="1"/>
  <c r="G37" i="1" s="1"/>
  <c r="G21" i="1"/>
  <c r="F37" i="1" l="1"/>
  <c r="F38" i="1" s="1"/>
  <c r="F39" i="1" s="1"/>
</calcChain>
</file>

<file path=xl/sharedStrings.xml><?xml version="1.0" encoding="utf-8"?>
<sst xmlns="http://schemas.openxmlformats.org/spreadsheetml/2006/main" count="72" uniqueCount="68">
  <si>
    <t>PIRKIMO SĄLYGŲ PRIEDAS "PASIŪLYMO FORMA"</t>
  </si>
  <si>
    <t>ELEKTROFIZIOLOGINĖS PRIEMONĖS (STERILUS PERIKARDO DRENAVIMO RINKINYS)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</si>
  <si>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</si>
  <si>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</si>
  <si>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</si>
  <si>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</si>
  <si>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</si>
  <si>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</si>
  <si>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</si>
  <si>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</si>
  <si>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</si>
  <si>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</si>
  <si>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</si>
  <si>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</si>
  <si>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</si>
  <si>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</si>
  <si>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</si>
  <si>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</si>
  <si>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</si>
  <si>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</si>
  <si>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</si>
  <si>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</si>
  <si>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</si>
  <si>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</si>
  <si>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</si>
  <si>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</si>
  <si>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</si>
  <si>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</si>
  <si>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</si>
  <si>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</si>
  <si>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</si>
  <si>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</si>
  <si>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</si>
  <si>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pavadinimas,gamintojas,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</si>
  <si>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</si>
  <si>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 Nurodyti katalogo Nr. ir psl.</t>
  </si>
  <si>
    <t>1.1.</t>
  </si>
  <si>
    <t xml:space="preserve">Sterilus perikardo drenavimo rinkinys </t>
  </si>
  <si>
    <t>Vnt</t>
  </si>
  <si>
    <t>1.1.1.</t>
  </si>
  <si>
    <t>Rinkinio sudėtyje turi būti: perikardo drenavimo kateteris su šoninėmis angomis, kurio diametras 8 – 8,5 F, ilgis 40 + 2 cm; dilatatorius kurio diametras 8,5 – 9 F, ilgis 20 – 25 cm; viela – pravedėjas abiem minkštais galais, ilgis 80 + 5 cm; dvi 18G punkcinės adatos (9 ir 15 cm ilgio), vienkartinis skalpelis Nr. 11, ne mažiau kaip du švirkštai (10 ml ir 60 ml), 1000 ml talpos drenavimo maišelis su išleidimo galimybe, trišakis didelio diametro kraniukas surinkimo maišeliui prijungti prie dreno, siūlas dreno fiksavimui (3.0 netirpstantis siūlas su lenkta pjaunančia adata).</t>
  </si>
  <si>
    <t>1.1.2.</t>
  </si>
  <si>
    <t>Būtinas prietaisų žymėjimas CE ženklu (sutarties vykdymo metu pristatomos prekes turi būti pažymėtos CE ženklu).</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</si>
  <si>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</si>
  <si>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</si>
  <si>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</si>
  <si>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</si>
  <si>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</si>
  <si>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</si>
  <si>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</si>
  <si>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</si>
  <si>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</si>
  <si>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</si>
  <si>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</si>
  <si>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</si>
  <si>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</si>
  <si>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</si>
  <si>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</si>
  <si>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</si>
  <si>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</si>
  <si>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</si>
  <si>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</si>
  <si>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</si>
  <si>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</si>
  <si>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</si>
  <si>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</si>
  <si>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</si>
  <si>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3865 2025-12-17 10:53:32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</si>
</sst>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9"/>
  <sheetViews>
    <sheetView tabSelected="1" topLeftCell="A4" workbookViewId="0">
      <selection activeCell="A7" sqref="A7"/>
    </sheetView>
  </sheetViews>
  <sheetFormatPr defaultColWidth="10.875" defaultRowHeight="15" x14ac:dyDescent="0.25"/>
  <cols>
    <col min="1" max="1" width="9.125" style="1" customWidth="1"/>
    <col min="2" max="2" width="55.875" style="1" customWidth="1"/>
    <col min="3" max="3" width="20" style="1" customWidth="1"/>
    <col min="4" max="4" width="13.375" style="1" customWidth="1"/>
    <col min="5" max="5" width="18" style="1" customWidth="1"/>
    <col min="6" max="6" width="18.6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1.5" customHeight="1" x14ac:dyDescent="0.25">
      <c r="A30" s="73" t="s">
        <v>24</v>
      </c>
      <c r="B30" s="73"/>
      <c r="C30" s="73"/>
      <c r="D30" s="15"/>
    </row>
    <row r="31" spans="1:7" x14ac:dyDescent="0.25">
      <c r="A31" s="14" t="s">
        <v>25</v>
      </c>
    </row>
    <row r="32" spans="1:7" x14ac:dyDescent="0.25">
      <c r="A32" s="12" t="s">
        <v>26</v>
      </c>
    </row>
    <row r="33" spans="1:9" ht="135" x14ac:dyDescent="0.25">
      <c r="A33" s="71" t="s">
        <v>27</v>
      </c>
      <c r="B33" s="71" t="s">
        <v>28</v>
      </c>
      <c r="C33" s="71" t="s">
        <v>29</v>
      </c>
      <c r="D33" s="71" t="s">
        <v>30</v>
      </c>
      <c r="E33" s="71" t="s">
        <v>31</v>
      </c>
      <c r="F33" s="71" t="s">
        <v>32</v>
      </c>
      <c r="G33" s="71" t="s">
        <v>33</v>
      </c>
      <c r="H33" s="71" t="s">
        <v>34</v>
      </c>
      <c r="I33" s="71" t="s">
        <v>35</v>
      </c>
    </row>
    <row r="34" spans="1:9" x14ac:dyDescent="0.25">
      <c r="A34" s="68" t="s">
        <v>36</v>
      </c>
      <c r="B34" s="68" t="s">
        <v>37</v>
      </c>
      <c r="C34" s="72">
        <v>60</v>
      </c>
      <c r="D34" s="72" t="s">
        <v>38</v>
      </c>
      <c r="E34" s="69"/>
      <c r="F34" s="68" t="str">
        <f>IF(ISBLANK(E34),"", PRODUCT(C34,E34))</f>
        <v/>
      </c>
      <c r="G34" s="70"/>
      <c r="H34" s="68"/>
      <c r="I34" s="68"/>
    </row>
    <row r="35" spans="1:9" ht="135" x14ac:dyDescent="0.25">
      <c r="A35" s="68" t="s">
        <v>39</v>
      </c>
      <c r="B35" s="68" t="s">
        <v>40</v>
      </c>
      <c r="C35" s="68"/>
      <c r="D35" s="68"/>
      <c r="E35" s="68"/>
      <c r="F35" s="68"/>
      <c r="G35" s="68"/>
      <c r="H35" s="70"/>
      <c r="I35" s="70"/>
    </row>
    <row r="36" spans="1:9" ht="30" x14ac:dyDescent="0.25">
      <c r="A36" s="68" t="s">
        <v>41</v>
      </c>
      <c r="B36" s="68" t="s">
        <v>42</v>
      </c>
      <c r="C36" s="68"/>
      <c r="D36" s="68"/>
      <c r="E36" s="68"/>
      <c r="F36" s="68"/>
      <c r="G36" s="68"/>
      <c r="H36" s="70"/>
      <c r="I36" s="70"/>
    </row>
    <row r="37" spans="1:9" x14ac:dyDescent="0.25">
      <c r="E37" s="16" t="s">
        <v>43</v>
      </c>
      <c r="F37" s="16" t="str">
        <f>IF((COUNT(C34:C36)&lt;&gt;COUNT(F34:F36)),"", ROUND(SUM(F34:F36),2))</f>
        <v/>
      </c>
      <c r="G37" s="14" t="str">
        <f>IF((COUNT(C34:C36)&lt;&gt;COUNT(F34:F36)),"Neužpildytos visų objektų kainos", "")</f>
        <v>Neužpildytos visų objektų kainos</v>
      </c>
    </row>
    <row r="38" spans="1:9" x14ac:dyDescent="0.25">
      <c r="C38" s="16" t="s">
        <v>44</v>
      </c>
      <c r="D38" s="17"/>
      <c r="E38" s="16" t="s">
        <v>45</v>
      </c>
      <c r="F38" s="16" t="str">
        <f>IF(OR(F37="",D38=""),"", ROUND(PRODUCT(D38,F37)/100,2))</f>
        <v/>
      </c>
      <c r="G38" s="14" t="str">
        <f>IF(D38="", "Nurodykite taikomą PVM dydį", "")</f>
        <v>Nurodykite taikomą PVM dydį</v>
      </c>
    </row>
    <row r="39" spans="1:9" x14ac:dyDescent="0.25">
      <c r="E39" s="16" t="s">
        <v>46</v>
      </c>
      <c r="F39" s="16">
        <f>IF(ISBLANK(F38), "", ROUND(SUM(F37:F38),2))</f>
        <v>0</v>
      </c>
    </row>
  </sheetData>
  <sheetProtection algorithmName="SHA-512" hashValue="JUNlOEho57Ms/Up25AcXB9BJf5VYE0ifG6g7KtM72mMHYC78zI3dE18S3HGBJhqbll2msiqlOiWf64plR4c6iA==" saltValue="efbK3qJv816n7WzW3P588Q=="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47</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48</v>
      </c>
      <c r="B5" s="42"/>
      <c r="C5" s="40" t="s">
        <v>49</v>
      </c>
      <c r="D5" s="41"/>
      <c r="E5" s="42"/>
      <c r="F5" s="40" t="s">
        <v>50</v>
      </c>
      <c r="G5" s="41"/>
      <c r="H5" s="42"/>
      <c r="I5" s="40" t="s">
        <v>51</v>
      </c>
      <c r="J5" s="42"/>
      <c r="K5" s="9" t="s">
        <v>52</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53</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49</v>
      </c>
      <c r="D19" s="41"/>
      <c r="E19" s="42"/>
      <c r="F19" s="40" t="s">
        <v>54</v>
      </c>
      <c r="G19" s="41"/>
      <c r="H19" s="42"/>
      <c r="I19" s="61" t="s">
        <v>51</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55</v>
      </c>
      <c r="B33" s="28"/>
      <c r="C33" s="28"/>
      <c r="D33" s="28"/>
      <c r="E33" s="28"/>
      <c r="F33" s="28"/>
      <c r="G33" s="28"/>
      <c r="H33" s="28"/>
      <c r="I33" s="28"/>
      <c r="J33" s="28"/>
    </row>
    <row r="34" spans="1:10" ht="15.95" customHeight="1" thickBot="1" x14ac:dyDescent="0.3"/>
    <row r="35" spans="1:10" ht="15.95" customHeight="1" x14ac:dyDescent="0.25">
      <c r="A35" s="8" t="s">
        <v>27</v>
      </c>
      <c r="B35" s="57" t="s">
        <v>56</v>
      </c>
      <c r="C35" s="41"/>
      <c r="D35" s="41"/>
      <c r="E35" s="41"/>
      <c r="F35" s="41"/>
      <c r="G35" s="42"/>
      <c r="H35" s="58" t="s">
        <v>57</v>
      </c>
      <c r="I35" s="41"/>
      <c r="J35" s="59"/>
    </row>
    <row r="36" spans="1:10" ht="48" customHeight="1" x14ac:dyDescent="0.25">
      <c r="A36" s="20" t="s">
        <v>58</v>
      </c>
      <c r="B36" s="49" t="s">
        <v>59</v>
      </c>
      <c r="C36" s="44"/>
      <c r="D36" s="44"/>
      <c r="E36" s="44"/>
      <c r="F36" s="44"/>
      <c r="G36" s="27"/>
      <c r="H36" s="52"/>
      <c r="I36" s="44"/>
      <c r="J36" s="46"/>
    </row>
    <row r="37" spans="1:10" ht="48" customHeight="1" x14ac:dyDescent="0.25">
      <c r="A37" s="20" t="s">
        <v>60</v>
      </c>
      <c r="B37" s="49" t="s">
        <v>61</v>
      </c>
      <c r="C37" s="44"/>
      <c r="D37" s="44"/>
      <c r="E37" s="44"/>
      <c r="F37" s="44"/>
      <c r="G37" s="27"/>
      <c r="H37" s="52"/>
      <c r="I37" s="44"/>
      <c r="J37" s="46"/>
    </row>
    <row r="38" spans="1:10" ht="48" customHeight="1" x14ac:dyDescent="0.25">
      <c r="A38" s="20" t="s">
        <v>62</v>
      </c>
      <c r="B38" s="49" t="s">
        <v>63</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64</v>
      </c>
      <c r="B48" s="28"/>
      <c r="C48" s="28"/>
      <c r="D48" s="28"/>
      <c r="E48" s="28"/>
      <c r="F48" s="28"/>
      <c r="G48" s="28"/>
      <c r="H48" s="28"/>
      <c r="I48" s="28"/>
      <c r="J48" s="28"/>
    </row>
    <row r="51" spans="1:10" x14ac:dyDescent="0.25">
      <c r="A51" s="48" t="s">
        <v>65</v>
      </c>
      <c r="B51" s="28"/>
      <c r="C51" s="28"/>
      <c r="D51" s="28"/>
      <c r="E51" s="54"/>
      <c r="F51" s="28"/>
      <c r="G51" s="28"/>
      <c r="H51" s="28"/>
      <c r="I51" s="28"/>
      <c r="J51" s="28"/>
    </row>
    <row r="53" spans="1:10" x14ac:dyDescent="0.25">
      <c r="A53" s="48" t="s">
        <v>66</v>
      </c>
      <c r="B53" s="28"/>
      <c r="C53" s="28"/>
      <c r="D53" s="28"/>
      <c r="E53" s="54"/>
      <c r="F53" s="28"/>
      <c r="G53" s="28"/>
      <c r="H53" s="28"/>
      <c r="I53" s="28"/>
      <c r="J53" s="28"/>
    </row>
    <row r="100" spans="1:1" ht="15.75" x14ac:dyDescent="0.25">
      <c r="A100" t="s">
        <v>67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2025-12-17T09:11:48Z</dcterms:modified>
</cp:coreProperties>
</file>