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82"/>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BALDAI IR STELAŽAI RKP ŠAUDYKLŲ KOMPLEKSAMS</t>
        </is>
      </c>
      <c r="B4" s="26" t="n"/>
    </row>
    <row r="5">
      <c r="A5" s="26" t="n"/>
      <c r="B5" s="26" t="n"/>
    </row>
    <row r="6">
      <c r="A6" s="23" t="inlineStr">
        <is>
          <t>Kam:</t>
        </is>
      </c>
      <c r="B6" s="58" t="inlineStr">
        <is>
          <t>Gynybos resursų agentūra prie KAM</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c r="G21" s="69">
        <f>IF((SUMPRODUCT(--(C21=""))&gt;0), "Privaloma užpildyti, kai taikomi pašalinimo pagrindai", "")</f>
        <v/>
      </c>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1. DALIS</t>
        </is>
      </c>
      <c r="B32" s="58" t="inlineStr">
        <is>
          <t>STALAI</t>
        </is>
      </c>
    </row>
    <row r="34">
      <c r="A34" s="58" t="inlineStr">
        <is>
          <t>Tiekėjo pasiūlymas:</t>
        </is>
      </c>
    </row>
    <row r="35">
      <c r="A35" s="71" t="inlineStr">
        <is>
          <t>Nr.</t>
        </is>
      </c>
      <c r="B35" s="71" t="inlineStr">
        <is>
          <t>Pavadinimas</t>
        </is>
      </c>
      <c r="C35" s="71" t="inlineStr">
        <is>
          <t>Kiekis</t>
        </is>
      </c>
      <c r="D35" s="71" t="inlineStr">
        <is>
          <t>Mato vienetas</t>
        </is>
      </c>
      <c r="E35" s="71" t="inlineStr">
        <is>
          <t>Vnt. įkainis be PVM, Eur</t>
        </is>
      </c>
      <c r="F35" s="71" t="inlineStr">
        <is>
          <t>Suma be PVM, Eur</t>
        </is>
      </c>
      <c r="G35" s="71" t="inlineStr">
        <is>
          <t>Gamintojas, modelis</t>
        </is>
      </c>
    </row>
    <row r="36">
      <c r="A36" s="71" t="inlineStr">
        <is>
          <t>1.</t>
        </is>
      </c>
      <c r="B36" s="71" t="inlineStr">
        <is>
          <t>Stalai</t>
        </is>
      </c>
      <c r="C36" s="72" t="inlineStr"/>
      <c r="D36" s="72" t="inlineStr"/>
      <c r="E36" s="72" t="inlineStr"/>
      <c r="F36" s="72" t="inlineStr"/>
      <c r="G36" s="72" t="inlineStr"/>
    </row>
    <row r="37">
      <c r="A37" s="72" t="inlineStr">
        <is>
          <t>1..</t>
        </is>
      </c>
      <c r="B37" s="72" t="inlineStr">
        <is>
          <t xml:space="preserve">Dėstytojo stalas 		</t>
        </is>
      </c>
      <c r="C37" s="72" t="n">
        <v>5</v>
      </c>
      <c r="D37" s="72" t="inlineStr">
        <is>
          <t>vnt.</t>
        </is>
      </c>
      <c r="E37" s="73" t="inlineStr"/>
      <c r="F37" s="72">
        <f>IF(ISBLANK(E37),"", PRODUCT(C37,E37))</f>
        <v/>
      </c>
      <c r="G37" s="74" t="inlineStr"/>
    </row>
    <row r="38">
      <c r="A38" s="72" t="inlineStr">
        <is>
          <t>1.2.</t>
        </is>
      </c>
      <c r="B38" s="72" t="inlineStr">
        <is>
          <t xml:space="preserve">Staliukas projektoriui		</t>
        </is>
      </c>
      <c r="C38" s="72" t="n">
        <v>5</v>
      </c>
      <c r="D38" s="72" t="inlineStr">
        <is>
          <t>vnt.</t>
        </is>
      </c>
      <c r="E38" s="73" t="inlineStr"/>
      <c r="F38" s="72">
        <f>IF(ISBLANK(E38),"", PRODUCT(C38,E38))</f>
        <v/>
      </c>
      <c r="G38" s="74" t="inlineStr"/>
    </row>
    <row r="39">
      <c r="A39" s="72" t="inlineStr">
        <is>
          <t>1.3.</t>
        </is>
      </c>
      <c r="B39" s="72" t="inlineStr">
        <is>
          <t xml:space="preserve">Valdymo patalpos stalas		</t>
        </is>
      </c>
      <c r="C39" s="72" t="n">
        <v>5</v>
      </c>
      <c r="D39" s="72" t="inlineStr">
        <is>
          <t>vnt.</t>
        </is>
      </c>
      <c r="E39" s="73" t="inlineStr"/>
      <c r="F39" s="72">
        <f>IF(ISBLANK(E39),"", PRODUCT(C39,E39))</f>
        <v/>
      </c>
      <c r="G39" s="74" t="inlineStr"/>
    </row>
    <row r="40">
      <c r="E40" s="71" t="inlineStr">
        <is>
          <t>Suma be PVM</t>
        </is>
      </c>
      <c r="F40" s="71">
        <f>IF((SUMPRODUCT(--(F37:F39=""))&gt;0), "", ROUND(SUM(F37:F39),2))</f>
        <v/>
      </c>
      <c r="G40" s="69">
        <f>IF((SUMPRODUCT(--(F37:F39=""))&gt;0), "Neužpildytos visų objektų kainos", "")</f>
        <v/>
      </c>
    </row>
    <row r="41">
      <c r="C41" s="71" t="inlineStr">
        <is>
          <t>Taikomas PVM dydis (%)</t>
        </is>
      </c>
      <c r="D41" s="74" t="inlineStr"/>
      <c r="E41" s="71" t="inlineStr">
        <is>
          <t>PVM suma</t>
        </is>
      </c>
      <c r="F41" s="71">
        <f>IF(OR(F40="",D41=""),"", ROUND(PRODUCT(D41,F40)/100,2))</f>
        <v/>
      </c>
      <c r="G41" s="69">
        <f>IF(D41="", "Nurodykite taikomą PVM dydį", "")</f>
        <v/>
      </c>
    </row>
    <row r="42">
      <c r="E42" s="71" t="inlineStr">
        <is>
          <t>Suma su PVM</t>
        </is>
      </c>
      <c r="F42" s="71">
        <f>IF(ISBLANK(F41), "", ROUND(SUM(F40:F41),2))</f>
        <v/>
      </c>
    </row>
    <row r="46">
      <c r="A46" s="58" t="inlineStr">
        <is>
          <t>2. DALIS</t>
        </is>
      </c>
      <c r="B46" s="58" t="inlineStr">
        <is>
          <t>KĖDĖS</t>
        </is>
      </c>
    </row>
    <row r="48">
      <c r="A48" s="58" t="inlineStr">
        <is>
          <t>Tiekėjo pasiūlymas:</t>
        </is>
      </c>
    </row>
    <row r="49">
      <c r="A49" s="71" t="inlineStr">
        <is>
          <t>Nr.</t>
        </is>
      </c>
      <c r="B49" s="71" t="inlineStr">
        <is>
          <t>Pavadinimas</t>
        </is>
      </c>
      <c r="C49" s="71" t="inlineStr">
        <is>
          <t>Kiekis</t>
        </is>
      </c>
      <c r="D49" s="71" t="inlineStr">
        <is>
          <t>Mato vienetas</t>
        </is>
      </c>
      <c r="E49" s="71" t="inlineStr">
        <is>
          <t>Vnt. įkainis be PVM, Eur</t>
        </is>
      </c>
      <c r="F49" s="71" t="inlineStr">
        <is>
          <t>Suma be PVM, Eur</t>
        </is>
      </c>
      <c r="G49" s="71" t="inlineStr">
        <is>
          <t>Gamintojas, modelis</t>
        </is>
      </c>
    </row>
    <row r="50">
      <c r="A50" s="71" t="inlineStr">
        <is>
          <t>2.</t>
        </is>
      </c>
      <c r="B50" s="71" t="inlineStr">
        <is>
          <t>Kėdės</t>
        </is>
      </c>
      <c r="C50" s="72" t="inlineStr"/>
      <c r="D50" s="72" t="inlineStr"/>
      <c r="E50" s="72" t="inlineStr"/>
      <c r="F50" s="72" t="inlineStr"/>
      <c r="G50" s="72" t="inlineStr"/>
    </row>
    <row r="51">
      <c r="A51" s="72" t="inlineStr">
        <is>
          <t>2.1.</t>
        </is>
      </c>
      <c r="B51" s="72" t="inlineStr">
        <is>
          <t xml:space="preserve">Kėdė su piupitru 		</t>
        </is>
      </c>
      <c r="C51" s="72" t="n">
        <v>180</v>
      </c>
      <c r="D51" s="72" t="inlineStr">
        <is>
          <t>vnt.</t>
        </is>
      </c>
      <c r="E51" s="73" t="inlineStr"/>
      <c r="F51" s="72">
        <f>IF(ISBLANK(E51),"", PRODUCT(C51,E51))</f>
        <v/>
      </c>
      <c r="G51" s="74" t="inlineStr"/>
    </row>
    <row r="52">
      <c r="A52" s="72" t="inlineStr">
        <is>
          <t>2.2.</t>
        </is>
      </c>
      <c r="B52" s="72" t="inlineStr">
        <is>
          <t xml:space="preserve">Kėdė ,,Iso“ tipo		</t>
        </is>
      </c>
      <c r="C52" s="72" t="n">
        <v>5</v>
      </c>
      <c r="D52" s="72" t="inlineStr">
        <is>
          <t>vnt.</t>
        </is>
      </c>
      <c r="E52" s="73" t="inlineStr"/>
      <c r="F52" s="72">
        <f>IF(ISBLANK(E52),"", PRODUCT(C52,E52))</f>
        <v/>
      </c>
      <c r="G52" s="74" t="inlineStr"/>
    </row>
    <row r="53">
      <c r="A53" s="72" t="inlineStr">
        <is>
          <t>2.3.</t>
        </is>
      </c>
      <c r="B53" s="72" t="inlineStr">
        <is>
          <t xml:space="preserve">Darbo krėslas		</t>
        </is>
      </c>
      <c r="C53" s="72" t="n">
        <v>15</v>
      </c>
      <c r="D53" s="72" t="inlineStr">
        <is>
          <t>vnt.</t>
        </is>
      </c>
      <c r="E53" s="73" t="inlineStr"/>
      <c r="F53" s="72">
        <f>IF(ISBLANK(E53),"", PRODUCT(C53,E53))</f>
        <v/>
      </c>
      <c r="G53" s="74" t="inlineStr"/>
    </row>
    <row r="54">
      <c r="E54" s="71" t="inlineStr">
        <is>
          <t>Suma be PVM</t>
        </is>
      </c>
      <c r="F54" s="71">
        <f>IF((SUMPRODUCT(--(F51:F53=""))&gt;0), "", ROUND(SUM(F51:F53),2))</f>
        <v/>
      </c>
      <c r="G54" s="69">
        <f>IF((SUMPRODUCT(--(F51:F53=""))&gt;0), "Neužpildytos visų objektų kainos", "")</f>
        <v/>
      </c>
    </row>
    <row r="55">
      <c r="C55" s="71" t="inlineStr">
        <is>
          <t>Taikomas PVM dydis (%)</t>
        </is>
      </c>
      <c r="D55" s="74" t="inlineStr"/>
      <c r="E55" s="71" t="inlineStr">
        <is>
          <t>PVM suma</t>
        </is>
      </c>
      <c r="F55" s="71">
        <f>IF(OR(F54="",D55=""),"", ROUND(PRODUCT(D55,F54)/100,2))</f>
        <v/>
      </c>
      <c r="G55" s="69">
        <f>IF(D55="", "Nurodykite taikomą PVM dydį", "")</f>
        <v/>
      </c>
    </row>
    <row r="56">
      <c r="E56" s="71" t="inlineStr">
        <is>
          <t>Suma su PVM</t>
        </is>
      </c>
      <c r="F56" s="71">
        <f>IF(ISBLANK(F55), "", ROUND(SUM(F54:F55),2))</f>
        <v/>
      </c>
    </row>
    <row r="60">
      <c r="A60" s="58" t="inlineStr">
        <is>
          <t>3. DALIS</t>
        </is>
      </c>
      <c r="B60" s="58" t="inlineStr">
        <is>
          <t>STELAŽAI</t>
        </is>
      </c>
    </row>
    <row r="62">
      <c r="A62" s="58" t="inlineStr">
        <is>
          <t>Tiekėjo pasiūlymas:</t>
        </is>
      </c>
    </row>
    <row r="63">
      <c r="A63" s="71" t="inlineStr">
        <is>
          <t>Nr.</t>
        </is>
      </c>
      <c r="B63" s="71" t="inlineStr">
        <is>
          <t>Pavadinimas</t>
        </is>
      </c>
      <c r="C63" s="71" t="inlineStr">
        <is>
          <t>Kiekis</t>
        </is>
      </c>
      <c r="D63" s="71" t="inlineStr">
        <is>
          <t>Mato vienetas</t>
        </is>
      </c>
      <c r="E63" s="71" t="inlineStr">
        <is>
          <t>Vnt. įkainis be PVM, Eur</t>
        </is>
      </c>
      <c r="F63" s="71" t="inlineStr">
        <is>
          <t>Suma be PVM, Eur</t>
        </is>
      </c>
      <c r="G63" s="71" t="inlineStr">
        <is>
          <t>Gamintojas, modelis</t>
        </is>
      </c>
    </row>
    <row r="64">
      <c r="A64" s="71" t="inlineStr">
        <is>
          <t>3.</t>
        </is>
      </c>
      <c r="B64" s="71" t="inlineStr">
        <is>
          <t>Stelažai</t>
        </is>
      </c>
      <c r="C64" s="72" t="inlineStr"/>
      <c r="D64" s="72" t="inlineStr"/>
      <c r="E64" s="72" t="inlineStr"/>
      <c r="F64" s="72" t="inlineStr"/>
      <c r="G64" s="72" t="inlineStr"/>
    </row>
    <row r="65">
      <c r="A65" s="72" t="inlineStr">
        <is>
          <t>3.1.</t>
        </is>
      </c>
      <c r="B65" s="72" t="inlineStr">
        <is>
          <t>Stelažai</t>
        </is>
      </c>
      <c r="C65" s="72" t="n">
        <v>40</v>
      </c>
      <c r="D65" s="72" t="inlineStr">
        <is>
          <t>vnt.</t>
        </is>
      </c>
      <c r="E65" s="73" t="inlineStr"/>
      <c r="F65" s="72">
        <f>IF(ISBLANK(E65),"", PRODUCT(C65,E65))</f>
        <v/>
      </c>
      <c r="G65" s="74" t="inlineStr"/>
    </row>
    <row r="66">
      <c r="E66" s="71" t="inlineStr">
        <is>
          <t>Suma be PVM</t>
        </is>
      </c>
      <c r="F66" s="71">
        <f>IF(F65="","",ROUND(SUM(F65:F65),2))</f>
        <v/>
      </c>
      <c r="G66" s="69">
        <f>IF(F65="","Neužpildytos visos objektų kainos","")</f>
        <v/>
      </c>
    </row>
    <row r="67">
      <c r="C67" s="71" t="inlineStr">
        <is>
          <t>Taikomas PVM dydis (%)</t>
        </is>
      </c>
      <c r="D67" s="74" t="inlineStr"/>
      <c r="E67" s="71" t="inlineStr">
        <is>
          <t>PVM suma</t>
        </is>
      </c>
      <c r="F67" s="71">
        <f>IF(OR(F66="",D67=""),"", ROUND(PRODUCT(D67,F66)/100,2))</f>
        <v/>
      </c>
      <c r="G67" s="69">
        <f>IF(D67="", "Nurodykite taikomą PVM dydį", "")</f>
        <v/>
      </c>
    </row>
    <row r="68">
      <c r="E68" s="71" t="inlineStr">
        <is>
          <t>Suma su PVM</t>
        </is>
      </c>
      <c r="F68" s="71">
        <f>IF(ISBLANK(F67), "", ROUND(SUM(F66:F67),2))</f>
        <v/>
      </c>
    </row>
    <row r="72">
      <c r="A72" s="58" t="inlineStr">
        <is>
          <t>4. DALIS</t>
        </is>
      </c>
      <c r="B72" s="58" t="inlineStr">
        <is>
          <t>SPINTOS</t>
        </is>
      </c>
    </row>
    <row r="74">
      <c r="A74" s="58" t="inlineStr">
        <is>
          <t>Tiekėjo pasiūlymas:</t>
        </is>
      </c>
    </row>
    <row r="75">
      <c r="A75" s="71" t="inlineStr">
        <is>
          <t>Nr.</t>
        </is>
      </c>
      <c r="B75" s="71" t="inlineStr">
        <is>
          <t>Pavadinimas</t>
        </is>
      </c>
      <c r="C75" s="71" t="inlineStr">
        <is>
          <t>Kiekis</t>
        </is>
      </c>
      <c r="D75" s="71" t="inlineStr">
        <is>
          <t>Mato vienetas</t>
        </is>
      </c>
      <c r="E75" s="71" t="inlineStr">
        <is>
          <t>Vnt. įkainis be PVM, Eur</t>
        </is>
      </c>
      <c r="F75" s="71" t="inlineStr">
        <is>
          <t>Suma be PVM, Eur</t>
        </is>
      </c>
      <c r="G75" s="71" t="inlineStr">
        <is>
          <t>Gamintojas, modelis</t>
        </is>
      </c>
    </row>
    <row r="76">
      <c r="A76" s="71" t="inlineStr">
        <is>
          <t>4.</t>
        </is>
      </c>
      <c r="B76" s="71" t="inlineStr">
        <is>
          <t>Spintos</t>
        </is>
      </c>
      <c r="C76" s="72" t="inlineStr"/>
      <c r="D76" s="72" t="inlineStr"/>
      <c r="E76" s="72" t="inlineStr"/>
      <c r="F76" s="72" t="inlineStr"/>
      <c r="G76" s="72" t="inlineStr"/>
    </row>
    <row r="77">
      <c r="A77" s="72" t="inlineStr">
        <is>
          <t>4.1.</t>
        </is>
      </c>
      <c r="B77" s="72" t="inlineStr">
        <is>
          <t xml:space="preserve">Ūkinio inventoriaus spinta		</t>
        </is>
      </c>
      <c r="C77" s="72" t="n">
        <v>5</v>
      </c>
      <c r="D77" s="72" t="inlineStr">
        <is>
          <t>vnt.</t>
        </is>
      </c>
      <c r="E77" s="73" t="inlineStr"/>
      <c r="F77" s="72">
        <f>IF(ISBLANK(E77),"", PRODUCT(C77,E77))</f>
        <v/>
      </c>
      <c r="G77" s="74" t="inlineStr"/>
    </row>
    <row r="78">
      <c r="A78" s="72" t="inlineStr">
        <is>
          <t>4.2.</t>
        </is>
      </c>
      <c r="B78" s="72" t="inlineStr">
        <is>
          <t xml:space="preserve">Universali daiktų spinta		</t>
        </is>
      </c>
      <c r="C78" s="72" t="n">
        <v>5</v>
      </c>
      <c r="D78" s="72" t="inlineStr">
        <is>
          <t>vnt.</t>
        </is>
      </c>
      <c r="E78" s="73" t="inlineStr"/>
      <c r="F78" s="72">
        <f>IF(ISBLANK(E78),"", PRODUCT(C78,E78))</f>
        <v/>
      </c>
      <c r="G78" s="74" t="inlineStr"/>
    </row>
    <row r="79">
      <c r="A79" s="72" t="inlineStr">
        <is>
          <t>4.3.</t>
        </is>
      </c>
      <c r="B79" s="72" t="inlineStr">
        <is>
          <t xml:space="preserve">Knygų lentyna		</t>
        </is>
      </c>
      <c r="C79" s="72" t="n">
        <v>15</v>
      </c>
      <c r="D79" s="72" t="inlineStr">
        <is>
          <t>vnt.</t>
        </is>
      </c>
      <c r="E79" s="73" t="inlineStr"/>
      <c r="F79" s="72">
        <f>IF(ISBLANK(E79),"", PRODUCT(C79,E79))</f>
        <v/>
      </c>
      <c r="G79" s="74" t="inlineStr"/>
    </row>
    <row r="80">
      <c r="E80" s="71" t="inlineStr">
        <is>
          <t>Suma be PVM</t>
        </is>
      </c>
      <c r="F80" s="71">
        <f>IF((SUMPRODUCT(--(F77:F79=""))&gt;0), "", ROUND(SUM(F77:F79),2))</f>
        <v/>
      </c>
      <c r="G80" s="69">
        <f>IF((SUMPRODUCT(--(F77:F79=""))&gt;0), "Neužpildytos visų objektų kainos", "")</f>
        <v/>
      </c>
    </row>
    <row r="81">
      <c r="C81" s="71" t="inlineStr">
        <is>
          <t>Taikomas PVM dydis (%)</t>
        </is>
      </c>
      <c r="D81" s="74" t="inlineStr"/>
      <c r="E81" s="71" t="inlineStr">
        <is>
          <t>PVM suma</t>
        </is>
      </c>
      <c r="F81" s="71">
        <f>IF(OR(F80="",D81=""),"", ROUND(PRODUCT(D81,F80)/100,2))</f>
        <v/>
      </c>
      <c r="G81" s="69">
        <f>IF(D81="", "Nurodykite taikomą PVM dydį", "")</f>
        <v/>
      </c>
    </row>
    <row r="82">
      <c r="E82" s="71" t="inlineStr">
        <is>
          <t>Suma su PVM</t>
        </is>
      </c>
      <c r="F82" s="71">
        <f>IF(ISBLANK(F81), "", ROUND(SUM(F80:F81),2))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Europos bendrasis viešųjų pirkimų dokumentas</t>
        </is>
      </c>
      <c r="C37" s="79" t="n"/>
      <c r="D37" s="79" t="n"/>
      <c r="E37" s="79" t="n"/>
      <c r="F37" s="79" t="n"/>
      <c r="G37" s="60" t="n"/>
      <c r="H37" s="92" t="inlineStr"/>
      <c r="I37" s="79" t="n"/>
      <c r="J37" s="89" t="n"/>
    </row>
    <row r="38" ht="48" customHeight="1">
      <c r="A38" s="90" t="inlineStr">
        <is>
          <t>3</t>
        </is>
      </c>
      <c r="B38" s="91" t="inlineStr">
        <is>
          <t>Subtiekimo sutartis, ketinimų protokolas, preliminarios sutartys ar kiti dokumentai, patvirtinantys, kad laimėjus pirkimą tiekėjui bus prieinami kitų ūkio subjektų ištekliai (jei pasitelkiami kvalifikacijos atitikimui)</t>
        </is>
      </c>
      <c r="C38" s="79" t="n"/>
      <c r="D38" s="79" t="n"/>
      <c r="E38" s="79" t="n"/>
      <c r="F38" s="79" t="n"/>
      <c r="G38" s="60" t="n"/>
      <c r="H38" s="92" t="inlineStr"/>
      <c r="I38" s="79" t="n"/>
      <c r="J38" s="89" t="n"/>
    </row>
    <row r="39" ht="48" customHeight="1">
      <c r="A39" s="93" t="inlineStr"/>
      <c r="B39" s="94" t="inlineStr"/>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5282 2025-12-08 07:14:10</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2025-12-08T05:14:11Z</dcterms:modified>
  <cp:lastModifiedBy>Microsoft Office User</cp:lastModifiedBy>
</cp:coreProperties>
</file>