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kavalniene\Desktop\Atviras konkursas 2025\Fiksuoto ryšio paslaugos2 (NUTRAUKTAS)\Skelbimui\"/>
    </mc:Choice>
  </mc:AlternateContent>
  <bookViews>
    <workbookView xWindow="0" yWindow="0" windowWidth="23040" windowHeight="9195" activeTab="1"/>
  </bookViews>
  <sheets>
    <sheet name="Pasiūlymas" sheetId="2" r:id="rId1"/>
    <sheet name="PASIŪLYMO KAINA" sheetId="4" r:id="rId2"/>
    <sheet name="Subtiekėjai ir priedai"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8" i="4" l="1"/>
  <c r="I348" i="4"/>
  <c r="G348" i="4"/>
  <c r="E348" i="4"/>
  <c r="C348" i="4"/>
  <c r="H109" i="4"/>
  <c r="M109" i="4" s="1"/>
  <c r="H111" i="4"/>
  <c r="M111" i="4" s="1"/>
  <c r="H110" i="4"/>
  <c r="M110" i="4" s="1"/>
  <c r="H108" i="4"/>
  <c r="M108" i="4" s="1"/>
  <c r="H106" i="4"/>
  <c r="M106" i="4" s="1"/>
  <c r="H105" i="4"/>
  <c r="M105" i="4" s="1"/>
  <c r="H104" i="4"/>
  <c r="M104" i="4" s="1"/>
  <c r="H103" i="4"/>
  <c r="M103" i="4" s="1"/>
  <c r="L53" i="4" l="1"/>
  <c r="L101" i="4" l="1"/>
  <c r="J101" i="4"/>
  <c r="J99" i="4"/>
  <c r="M99" i="4" s="1"/>
  <c r="L98" i="4"/>
  <c r="M98" i="4" s="1"/>
  <c r="J97" i="4"/>
  <c r="M97" i="4" s="1"/>
  <c r="L96" i="4"/>
  <c r="M96" i="4" s="1"/>
  <c r="J95" i="4"/>
  <c r="M95" i="4" s="1"/>
  <c r="J94" i="4"/>
  <c r="M94" i="4" s="1"/>
  <c r="M92" i="4"/>
  <c r="L91" i="4"/>
  <c r="M91" i="4" s="1"/>
  <c r="H80" i="4"/>
  <c r="M80" i="4" s="1"/>
  <c r="H81" i="4"/>
  <c r="M81" i="4" s="1"/>
  <c r="H83" i="4"/>
  <c r="M83" i="4" s="1"/>
  <c r="H84" i="4"/>
  <c r="M84" i="4" s="1"/>
  <c r="H86" i="4"/>
  <c r="M86" i="4" s="1"/>
  <c r="H87" i="4"/>
  <c r="M87" i="4" s="1"/>
  <c r="H89" i="4"/>
  <c r="M89" i="4" s="1"/>
  <c r="H90" i="4"/>
  <c r="M90" i="4" s="1"/>
  <c r="H78" i="4"/>
  <c r="M78" i="4" s="1"/>
  <c r="H77" i="4"/>
  <c r="M77" i="4" s="1"/>
  <c r="L75" i="4"/>
  <c r="J75" i="4"/>
  <c r="L74" i="4"/>
  <c r="J74" i="4"/>
  <c r="M72" i="4"/>
  <c r="J71" i="4"/>
  <c r="M71" i="4" s="1"/>
  <c r="L70" i="4"/>
  <c r="M70" i="4" s="1"/>
  <c r="H59" i="4"/>
  <c r="M59" i="4" s="1"/>
  <c r="H60" i="4"/>
  <c r="M60" i="4" s="1"/>
  <c r="H62" i="4"/>
  <c r="M62" i="4" s="1"/>
  <c r="H63" i="4"/>
  <c r="M63" i="4" s="1"/>
  <c r="H65" i="4"/>
  <c r="M65" i="4" s="1"/>
  <c r="H66" i="4"/>
  <c r="M66" i="4" s="1"/>
  <c r="H68" i="4"/>
  <c r="M68" i="4" s="1"/>
  <c r="H69" i="4"/>
  <c r="M69" i="4" s="1"/>
  <c r="H57" i="4"/>
  <c r="M57" i="4" s="1"/>
  <c r="H56" i="4"/>
  <c r="M56" i="4" s="1"/>
  <c r="L54" i="4"/>
  <c r="L52" i="4"/>
  <c r="J54" i="4"/>
  <c r="J53" i="4"/>
  <c r="M53" i="4" s="1"/>
  <c r="J52" i="4"/>
  <c r="M50" i="4"/>
  <c r="J49" i="4"/>
  <c r="M49" i="4" s="1"/>
  <c r="L48" i="4"/>
  <c r="M48" i="4" s="1"/>
  <c r="H46" i="4"/>
  <c r="M46" i="4" s="1"/>
  <c r="H47" i="4"/>
  <c r="M47" i="4" s="1"/>
  <c r="H43" i="4"/>
  <c r="M43" i="4" s="1"/>
  <c r="H44" i="4"/>
  <c r="M44" i="4" s="1"/>
  <c r="H40" i="4"/>
  <c r="M40" i="4" s="1"/>
  <c r="H41" i="4"/>
  <c r="M41" i="4" s="1"/>
  <c r="H37" i="4"/>
  <c r="M37" i="4" s="1"/>
  <c r="H38" i="4"/>
  <c r="M38" i="4" s="1"/>
  <c r="H35" i="4"/>
  <c r="M35" i="4" s="1"/>
  <c r="H34" i="4"/>
  <c r="M34" i="4" s="1"/>
  <c r="L32" i="4"/>
  <c r="J32" i="4"/>
  <c r="M30" i="4"/>
  <c r="J29" i="4"/>
  <c r="M29" i="4" s="1"/>
  <c r="J28" i="4"/>
  <c r="M28" i="4" s="1"/>
  <c r="L27" i="4"/>
  <c r="M27" i="4" s="1"/>
  <c r="L26" i="4"/>
  <c r="L25" i="4"/>
  <c r="J26" i="4"/>
  <c r="J25" i="4"/>
  <c r="H24" i="4"/>
  <c r="M24" i="4" s="1"/>
  <c r="H23" i="4"/>
  <c r="M23" i="4" s="1"/>
  <c r="H20" i="4"/>
  <c r="M20" i="4" s="1"/>
  <c r="H21" i="4"/>
  <c r="M21" i="4" s="1"/>
  <c r="H17" i="4"/>
  <c r="M17" i="4" s="1"/>
  <c r="H18" i="4"/>
  <c r="M18" i="4" s="1"/>
  <c r="H14" i="4"/>
  <c r="M14" i="4" s="1"/>
  <c r="H15" i="4"/>
  <c r="H12" i="4"/>
  <c r="M12" i="4" s="1"/>
  <c r="H11" i="4"/>
  <c r="M11" i="4" s="1"/>
  <c r="L9" i="4"/>
  <c r="J9" i="4"/>
  <c r="M54" i="4" l="1"/>
  <c r="M74" i="4"/>
  <c r="M75" i="4"/>
  <c r="M25" i="4"/>
  <c r="M26" i="4"/>
  <c r="M52" i="4"/>
  <c r="M32" i="4"/>
  <c r="M9" i="4"/>
  <c r="M112" i="4" s="1"/>
  <c r="M101" i="4"/>
</calcChain>
</file>

<file path=xl/sharedStrings.xml><?xml version="1.0" encoding="utf-8"?>
<sst xmlns="http://schemas.openxmlformats.org/spreadsheetml/2006/main" count="756" uniqueCount="636">
  <si>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</si>
  <si>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</si>
  <si>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</si>
  <si>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</si>
  <si>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</si>
  <si>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</si>
  <si>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</si>
  <si>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</si>
  <si>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</si>
  <si>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</si>
  <si>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</si>
  <si>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</si>
  <si>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</si>
  <si>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</si>
  <si>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</si>
  <si>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</si>
  <si>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</si>
  <si>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</si>
  <si>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</si>
  <si>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</si>
  <si>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</si>
  <si>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</si>
  <si>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</si>
  <si>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</si>
  <si>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</si>
  <si>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</si>
  <si>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</si>
  <si>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</si>
  <si>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</si>
  <si>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</si>
  <si>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Perduodamos veiklos dalis nuo visos pirkimo sutarties (Eur arba %)</t>
  </si>
  <si>
    <t>Kartu su pasiūlymu pateikiami šie dokumentai:</t>
  </si>
  <si>
    <t>Nr.</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</si>
  <si>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</si>
  <si>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</si>
  <si>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</si>
  <si>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</si>
  <si>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</si>
  <si>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</si>
  <si>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</si>
  <si>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</si>
  <si>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</si>
  <si>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</si>
  <si>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Tiekėjo arba jo įgalioto asmens pareigų pavadinimas:</t>
  </si>
  <si>
    <t>Viešojo fiksuoto telefono ryšio paslaugų įkainiai</t>
  </si>
  <si>
    <t>Eil Nr.</t>
  </si>
  <si>
    <t>Paslaugos pavadinimas</t>
  </si>
  <si>
    <t>Vieno abonento</t>
  </si>
  <si>
    <t>Visų abonentų</t>
  </si>
  <si>
    <t>1.</t>
  </si>
  <si>
    <t>Viešojo fiksuoto telefono ryšio abonentai</t>
  </si>
  <si>
    <t>2.</t>
  </si>
  <si>
    <t>2.1</t>
  </si>
  <si>
    <t>piko metu</t>
  </si>
  <si>
    <t>2.2</t>
  </si>
  <si>
    <t>ne piko metu</t>
  </si>
  <si>
    <t>3.</t>
  </si>
  <si>
    <t>3.1</t>
  </si>
  <si>
    <t>3.2</t>
  </si>
  <si>
    <t>4.</t>
  </si>
  <si>
    <t>Pokalbiai į kitų fiksuoto telefono ryšio operatorių tinklus</t>
  </si>
  <si>
    <t>4.1</t>
  </si>
  <si>
    <t>4.2</t>
  </si>
  <si>
    <t>5.</t>
  </si>
  <si>
    <t>Pokalbiai į judriojo telefono ryšio operatorių tinklus</t>
  </si>
  <si>
    <t>5.1</t>
  </si>
  <si>
    <t>5.2</t>
  </si>
  <si>
    <t>6.</t>
  </si>
  <si>
    <t>Pokalbiai į Tiekėjo fiksuoto telefono ryšio tinklą</t>
  </si>
  <si>
    <t>6.1</t>
  </si>
  <si>
    <t>6.2</t>
  </si>
  <si>
    <t>7.</t>
  </si>
  <si>
    <t>Įeinančio skambučio skambinančio abonento numerio rodymo paslauga</t>
  </si>
  <si>
    <t>8.</t>
  </si>
  <si>
    <t>Išeinančio skambučio skambinančio abonento numerio rodymo paslauga</t>
  </si>
  <si>
    <t>9.</t>
  </si>
  <si>
    <t>Detalizuotų skambučių ataskaitų pateikimas elektroniniu formatu</t>
  </si>
  <si>
    <t>10.</t>
  </si>
  <si>
    <t>Abonento perkėlimas kitu adresu rajono ribose</t>
  </si>
  <si>
    <t>11.</t>
  </si>
  <si>
    <t>Papildomo  viešojo fiksuoto telefono ryšio abonento įrengimas</t>
  </si>
  <si>
    <t>12.</t>
  </si>
  <si>
    <t>Nacionalinė 800-oji paslaugos įkainiai</t>
  </si>
  <si>
    <t>13.</t>
  </si>
  <si>
    <t>Nacionalinė 800-oji paslauga</t>
  </si>
  <si>
    <t>14.</t>
  </si>
  <si>
    <t>14.1</t>
  </si>
  <si>
    <t>14.2</t>
  </si>
  <si>
    <t>15.</t>
  </si>
  <si>
    <t>15.1</t>
  </si>
  <si>
    <t>15.2</t>
  </si>
  <si>
    <t>16.</t>
  </si>
  <si>
    <t>Pokalbiai iš kitų fiksuoto telefono ryšio operatorių tinklų</t>
  </si>
  <si>
    <t>16.1</t>
  </si>
  <si>
    <t>16.2</t>
  </si>
  <si>
    <t>17.</t>
  </si>
  <si>
    <t>Pokalbiai iš judriojo telefono ryšio operatorių tinklų</t>
  </si>
  <si>
    <t>17.1</t>
  </si>
  <si>
    <t>17.2</t>
  </si>
  <si>
    <t>18.</t>
  </si>
  <si>
    <t>Pokalbiai iš Tiekėjo fiksuoto telefono ryšio tinklo</t>
  </si>
  <si>
    <t>18.1</t>
  </si>
  <si>
    <t>18.2</t>
  </si>
  <si>
    <t>19.</t>
  </si>
  <si>
    <t>20.</t>
  </si>
  <si>
    <t xml:space="preserve">Abonento perkėlimas kitu adresu </t>
  </si>
  <si>
    <t>21.</t>
  </si>
  <si>
    <t>Viešojo fiksuoto telefono ryšio paslaugos per ISDN prieigos įkainiai</t>
  </si>
  <si>
    <t>22.</t>
  </si>
  <si>
    <t>ISDN prieiga</t>
  </si>
  <si>
    <t>23.</t>
  </si>
  <si>
    <t>Viešojo fiksuoto telefono ryšio abonentai (MSN)</t>
  </si>
  <si>
    <t>24.</t>
  </si>
  <si>
    <t xml:space="preserve">Viešojo fiksuoto telefono ryšio abonentai (MSN) su 8 706 XX XXX numeracija </t>
  </si>
  <si>
    <t>25.</t>
  </si>
  <si>
    <t>25.1</t>
  </si>
  <si>
    <t>25.2</t>
  </si>
  <si>
    <t>26.</t>
  </si>
  <si>
    <t>26.1</t>
  </si>
  <si>
    <t>26.2</t>
  </si>
  <si>
    <t>27.</t>
  </si>
  <si>
    <t>27.1</t>
  </si>
  <si>
    <t>27.2</t>
  </si>
  <si>
    <t>28.</t>
  </si>
  <si>
    <t>28.1</t>
  </si>
  <si>
    <t>28.2</t>
  </si>
  <si>
    <t>29.</t>
  </si>
  <si>
    <t>29.1</t>
  </si>
  <si>
    <t>29.2</t>
  </si>
  <si>
    <t>30.</t>
  </si>
  <si>
    <t>31.</t>
  </si>
  <si>
    <t>Papildomų  MSN abonentų įrengimas veikiančioje ISDN prieigoje</t>
  </si>
  <si>
    <t>32.</t>
  </si>
  <si>
    <t>Viešojo fiksuoto telefono ryšio paslaugos per SIP prieigos įkainiai</t>
  </si>
  <si>
    <t>33.</t>
  </si>
  <si>
    <t>34.</t>
  </si>
  <si>
    <t>35.</t>
  </si>
  <si>
    <t>35.1</t>
  </si>
  <si>
    <t>35.2</t>
  </si>
  <si>
    <t>36.</t>
  </si>
  <si>
    <t>36.1</t>
  </si>
  <si>
    <t>36.2</t>
  </si>
  <si>
    <t>37.</t>
  </si>
  <si>
    <t>37.1</t>
  </si>
  <si>
    <t>37.2</t>
  </si>
  <si>
    <t>38.</t>
  </si>
  <si>
    <t>38.1</t>
  </si>
  <si>
    <t>38.2</t>
  </si>
  <si>
    <t>39.</t>
  </si>
  <si>
    <t>39.1</t>
  </si>
  <si>
    <t>39.2</t>
  </si>
  <si>
    <t>40.</t>
  </si>
  <si>
    <t>41.</t>
  </si>
  <si>
    <t>Interaktyviojo atsakiklio (IVR) paslaugos įkainiai</t>
  </si>
  <si>
    <t>42.</t>
  </si>
  <si>
    <t>IVR užsakymo mokestis</t>
  </si>
  <si>
    <t>43.</t>
  </si>
  <si>
    <t>Į IVR perkeltas numeris (už 1 numerį)</t>
  </si>
  <si>
    <t>44.</t>
  </si>
  <si>
    <t>Iš IVR skambučius priimantis numeris (už 1 numerį)</t>
  </si>
  <si>
    <t>45.</t>
  </si>
  <si>
    <t>IVR konfigūravimas kliento prašymu (už 1 užsakymą)</t>
  </si>
  <si>
    <t>46.</t>
  </si>
  <si>
    <t>IVR mėnesinis mokestis už pokalbių įrašymą (už 1 numerį)</t>
  </si>
  <si>
    <t>47.</t>
  </si>
  <si>
    <t>Norimo teksto balso įrašas</t>
  </si>
  <si>
    <t>Trumpojo (keturženklio) numerio paslaugos įkainiai</t>
  </si>
  <si>
    <t>48.</t>
  </si>
  <si>
    <t>Trumpasis numeris 18XX  arba 19XX</t>
  </si>
  <si>
    <t>Pokalbio minutės įkainis, Eur su PVM</t>
  </si>
  <si>
    <t>Sujungimo įkainis, Eur su PVM</t>
  </si>
  <si>
    <t>Įrengimo įkainis, Eur su PVM</t>
  </si>
  <si>
    <t>Vieno mėnesio įkainis, Eur su PVM</t>
  </si>
  <si>
    <t>Šalis (šalių grupė)</t>
  </si>
  <si>
    <t>Afganistanas</t>
  </si>
  <si>
    <t>Austrija</t>
  </si>
  <si>
    <t>Baltarusija</t>
  </si>
  <si>
    <t>Belgija</t>
  </si>
  <si>
    <t>Bulgarija</t>
  </si>
  <si>
    <t>Čekija</t>
  </si>
  <si>
    <t>Danija</t>
  </si>
  <si>
    <t>Estija</t>
  </si>
  <si>
    <t>Graikija</t>
  </si>
  <si>
    <t>Irakas</t>
  </si>
  <si>
    <t>Islandija</t>
  </si>
  <si>
    <t>Ispanija</t>
  </si>
  <si>
    <t>Italija</t>
  </si>
  <si>
    <t>JAV</t>
  </si>
  <si>
    <t>Kanada</t>
  </si>
  <si>
    <t>Kipras</t>
  </si>
  <si>
    <t>Kinija</t>
  </si>
  <si>
    <t>Kuveitas</t>
  </si>
  <si>
    <t>Latvija</t>
  </si>
  <si>
    <t>Lenkija</t>
  </si>
  <si>
    <t>Liuksemburgas</t>
  </si>
  <si>
    <t>Malta</t>
  </si>
  <si>
    <t>Norvegija</t>
  </si>
  <si>
    <t>Portugalija</t>
  </si>
  <si>
    <t>Prancūzija</t>
  </si>
  <si>
    <t>Rusija</t>
  </si>
  <si>
    <t>Rumunija</t>
  </si>
  <si>
    <t>Slovakija</t>
  </si>
  <si>
    <t>Slovėnija</t>
  </si>
  <si>
    <t>Suomija</t>
  </si>
  <si>
    <t>Ukraina</t>
  </si>
  <si>
    <t>Švedija</t>
  </si>
  <si>
    <t>Turkija</t>
  </si>
  <si>
    <t>Vokietija</t>
  </si>
  <si>
    <t>Vengrija</t>
  </si>
  <si>
    <t>Minutės įkainis skambinant judriojo ryšio abonentams piko metu,
Eur su PVM</t>
  </si>
  <si>
    <t>Minutės įkainis skambinant judriojo ryšio abonentams nepiko metu,
Eur su PVM</t>
  </si>
  <si>
    <t>Minutės įkainis nepiko
metu,
Eur su PVM</t>
  </si>
  <si>
    <t>Minutės įkainis piko metu,
Eur su PVM</t>
  </si>
  <si>
    <t>Vietiniai pokalbiai į viešojo fiksuoto telefono ryšio tinklą</t>
  </si>
  <si>
    <t>Tarpmiestiniai pokalbiai į viešojo fiksuoto telefono ryšio tinklą</t>
  </si>
  <si>
    <t>Tarpmiestiniai pokalbiai iš viešojo fiksuoto telefono ryšio tinklo</t>
  </si>
  <si>
    <t>Vietiniai pokalbiai iš viešojo fiksuoto telefono ryšio tinklo</t>
  </si>
  <si>
    <t>Pirkimo sąlygų 2 priedas</t>
  </si>
  <si>
    <t>SIP prieiga su 100 kanalų</t>
  </si>
  <si>
    <t>6. Tiekėjas įkainius pateikia, nurodydamas ne daugiau skaičių po kablelio, nei leidžiama pirkimo dokumentuose.</t>
  </si>
  <si>
    <t>Perduodama veikla</t>
  </si>
  <si>
    <t>Teikėjo pasirašytą pirkimo sąlygų 6 priedą „Nacionalinio saugumo reikalavimų atitikties deklaracija“</t>
  </si>
  <si>
    <r>
      <rPr>
        <b/>
        <i/>
        <sz val="12"/>
        <color theme="1"/>
        <rFont val="Times New Roman"/>
        <family val="1"/>
        <charset val="186"/>
      </rPr>
      <t xml:space="preserve">Pastaba: </t>
    </r>
    <r>
      <rPr>
        <i/>
        <sz val="9"/>
        <color theme="1"/>
        <rFont val="Times New Roman"/>
        <family val="1"/>
      </rPr>
      <t xml:space="preserve">teikėjui nenurodžius, kokia informacija yra konfidenciali, laikoma, kad konfidencialios informacijos pasiūlyme nėra.
Pasiūlyme nurodytas paslaugos įkainis, išskyrus jo sudedamąsias dalis, subtiekėjai/subteikėjai,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</si>
  <si>
    <t>Pateikto dokumento pavadinimas (rekomenduojama pavadinime vartoti žodį „Konfidencialu")</t>
  </si>
  <si>
    <t>Eil. Nr.</t>
  </si>
  <si>
    <t>Ši  pasiūlyme  nurodyta informacija konfidenciali /perkančioji organizacija šios informacijos negali atskleisti tretiesiems asmenims/:</t>
  </si>
  <si>
    <r>
      <t>Teikėjas patvirtina, kad</t>
    </r>
    <r>
      <rPr>
        <sz val="12"/>
        <color theme="1"/>
        <rFont val="Times New Roman"/>
        <family val="1"/>
        <charset val="186"/>
      </rPr>
      <t>:</t>
    </r>
    <r>
      <rPr>
        <i/>
        <sz val="12"/>
        <color theme="1"/>
        <rFont val="Times New Roman"/>
        <family val="1"/>
        <charset val="186"/>
      </rPr>
      <t xml:space="preserve"> </t>
    </r>
  </si>
  <si>
    <t>1) į siūlomą kainą įskaičiuotos visos vykdymo išlaidos ir visi mokesčiai, ir kad Teikėjas prisiimame riziką už visas išlaidas, kurias, teikdamas pasiūlymą ir laikydamasis pirkimo dokumentuose nustatytų reikalavimų, privalėjome įskaičiuoti į pasiūlymo kainą.</t>
  </si>
  <si>
    <t>2) kad susipažinęs ir sutinka su perkančiosios organizacijos pateiktomis sutarties sąlygomis (pirkimo sąlygų 3 priedas „Viešojo pirkimo-pardavimo sutarties projektas"), kurios bus perkeltos į pirkimo sutartį be esminių pakeitimų, bei užtikrina, kad /paslaugos atitiks techninėje specifikacijoje (pirkimo sąlygų 1 priedas „Viešojo fiksuoto telefono ryšio paslaugų techninė specifikacija” nustatytus reikalavimus.</t>
  </si>
  <si>
    <t>PASIŪLYMAS</t>
  </si>
  <si>
    <t>Pokalbių apskaitos įrangos gamintojo techninės dokumentacijos kopijos ar Valstybinės metrologijos tarnybos ar kitos užsienio valstybėje registruotos analogiškos institucijos išduotų dokumentų kopijos: pokalbių apskaitos matavimo priemonės sertifikatai ir atitikties įvertinimo aktai, patvirtinantys, kad teikėjo pokalbių apskaitos įranga užtikrina pokalbių apskaitą 1 sekundės tikslumu.</t>
  </si>
  <si>
    <t>Kiti pirkimo dokumentuose nurodyti dokumentai.</t>
  </si>
  <si>
    <t>Pasirašančio asmens vardas, pavardė ir parašas:</t>
  </si>
  <si>
    <t>Lietuvos kariuomenei</t>
  </si>
  <si>
    <t xml:space="preserve">DĖL VIEŠOJO FIKSUOTO TELEFONO RYŠIO PASLAUGŲ </t>
  </si>
  <si>
    <t xml:space="preserve">Bendra 36 mėnesių kaina, Eur su PVM </t>
  </si>
  <si>
    <t xml:space="preserve">Pokalbių įkainis per mėnesį, Eur su PVM </t>
  </si>
  <si>
    <t>1 lentelė</t>
  </si>
  <si>
    <r>
      <t xml:space="preserve">Skambučių užsienio operatorių abonentams įkainiai                                                    </t>
    </r>
    <r>
      <rPr>
        <sz val="12"/>
        <color theme="1"/>
        <rFont val="Times New Roman"/>
        <family val="1"/>
        <charset val="186"/>
      </rPr>
      <t>2 lentelė</t>
    </r>
  </si>
  <si>
    <t>Bendra palyginamoji 36 mėnesių paslaugų  kaina - ___________, EUR su PVM ( _______ eurų ______ ct ).</t>
  </si>
  <si>
    <r>
      <t>Skambučių kiekis per mėnesį</t>
    </r>
    <r>
      <rPr>
        <b/>
        <vertAlign val="superscript"/>
        <sz val="9"/>
        <color theme="1"/>
        <rFont val="Times New Roman"/>
        <family val="1"/>
        <charset val="186"/>
      </rPr>
      <t>4</t>
    </r>
  </si>
  <si>
    <r>
      <t>Pokalbių trukmė minutėmis per mėnesį</t>
    </r>
    <r>
      <rPr>
        <b/>
        <vertAlign val="superscript"/>
        <sz val="9"/>
        <color theme="1"/>
        <rFont val="Times New Roman"/>
        <family val="1"/>
        <charset val="186"/>
      </rPr>
      <t>4</t>
    </r>
  </si>
  <si>
    <r>
      <t>Abonentų skaičius / kiekis</t>
    </r>
    <r>
      <rPr>
        <b/>
        <vertAlign val="superscript"/>
        <sz val="9"/>
        <color theme="1"/>
        <rFont val="Times New Roman"/>
        <family val="1"/>
        <charset val="186"/>
      </rPr>
      <t>5</t>
    </r>
  </si>
  <si>
    <r>
      <t>piko metu</t>
    </r>
    <r>
      <rPr>
        <vertAlign val="superscript"/>
        <sz val="9"/>
        <color theme="1"/>
        <rFont val="Times New Roman"/>
        <family val="1"/>
        <charset val="186"/>
      </rPr>
      <t>1</t>
    </r>
  </si>
  <si>
    <r>
      <t>ne piko metu</t>
    </r>
    <r>
      <rPr>
        <vertAlign val="superscript"/>
        <sz val="9"/>
        <color theme="1"/>
        <rFont val="Times New Roman"/>
        <family val="1"/>
        <charset val="186"/>
      </rPr>
      <t>2</t>
    </r>
  </si>
  <si>
    <r>
      <t>Papildomi mokesčiai</t>
    </r>
    <r>
      <rPr>
        <vertAlign val="superscript"/>
        <sz val="9"/>
        <color theme="1"/>
        <rFont val="Times New Roman"/>
        <family val="1"/>
        <charset val="186"/>
      </rPr>
      <t>3</t>
    </r>
  </si>
  <si>
    <t xml:space="preserve"> Pastabos:
1. Lentelėse, išskyrus 1 lentelės 14, 15, 16, 17 ir 18 punktus, pokalbių trukmė ir skambučių kiekis nurodytas kai: piko valandos darbo dienomis nuo 7 iki 20 val., o ne piko valandos darbo dienomis nuo 20 iki 7 val. bei visą parą savaitgaliais ir švenčių dienomis.
2. 1 lentelės 14, 15, 16, 17 ir 18 punktuose, pokalbių trukmė ir skambučių kiekis nurodytas kai: piko valandos visomis savaitės dienomis nuo 7 iki 20 val., o ne piko valandos visomis savaitės dienomis nuo 20 iki 7 val.
3. Prie papildomų mokesčių turi būti įrašyti visi Tiekėjo Perkančiajai organizacijai taikomi ir atskirai nepaminėti mokesčiai, kurie būtini norint naudotis siūlomomis paslaugomis.
4. Skambučių kiekis ir pokalbių trukmė per mėnesį yra preliminarūs ir bus naudojami tik palyginti teikėjų pasiūlymus.             5.Abonementų skaičius taip pat tik numatomas.
6. Bendra palyginamoji 36 mėnesių paslaugų teikimo kaina EUR su PVM yra palyginamoji skirta pasiūlymams vertinti. Tais atvejais, kai pagal galiojančius teisės aktus tiekėjui nereikia mokėti PVM arba kai pasiūlymą teikia užsienio tiekėjas, jis pateikia bendrą 36 mėnesių paslaugų teikimo kainą EUR be PVM ir nurodo priežastis, dėl kurių PVM nemokamas. </t>
  </si>
  <si>
    <r>
      <rPr>
        <b/>
        <sz val="9"/>
        <rFont val="Times New Roman"/>
        <family val="1"/>
        <charset val="186"/>
      </rPr>
      <t xml:space="preserve">Skambučių užsienio operatorių abonentams įkainiai </t>
    </r>
    <r>
      <rPr>
        <b/>
        <sz val="9"/>
        <color rgb="FFFF0000"/>
        <rFont val="Times New Roman"/>
        <family val="1"/>
        <charset val="186"/>
      </rPr>
      <t>(Duomenys iš "2 lentelė. Skambučių užsienio operatorių abonentams įkainiai" 232 eilutės - „Kainų vidurkis“)</t>
    </r>
  </si>
  <si>
    <t>49.</t>
  </si>
  <si>
    <t>50.</t>
  </si>
  <si>
    <t>nepiko metu</t>
  </si>
  <si>
    <t>51.</t>
  </si>
  <si>
    <t>skambinant judriojo ryšio abonentams piko metu</t>
  </si>
  <si>
    <t>52.</t>
  </si>
  <si>
    <t>skambinant judriojo ryšio abonentams nepiko metu</t>
  </si>
  <si>
    <t>Palydovinis ryšys</t>
  </si>
  <si>
    <t>54.</t>
  </si>
  <si>
    <t>55.</t>
  </si>
  <si>
    <t>56.</t>
  </si>
  <si>
    <t>57.</t>
  </si>
  <si>
    <r>
      <t>Bendra palyginamoji 36 mėnesių paslaugų</t>
    </r>
    <r>
      <rPr>
        <sz val="9"/>
        <color theme="1"/>
        <rFont val="Times New Roman"/>
        <family val="1"/>
        <charset val="186"/>
      </rPr>
      <t xml:space="preserve"> </t>
    </r>
    <r>
      <rPr>
        <b/>
        <sz val="9"/>
        <color theme="1"/>
        <rFont val="Times New Roman"/>
        <family val="1"/>
        <charset val="186"/>
      </rPr>
      <t>kaina, Eur su PVM</t>
    </r>
  </si>
  <si>
    <t>Airija</t>
  </si>
  <si>
    <t>Albanija</t>
  </si>
  <si>
    <t>Alžyras</t>
  </si>
  <si>
    <t>Amerikos Samoa</t>
  </si>
  <si>
    <t>Andora</t>
  </si>
  <si>
    <t>Anglija</t>
  </si>
  <si>
    <t>Angola</t>
  </si>
  <si>
    <t>Antigva ir Barbuda</t>
  </si>
  <si>
    <t>Argentina</t>
  </si>
  <si>
    <t>Armėnija</t>
  </si>
  <si>
    <t>Aruba</t>
  </si>
  <si>
    <t>Australija</t>
  </si>
  <si>
    <t>Azerbaidžanas</t>
  </si>
  <si>
    <t>Bahamai</t>
  </si>
  <si>
    <t>Bahreinas</t>
  </si>
  <si>
    <t>Bangladešas</t>
  </si>
  <si>
    <t>Barbadosas</t>
  </si>
  <si>
    <t>Belizas</t>
  </si>
  <si>
    <t>Beninas</t>
  </si>
  <si>
    <t>Bermudai</t>
  </si>
  <si>
    <t>Bisau Gvinėja</t>
  </si>
  <si>
    <t>Bolivija</t>
  </si>
  <si>
    <t>Bosnija ir Hercogovina</t>
  </si>
  <si>
    <t>Botsvana</t>
  </si>
  <si>
    <t>Brazilija</t>
  </si>
  <si>
    <t>Brunėjus</t>
  </si>
  <si>
    <t>Burkina Fasas</t>
  </si>
  <si>
    <t>Burundis</t>
  </si>
  <si>
    <t>Butanas</t>
  </si>
  <si>
    <t>Centrinės Afrikos Respublika</t>
  </si>
  <si>
    <t>Čadas</t>
  </si>
  <si>
    <t>Čilė</t>
  </si>
  <si>
    <t>Diego Garsija</t>
  </si>
  <si>
    <t>Dominika</t>
  </si>
  <si>
    <t>Dominikos Respublika</t>
  </si>
  <si>
    <t>Dramblio Kaulo Krantas</t>
  </si>
  <si>
    <t>Džibutis</t>
  </si>
  <si>
    <t>Egiptas</t>
  </si>
  <si>
    <t>Ekvadoras</t>
  </si>
  <si>
    <t>Eritrėja</t>
  </si>
  <si>
    <t>Etiopija</t>
  </si>
  <si>
    <t>Farerų salos</t>
  </si>
  <si>
    <t>Fidžis</t>
  </si>
  <si>
    <t>Filipinai</t>
  </si>
  <si>
    <t>53.</t>
  </si>
  <si>
    <t>Folklando (Malvinų) salos</t>
  </si>
  <si>
    <t>Gabonas</t>
  </si>
  <si>
    <t>Gajana</t>
  </si>
  <si>
    <t>Galapagai</t>
  </si>
  <si>
    <t>Gambija</t>
  </si>
  <si>
    <t>58.</t>
  </si>
  <si>
    <t>Gana</t>
  </si>
  <si>
    <t>59.</t>
  </si>
  <si>
    <t>Gibraltaras</t>
  </si>
  <si>
    <t>60.</t>
  </si>
  <si>
    <t>61.</t>
  </si>
  <si>
    <t>Grenada</t>
  </si>
  <si>
    <t>62.</t>
  </si>
  <si>
    <t>Grenlandija</t>
  </si>
  <si>
    <t>63.</t>
  </si>
  <si>
    <t>Guamas</t>
  </si>
  <si>
    <t>64.</t>
  </si>
  <si>
    <t>Gvadelupa</t>
  </si>
  <si>
    <t>65.</t>
  </si>
  <si>
    <t>Gvatemala</t>
  </si>
  <si>
    <t>66.</t>
  </si>
  <si>
    <t>Gvinėja</t>
  </si>
  <si>
    <t>67.</t>
  </si>
  <si>
    <t>Haitis</t>
  </si>
  <si>
    <t>68.</t>
  </si>
  <si>
    <t>Havajai</t>
  </si>
  <si>
    <t>69.</t>
  </si>
  <si>
    <t>Hondūras</t>
  </si>
  <si>
    <t>70.</t>
  </si>
  <si>
    <t>Honkongas</t>
  </si>
  <si>
    <t>71.</t>
  </si>
  <si>
    <t>Indija</t>
  </si>
  <si>
    <t>72.</t>
  </si>
  <si>
    <t>Indonezija</t>
  </si>
  <si>
    <t>73.</t>
  </si>
  <si>
    <t>74.</t>
  </si>
  <si>
    <t>Iranas</t>
  </si>
  <si>
    <t>75.</t>
  </si>
  <si>
    <t>76.</t>
  </si>
  <si>
    <t>77.</t>
  </si>
  <si>
    <t>78.</t>
  </si>
  <si>
    <t>Izraelis</t>
  </si>
  <si>
    <t>79.</t>
  </si>
  <si>
    <t>Jamaika</t>
  </si>
  <si>
    <t>80.</t>
  </si>
  <si>
    <t>Japonija</t>
  </si>
  <si>
    <t>81.</t>
  </si>
  <si>
    <t>Jemenas</t>
  </si>
  <si>
    <t>82.</t>
  </si>
  <si>
    <t>Jordanija</t>
  </si>
  <si>
    <t>83.</t>
  </si>
  <si>
    <t>Jungtinė Karalystė</t>
  </si>
  <si>
    <t>84.</t>
  </si>
  <si>
    <t>85.</t>
  </si>
  <si>
    <t>Jungtiniai Arabų Emyratai</t>
  </si>
  <si>
    <t>86.</t>
  </si>
  <si>
    <t>Juodkalnija</t>
  </si>
  <si>
    <t>87.</t>
  </si>
  <si>
    <t>Kaimanai</t>
  </si>
  <si>
    <t>88.</t>
  </si>
  <si>
    <t>Kambodža</t>
  </si>
  <si>
    <t>89.</t>
  </si>
  <si>
    <t>Kamerūnas</t>
  </si>
  <si>
    <t>90.</t>
  </si>
  <si>
    <t>91.</t>
  </si>
  <si>
    <t>Kataras</t>
  </si>
  <si>
    <t>92.</t>
  </si>
  <si>
    <t>Kazachstanas</t>
  </si>
  <si>
    <t>93.</t>
  </si>
  <si>
    <t>Kenija</t>
  </si>
  <si>
    <t>94.</t>
  </si>
  <si>
    <t>95.</t>
  </si>
  <si>
    <t>96.</t>
  </si>
  <si>
    <t>Kirgizija</t>
  </si>
  <si>
    <t>97.</t>
  </si>
  <si>
    <t>Kiribatis</t>
  </si>
  <si>
    <t>98.</t>
  </si>
  <si>
    <t>Kolumbija</t>
  </si>
  <si>
    <t>99.</t>
  </si>
  <si>
    <t>Komorai</t>
  </si>
  <si>
    <t>100.</t>
  </si>
  <si>
    <t>Kongo Demokratinė Respublika</t>
  </si>
  <si>
    <t>101.</t>
  </si>
  <si>
    <t>Kongo Respublika</t>
  </si>
  <si>
    <t>102.</t>
  </si>
  <si>
    <t>Kosovas</t>
  </si>
  <si>
    <t>103.</t>
  </si>
  <si>
    <t>Kosta Rika</t>
  </si>
  <si>
    <t>104.</t>
  </si>
  <si>
    <t>Kroatija</t>
  </si>
  <si>
    <t>105.</t>
  </si>
  <si>
    <t>Kuba</t>
  </si>
  <si>
    <t>106.</t>
  </si>
  <si>
    <t>Kuko salos</t>
  </si>
  <si>
    <t>107.</t>
  </si>
  <si>
    <t>108.</t>
  </si>
  <si>
    <t>Laosas</t>
  </si>
  <si>
    <t>109.</t>
  </si>
  <si>
    <t>110.</t>
  </si>
  <si>
    <t>111.</t>
  </si>
  <si>
    <t>Lesotas</t>
  </si>
  <si>
    <t>112.</t>
  </si>
  <si>
    <t>Libanas</t>
  </si>
  <si>
    <t>113.</t>
  </si>
  <si>
    <t>Liberija</t>
  </si>
  <si>
    <t>114.</t>
  </si>
  <si>
    <t>Libija</t>
  </si>
  <si>
    <t>115.</t>
  </si>
  <si>
    <t>Lichtenšteinas</t>
  </si>
  <si>
    <t>116.</t>
  </si>
  <si>
    <t>117.</t>
  </si>
  <si>
    <t>Madagaskaras</t>
  </si>
  <si>
    <t>118.</t>
  </si>
  <si>
    <t>Majotas</t>
  </si>
  <si>
    <t>119.</t>
  </si>
  <si>
    <t>Makao</t>
  </si>
  <si>
    <t>120.</t>
  </si>
  <si>
    <t>Malaizija</t>
  </si>
  <si>
    <t>121.</t>
  </si>
  <si>
    <t>Malavis</t>
  </si>
  <si>
    <t>122.</t>
  </si>
  <si>
    <t>Maldyvai</t>
  </si>
  <si>
    <t>123.</t>
  </si>
  <si>
    <t>Malis</t>
  </si>
  <si>
    <t>124.</t>
  </si>
  <si>
    <t>125.</t>
  </si>
  <si>
    <t>Marianų salos</t>
  </si>
  <si>
    <t>126.</t>
  </si>
  <si>
    <t>Marokas</t>
  </si>
  <si>
    <t>127.</t>
  </si>
  <si>
    <t>Maršalo salos</t>
  </si>
  <si>
    <t>128.</t>
  </si>
  <si>
    <t>Martinika</t>
  </si>
  <si>
    <t>129.</t>
  </si>
  <si>
    <t>Mauricijus</t>
  </si>
  <si>
    <t>130.</t>
  </si>
  <si>
    <t>Mauritanija</t>
  </si>
  <si>
    <t>131.</t>
  </si>
  <si>
    <t>Meksika</t>
  </si>
  <si>
    <t>132.</t>
  </si>
  <si>
    <t>Mergelių salos (GB)</t>
  </si>
  <si>
    <t>133.</t>
  </si>
  <si>
    <t>Mergelių salos (JAV)</t>
  </si>
  <si>
    <t>134.</t>
  </si>
  <si>
    <t>Mianmaras</t>
  </si>
  <si>
    <t>135.</t>
  </si>
  <si>
    <t>Mikronezija</t>
  </si>
  <si>
    <t>136.</t>
  </si>
  <si>
    <t>Moldova</t>
  </si>
  <si>
    <t>137.</t>
  </si>
  <si>
    <t>Monakas</t>
  </si>
  <si>
    <t>138.</t>
  </si>
  <si>
    <t>Mongolija</t>
  </si>
  <si>
    <t>139.</t>
  </si>
  <si>
    <t>Montseratas</t>
  </si>
  <si>
    <t>140.</t>
  </si>
  <si>
    <t>Mozambikas</t>
  </si>
  <si>
    <t>141.</t>
  </si>
  <si>
    <t>Namibija</t>
  </si>
  <si>
    <t>142.</t>
  </si>
  <si>
    <t>Naujoji Kaledonija</t>
  </si>
  <si>
    <t>143.</t>
  </si>
  <si>
    <t>Naujoji Zelandija</t>
  </si>
  <si>
    <t>144.</t>
  </si>
  <si>
    <t>Nauru</t>
  </si>
  <si>
    <t>145.</t>
  </si>
  <si>
    <t>Nepalas</t>
  </si>
  <si>
    <t>146.</t>
  </si>
  <si>
    <t>Nyderlandai</t>
  </si>
  <si>
    <t>147.</t>
  </si>
  <si>
    <t>Nyderlandų Antilai</t>
  </si>
  <si>
    <t>148.</t>
  </si>
  <si>
    <t>Nigerija</t>
  </si>
  <si>
    <t>149.</t>
  </si>
  <si>
    <t>Nigeris</t>
  </si>
  <si>
    <t>150.</t>
  </si>
  <si>
    <t>Nikaragva</t>
  </si>
  <si>
    <t>151.</t>
  </si>
  <si>
    <t>Niujė sala</t>
  </si>
  <si>
    <t>152.</t>
  </si>
  <si>
    <t>Norfolko Sala</t>
  </si>
  <si>
    <t>153.</t>
  </si>
  <si>
    <t>154.</t>
  </si>
  <si>
    <t>Omanas</t>
  </si>
  <si>
    <t>155.</t>
  </si>
  <si>
    <t>Pakistanas</t>
  </si>
  <si>
    <t>156.</t>
  </si>
  <si>
    <t>Palau</t>
  </si>
  <si>
    <t>157.</t>
  </si>
  <si>
    <t>Panama</t>
  </si>
  <si>
    <t>158.</t>
  </si>
  <si>
    <t>Papua Naujoji Gvinėja</t>
  </si>
  <si>
    <t>159.</t>
  </si>
  <si>
    <t>Paragvajus</t>
  </si>
  <si>
    <t>160.</t>
  </si>
  <si>
    <t>Peru</t>
  </si>
  <si>
    <t>161.</t>
  </si>
  <si>
    <t>Pietų Afrikos Respublika</t>
  </si>
  <si>
    <t>162.</t>
  </si>
  <si>
    <t>Pietų Korėja</t>
  </si>
  <si>
    <t>163.</t>
  </si>
  <si>
    <t>Pietų Sudanas</t>
  </si>
  <si>
    <t>164.</t>
  </si>
  <si>
    <t>165.</t>
  </si>
  <si>
    <t>166.</t>
  </si>
  <si>
    <t>Prancūzijos Gviana</t>
  </si>
  <si>
    <t>167.</t>
  </si>
  <si>
    <t>Prancūzijos Polinezija</t>
  </si>
  <si>
    <t>168.</t>
  </si>
  <si>
    <t>Puerto Rikas</t>
  </si>
  <si>
    <t>169.</t>
  </si>
  <si>
    <t>Pusiaujo Gvinėja</t>
  </si>
  <si>
    <t>170.</t>
  </si>
  <si>
    <t>Rejunjonas</t>
  </si>
  <si>
    <t>171.</t>
  </si>
  <si>
    <t>Rytų Timoras</t>
  </si>
  <si>
    <t>172.</t>
  </si>
  <si>
    <t>Ruandos Respublika</t>
  </si>
  <si>
    <t>173.</t>
  </si>
  <si>
    <t>174.</t>
  </si>
  <si>
    <t>175.</t>
  </si>
  <si>
    <t>Gruzija (Sakartvelas)</t>
  </si>
  <si>
    <t>176.</t>
  </si>
  <si>
    <t>Saliamono salos</t>
  </si>
  <si>
    <t>177.</t>
  </si>
  <si>
    <t>Salvadoras</t>
  </si>
  <si>
    <t>178.</t>
  </si>
  <si>
    <t>Samoa</t>
  </si>
  <si>
    <t>179.</t>
  </si>
  <si>
    <t>San Marinas</t>
  </si>
  <si>
    <t>180.</t>
  </si>
  <si>
    <t>San Tomė ir Prinsipė</t>
  </si>
  <si>
    <t>181.</t>
  </si>
  <si>
    <t>Saudo Arabija</t>
  </si>
  <si>
    <t>182.</t>
  </si>
  <si>
    <t>Seišeliai</t>
  </si>
  <si>
    <t>183.</t>
  </si>
  <si>
    <t>Sen Pjeras ir Mikelonas</t>
  </si>
  <si>
    <t>184.</t>
  </si>
  <si>
    <t>Senegalas</t>
  </si>
  <si>
    <t>185.</t>
  </si>
  <si>
    <t>Sent Kitsas ir Nevis</t>
  </si>
  <si>
    <t>186.</t>
  </si>
  <si>
    <t>Sent Lusija</t>
  </si>
  <si>
    <t>187.</t>
  </si>
  <si>
    <t>Sent Vinsentas ir Grenadinai</t>
  </si>
  <si>
    <t>188.</t>
  </si>
  <si>
    <t>Serbija</t>
  </si>
  <si>
    <t>189.</t>
  </si>
  <si>
    <t>Siera Leonė</t>
  </si>
  <si>
    <t>190.</t>
  </si>
  <si>
    <t>Singapūras</t>
  </si>
  <si>
    <t>191.</t>
  </si>
  <si>
    <t>Sirija</t>
  </si>
  <si>
    <t>192.</t>
  </si>
  <si>
    <t>193.</t>
  </si>
  <si>
    <t>194.</t>
  </si>
  <si>
    <t>Somalis</t>
  </si>
  <si>
    <t>195.</t>
  </si>
  <si>
    <t>Sudanas</t>
  </si>
  <si>
    <t>196.</t>
  </si>
  <si>
    <t>197.</t>
  </si>
  <si>
    <t>Surinamas</t>
  </si>
  <si>
    <t>198.</t>
  </si>
  <si>
    <t>Svazilendas</t>
  </si>
  <si>
    <t>199.</t>
  </si>
  <si>
    <t>Šiaurės Korėja</t>
  </si>
  <si>
    <t>200.</t>
  </si>
  <si>
    <t>Šiaurės Makedonija</t>
  </si>
  <si>
    <t>201.</t>
  </si>
  <si>
    <t>Šri Lanka</t>
  </si>
  <si>
    <t>202.</t>
  </si>
  <si>
    <t>203.</t>
  </si>
  <si>
    <t>Šveicarija</t>
  </si>
  <si>
    <t>204.</t>
  </si>
  <si>
    <t>Šventosios Elenos salos</t>
  </si>
  <si>
    <t>205.</t>
  </si>
  <si>
    <t>Tadžikija</t>
  </si>
  <si>
    <t>206.</t>
  </si>
  <si>
    <t>Tailandas</t>
  </si>
  <si>
    <t>207.</t>
  </si>
  <si>
    <t>Taivanas</t>
  </si>
  <si>
    <t>208.</t>
  </si>
  <si>
    <t>Tanzanija</t>
  </si>
  <si>
    <t>209.</t>
  </si>
  <si>
    <t>Terksas ir Kaikosas</t>
  </si>
  <si>
    <t>210.</t>
  </si>
  <si>
    <t>Togas</t>
  </si>
  <si>
    <t>211.</t>
  </si>
  <si>
    <t>Tokelau</t>
  </si>
  <si>
    <t>212.</t>
  </si>
  <si>
    <t>Tonga</t>
  </si>
  <si>
    <t>213.</t>
  </si>
  <si>
    <t>Trinidadas ir Tobagas</t>
  </si>
  <si>
    <t>214.</t>
  </si>
  <si>
    <t>Tunisas</t>
  </si>
  <si>
    <t>215.</t>
  </si>
  <si>
    <t>216.</t>
  </si>
  <si>
    <t>Turkmėnija</t>
  </si>
  <si>
    <t>217.</t>
  </si>
  <si>
    <t>Tuvalu</t>
  </si>
  <si>
    <t>218.</t>
  </si>
  <si>
    <t>Uganda</t>
  </si>
  <si>
    <t>219.</t>
  </si>
  <si>
    <t>220.</t>
  </si>
  <si>
    <t>Urugvajus</t>
  </si>
  <si>
    <t>221.</t>
  </si>
  <si>
    <t>Uzbekija</t>
  </si>
  <si>
    <t>222.</t>
  </si>
  <si>
    <t>Vanuatu</t>
  </si>
  <si>
    <t>223.</t>
  </si>
  <si>
    <t>Vatikanas</t>
  </si>
  <si>
    <t>224.</t>
  </si>
  <si>
    <t>Vanesuela</t>
  </si>
  <si>
    <t>225.</t>
  </si>
  <si>
    <t>226.</t>
  </si>
  <si>
    <t>Vietnamas</t>
  </si>
  <si>
    <t>227.</t>
  </si>
  <si>
    <t>228.</t>
  </si>
  <si>
    <t>Volisas ir Futūna</t>
  </si>
  <si>
    <t>229.</t>
  </si>
  <si>
    <t>Zambija</t>
  </si>
  <si>
    <t>230.</t>
  </si>
  <si>
    <t>Zimbabvė</t>
  </si>
  <si>
    <t>231.</t>
  </si>
  <si>
    <t>Žaliasis Kyšulys</t>
  </si>
  <si>
    <t>232.</t>
  </si>
  <si>
    <r>
      <rPr>
        <sz val="10"/>
        <rFont val="Times New Roman"/>
        <family val="1"/>
        <charset val="186"/>
      </rPr>
      <t>Kainų vidurkis</t>
    </r>
    <r>
      <rPr>
        <sz val="10"/>
        <color rgb="FFFF0000"/>
        <rFont val="Times New Roman"/>
        <family val="1"/>
        <charset val="186"/>
      </rPr>
      <t xml:space="preserve"> (šią sumą įrašyti ir "Pokalbio minutės įkainis, Eur su PVM" (6 stulpelis 1 lentelėje) ar "Sujungimo įkainis, Eur su PVM" (7 stulpelis 1 lentelėje), nurodant 2 skaičių po kablelio tikslumu 49-52 1 lentelės eilutėje)</t>
    </r>
  </si>
  <si>
    <t>Teikėjas  užpildo baltus laukelius (įkainiai įrašomi apvalinant iki dviejų skaičių po kablelio)</t>
  </si>
  <si>
    <r>
      <t xml:space="preserve">Sujungimo įkainis,
Eur su PVM </t>
    </r>
    <r>
      <rPr>
        <b/>
        <sz val="11"/>
        <color rgb="FFFF0000"/>
        <rFont val="Times New Roman"/>
        <family val="1"/>
        <charset val="186"/>
      </rPr>
      <t>(taikomas vienodas visiems minutės įkainiams)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</si>
</sst>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7"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b/>
      <sz val="12"/>
      <color theme="1"/>
      <name val="Times New Roman"/>
      <family val="1"/>
    </font>
    <font>
      <sz val="12"/>
      <color theme="1"/>
      <name val="Times New Roman"/>
      <family val="1"/>
    </font>
    <font>
      <sz val="12"/>
      <color indexed="8"/>
      <name val="Times New Roman"/>
      <family val="1"/>
    </font>
    <font>
      <i/>
      <sz val="9"/>
      <color theme="1"/>
      <name val="Times New Roman"/>
      <family val="1"/>
    </font>
    <font>
      <i/>
      <sz val="12"/>
      <color theme="1"/>
      <name val="Times New Roman"/>
      <family val="1"/>
      <charset val="186"/>
    </font>
    <font>
      <b/>
      <sz val="11"/>
      <color theme="1"/>
      <name val="Times New Roman"/>
      <family val="1"/>
      <charset val="186"/>
    </font>
    <font>
      <b/>
      <sz val="9"/>
      <color theme="1"/>
      <name val="Times New Roman"/>
      <family val="1"/>
      <charset val="186"/>
    </font>
    <font>
      <sz val="9"/>
      <color theme="1"/>
      <name val="Times New Roman"/>
      <family val="1"/>
      <charset val="186"/>
    </font>
    <font>
      <i/>
      <sz val="9"/>
      <color theme="1"/>
      <name val="Times New Roman"/>
      <family val="1"/>
      <charset val="186"/>
    </font>
    <font>
      <sz val="9"/>
      <name val="Times New Roman"/>
      <family val="1"/>
      <charset val="186"/>
    </font>
    <font>
      <b/>
      <i/>
      <sz val="12"/>
      <color theme="1"/>
      <name val="Times New Roman"/>
      <family val="1"/>
      <charset val="186"/>
    </font>
    <font>
      <sz val="12"/>
      <color theme="1"/>
      <name val="Times New Roman"/>
      <family val="1"/>
      <charset val="186"/>
    </font>
    <font>
      <i/>
      <sz val="11"/>
      <color rgb="FFFF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b/>
      <sz val="9"/>
      <name val="Times New Roman"/>
      <family val="1"/>
      <charset val="186"/>
    </font>
    <font>
      <b/>
      <sz val="9"/>
      <color rgb="FFFF0000"/>
      <name val="Times New Roman"/>
      <family val="1"/>
      <charset val="186"/>
    </font>
    <font>
      <b/>
      <sz val="11"/>
      <name val="Calibri"/>
      <family val="2"/>
      <charset val="186"/>
      <scheme val="minor"/>
    </font>
    <font>
      <b/>
      <sz val="10"/>
      <name val="Times New Roman"/>
      <family val="1"/>
      <charset val="186"/>
    </font>
    <font>
      <b/>
      <sz val="11"/>
      <name val="Times New Roman"/>
      <family val="1"/>
      <charset val="186"/>
    </font>
    <font>
      <sz val="10"/>
      <name val="Times New Roman"/>
      <family val="1"/>
      <charset val="186"/>
    </font>
    <font>
      <sz val="11"/>
      <name val="Calibri"/>
      <family val="2"/>
      <charset val="186"/>
      <scheme val="minor"/>
    </font>
    <font>
      <sz val="10"/>
      <color rgb="FFFF0000"/>
      <name val="Times New Roman"/>
      <family val="1"/>
      <charset val="186"/>
    </font>
    <font>
      <b/>
      <sz val="11"/>
      <color rgb="FFFF0000"/>
      <name val="Times New Roman"/>
      <family val="1"/>
      <charset val="186"/>
    </font>
  </fonts>
  <fills count="7">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70">
    <xf numFmtId="0" fontId="0" fillId="0" borderId="0" xfId="0"/>
    <xf numFmtId="0" fontId="3" fillId="0" borderId="0" xfId="0" applyFont="1" applyFill="1"/>
    <xf numFmtId="0" fontId="4" fillId="0" borderId="0" xfId="0" applyFont="1" applyFill="1"/>
    <xf numFmtId="0" fontId="3" fillId="0" borderId="0" xfId="0" applyFont="1" applyFill="1" applyAlignment="1">
      <alignment horizontal="center"/>
    </xf>
    <xf numFmtId="0" fontId="4" fillId="0" borderId="0" xfId="0" applyFont="1" applyFill="1" applyBorder="1" applyAlignment="1">
      <alignment vertical="center" wrapText="1"/>
    </xf>
    <xf numFmtId="0" fontId="4" fillId="0" borderId="0" xfId="0" applyFont="1" applyFill="1" applyBorder="1" applyAlignment="1" applyProtection="1">
      <alignment horizontal="center" vertical="center" wrapText="1"/>
      <protection locked="0"/>
    </xf>
    <xf numFmtId="0" fontId="4" fillId="0" borderId="14" xfId="0" applyFont="1" applyFill="1" applyBorder="1" applyAlignment="1">
      <alignment horizontal="left"/>
    </xf>
    <xf numFmtId="0" fontId="0" fillId="0" borderId="15" xfId="0" applyFill="1" applyBorder="1"/>
    <xf numFmtId="0" fontId="4" fillId="0" borderId="16" xfId="0" applyFont="1" applyFill="1" applyBorder="1" applyAlignment="1">
      <alignment horizontal="left"/>
    </xf>
    <xf numFmtId="0" fontId="0" fillId="0" borderId="17" xfId="0" applyFill="1" applyBorder="1"/>
    <xf numFmtId="0" fontId="4" fillId="0" borderId="18" xfId="0" applyFont="1" applyFill="1" applyBorder="1" applyAlignment="1">
      <alignment horizontal="left"/>
    </xf>
    <xf numFmtId="0" fontId="0" fillId="0" borderId="19" xfId="0" applyFill="1" applyBorder="1"/>
    <xf numFmtId="0" fontId="4" fillId="0" borderId="0" xfId="0" applyFont="1"/>
    <xf numFmtId="0" fontId="4" fillId="0" borderId="21" xfId="0" applyFont="1" applyBorder="1"/>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vertical="center" wrapText="1"/>
    </xf>
    <xf numFmtId="0" fontId="10" fillId="2"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left" vertical="top" wrapText="1"/>
    </xf>
    <xf numFmtId="0" fontId="4" fillId="0" borderId="0" xfId="0" applyFont="1"/>
    <xf numFmtId="0" fontId="11"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xf numFmtId="0" fontId="4" fillId="0" borderId="0" xfId="0" applyFont="1" applyAlignment="1">
      <alignment horizontal="left" wrapText="1"/>
    </xf>
    <xf numFmtId="0" fontId="4" fillId="4" borderId="16" xfId="0" applyFont="1" applyFill="1" applyBorder="1" applyAlignment="1">
      <alignment horizontal="center" vertical="center" wrapText="1"/>
    </xf>
    <xf numFmtId="164" fontId="10" fillId="4" borderId="10" xfId="0" applyNumberFormat="1" applyFont="1" applyFill="1" applyBorder="1" applyAlignment="1">
      <alignment vertical="center" wrapText="1"/>
    </xf>
    <xf numFmtId="164" fontId="10" fillId="0" borderId="10" xfId="0" applyNumberFormat="1" applyFont="1" applyBorder="1" applyAlignment="1">
      <alignment vertical="center" wrapText="1"/>
    </xf>
    <xf numFmtId="0" fontId="10" fillId="5" borderId="10" xfId="0" applyFont="1" applyFill="1" applyBorder="1" applyAlignment="1">
      <alignment vertical="center" wrapText="1"/>
    </xf>
    <xf numFmtId="0" fontId="10" fillId="6" borderId="10" xfId="0" applyFont="1" applyFill="1" applyBorder="1" applyAlignment="1">
      <alignment vertical="center" wrapText="1"/>
    </xf>
    <xf numFmtId="164" fontId="10" fillId="3" borderId="10" xfId="0" applyNumberFormat="1" applyFont="1" applyFill="1" applyBorder="1" applyAlignment="1">
      <alignment vertical="center" wrapText="1"/>
    </xf>
    <xf numFmtId="164" fontId="10" fillId="5" borderId="10" xfId="0" applyNumberFormat="1" applyFont="1" applyFill="1" applyBorder="1" applyAlignment="1">
      <alignment vertical="center" wrapText="1"/>
    </xf>
    <xf numFmtId="164" fontId="10" fillId="6" borderId="10" xfId="0" applyNumberFormat="1" applyFont="1" applyFill="1" applyBorder="1" applyAlignment="1">
      <alignment vertical="center" wrapText="1"/>
    </xf>
    <xf numFmtId="0" fontId="10" fillId="6"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2" borderId="10" xfId="0" applyNumberFormat="1" applyFont="1" applyFill="1" applyBorder="1" applyAlignment="1">
      <alignment vertical="center" wrapText="1"/>
    </xf>
    <xf numFmtId="2" fontId="10" fillId="4" borderId="10" xfId="0" applyNumberFormat="1" applyFont="1" applyFill="1" applyBorder="1" applyAlignment="1">
      <alignment vertical="center" wrapText="1"/>
    </xf>
    <xf numFmtId="0" fontId="1" fillId="0" borderId="0" xfId="0" applyFont="1" applyAlignment="1">
      <alignment horizontal="left" vertical="top"/>
    </xf>
    <xf numFmtId="0" fontId="10" fillId="0" borderId="25" xfId="0" applyFont="1" applyBorder="1" applyAlignment="1">
      <alignment horizontal="center" vertical="center"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10" fillId="0" borderId="12" xfId="0" applyFont="1" applyBorder="1" applyAlignment="1">
      <alignment horizontal="center" vertical="center" wrapText="1"/>
    </xf>
    <xf numFmtId="0" fontId="20" fillId="0" borderId="30" xfId="0" applyFont="1" applyBorder="1" applyAlignment="1">
      <alignment horizontal="center" vertical="center"/>
    </xf>
    <xf numFmtId="0" fontId="21" fillId="0" borderId="8" xfId="0" applyFont="1" applyBorder="1" applyAlignment="1">
      <alignment horizontal="center" vertical="center" wrapText="1"/>
    </xf>
    <xf numFmtId="0" fontId="0" fillId="0" borderId="34" xfId="0" applyBorder="1" applyAlignment="1">
      <alignment horizontal="center" vertical="center"/>
    </xf>
    <xf numFmtId="0" fontId="23" fillId="4" borderId="35"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29" xfId="0" applyFont="1" applyBorder="1" applyAlignment="1">
      <alignment horizontal="center" vertical="center" wrapText="1"/>
    </xf>
    <xf numFmtId="0" fontId="0" fillId="0" borderId="40" xfId="0" applyBorder="1" applyAlignment="1">
      <alignment horizontal="center" vertical="center"/>
    </xf>
    <xf numFmtId="0" fontId="25" fillId="0" borderId="28" xfId="0" applyFont="1" applyBorder="1" applyAlignment="1">
      <alignment vertical="center" wrapText="1"/>
    </xf>
    <xf numFmtId="0" fontId="14" fillId="0" borderId="0" xfId="0" applyFont="1" applyFill="1" applyAlignment="1">
      <alignment horizontal="right"/>
    </xf>
    <xf numFmtId="0" fontId="4" fillId="0" borderId="14"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49" fontId="5" fillId="0" borderId="16" xfId="0" applyNumberFormat="1" applyFont="1" applyFill="1" applyBorder="1" applyAlignment="1">
      <alignment horizontal="left" vertical="center"/>
    </xf>
    <xf numFmtId="4" fontId="5" fillId="0" borderId="1" xfId="0" applyNumberFormat="1"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6" xfId="0" applyFont="1" applyFill="1" applyBorder="1" applyAlignment="1">
      <alignment vertical="center" wrapText="1"/>
    </xf>
    <xf numFmtId="0" fontId="4" fillId="0" borderId="1" xfId="0" applyFont="1" applyFill="1" applyBorder="1" applyAlignment="1">
      <alignment vertical="center" wrapText="1"/>
    </xf>
    <xf numFmtId="49" fontId="5" fillId="0" borderId="16" xfId="0" applyNumberFormat="1" applyFont="1" applyFill="1" applyBorder="1" applyAlignment="1">
      <alignment horizontal="left" vertical="center" wrapText="1"/>
    </xf>
    <xf numFmtId="0" fontId="4" fillId="0" borderId="1" xfId="0" applyFont="1" applyFill="1" applyBorder="1"/>
    <xf numFmtId="0" fontId="4" fillId="0" borderId="0" xfId="0" applyFont="1" applyFill="1" applyAlignment="1"/>
    <xf numFmtId="0" fontId="4" fillId="0" borderId="0" xfId="0" applyFont="1" applyFill="1" applyAlignment="1">
      <alignment vertical="center" wrapText="1"/>
    </xf>
    <xf numFmtId="0" fontId="4" fillId="0" borderId="0" xfId="0" applyFont="1" applyFill="1"/>
    <xf numFmtId="0" fontId="4" fillId="0" borderId="0" xfId="0" applyFont="1" applyFill="1" applyAlignment="1">
      <alignment horizontal="left"/>
    </xf>
    <xf numFmtId="0" fontId="4" fillId="0" borderId="18"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3" fillId="0" borderId="0" xfId="0" applyFont="1" applyFill="1" applyAlignment="1"/>
    <xf numFmtId="0" fontId="0" fillId="0" borderId="0" xfId="0" applyFill="1" applyAlignment="1"/>
    <xf numFmtId="0" fontId="1" fillId="0" borderId="0" xfId="0" applyFont="1" applyAlignment="1">
      <alignment horizontal="left" vertical="top" wrapText="1"/>
    </xf>
    <xf numFmtId="0" fontId="1" fillId="0" borderId="0" xfId="0" applyFont="1" applyAlignment="1">
      <alignment horizontal="left" vertical="top"/>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24" fillId="0" borderId="1" xfId="0" applyFont="1" applyBorder="1" applyAlignment="1">
      <alignment horizontal="center"/>
    </xf>
    <xf numFmtId="0" fontId="24" fillId="0" borderId="38" xfId="0" applyFont="1" applyBorder="1" applyAlignment="1">
      <alignment horizontal="center"/>
    </xf>
    <xf numFmtId="0" fontId="24" fillId="0" borderId="39" xfId="0" applyFont="1" applyBorder="1" applyAlignment="1">
      <alignment horizontal="center"/>
    </xf>
    <xf numFmtId="164" fontId="24" fillId="0" borderId="6" xfId="0" applyNumberFormat="1" applyFont="1" applyBorder="1" applyAlignment="1">
      <alignment horizontal="center" vertical="center"/>
    </xf>
    <xf numFmtId="164" fontId="24" fillId="0" borderId="19" xfId="0" applyNumberFormat="1" applyFont="1" applyBorder="1" applyAlignment="1">
      <alignment horizontal="center" vertical="center"/>
    </xf>
    <xf numFmtId="0" fontId="24" fillId="0" borderId="1" xfId="0" applyFont="1" applyBorder="1" applyAlignment="1">
      <alignment horizontal="center" wrapText="1"/>
    </xf>
    <xf numFmtId="0" fontId="24" fillId="0" borderId="17" xfId="0" applyFont="1" applyBorder="1" applyAlignment="1">
      <alignment horizont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8" xfId="0" applyFont="1" applyBorder="1" applyAlignment="1">
      <alignment horizontal="right" vertical="center" wrapText="1"/>
    </xf>
    <xf numFmtId="0" fontId="1" fillId="0" borderId="0" xfId="0" applyFont="1" applyAlignment="1">
      <alignment horizontal="right"/>
    </xf>
    <xf numFmtId="0" fontId="9" fillId="0" borderId="2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5" fillId="0" borderId="21" xfId="0" applyFont="1" applyBorder="1" applyAlignment="1">
      <alignment horizontal="left"/>
    </xf>
    <xf numFmtId="0" fontId="0" fillId="0" borderId="21" xfId="0" applyBorder="1" applyAlignment="1">
      <alignment horizontal="left"/>
    </xf>
    <xf numFmtId="0" fontId="1" fillId="0" borderId="21" xfId="0" applyFont="1" applyBorder="1" applyAlignment="1">
      <alignment horizontal="center"/>
    </xf>
    <xf numFmtId="0" fontId="2" fillId="0" borderId="0" xfId="0" applyFont="1" applyAlignment="1">
      <alignment horizont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4" fillId="0" borderId="36" xfId="0" applyFont="1" applyBorder="1" applyAlignment="1">
      <alignment horizont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4" fillId="0" borderId="37" xfId="0" applyFont="1" applyBorder="1" applyAlignment="1">
      <alignment horizontal="center"/>
    </xf>
    <xf numFmtId="0" fontId="4" fillId="0" borderId="0" xfId="0" applyFont="1" applyAlignment="1">
      <alignment horizontal="right"/>
    </xf>
    <xf numFmtId="0" fontId="4" fillId="0" borderId="0" xfId="0" applyFont="1"/>
    <xf numFmtId="0" fontId="14" fillId="0" borderId="0" xfId="0" applyFont="1" applyAlignment="1">
      <alignment horizontal="left" vertical="top" wrapText="1"/>
    </xf>
    <xf numFmtId="0" fontId="4" fillId="0" borderId="0" xfId="0" applyFont="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0" xfId="0" applyFont="1" applyAlignment="1">
      <alignment horizontal="right"/>
    </xf>
    <xf numFmtId="0" fontId="3" fillId="0" borderId="0" xfId="0" applyFont="1" applyAlignment="1">
      <alignment horizontal="left" wrapText="1"/>
    </xf>
    <xf numFmtId="0" fontId="0" fillId="0" borderId="0" xfId="0" applyAlignment="1">
      <alignment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29" xfId="0" applyFont="1" applyBorder="1" applyAlignment="1">
      <alignment horizontal="center" vertical="top" wrapText="1"/>
    </xf>
    <xf numFmtId="0" fontId="4" fillId="0" borderId="0"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7" workbookViewId="0">
      <selection activeCell="B3" sqref="B3"/>
    </sheetView>
  </sheetViews>
  <sheetFormatPr defaultColWidth="12.42578125" defaultRowHeight="15.75" x14ac:dyDescent="0.25"/>
  <cols>
    <col min="1" max="1" width="10.42578125" style="2" customWidth="1"/>
    <col min="2" max="2" width="89.140625" style="2" customWidth="1"/>
    <col min="3" max="3" width="30.7109375" style="2" customWidth="1"/>
    <col min="4" max="4" width="19.42578125" style="2" customWidth="1"/>
    <col min="5" max="5" width="18.42578125" style="2" customWidth="1"/>
    <col min="6" max="6" width="22.42578125" style="2" customWidth="1"/>
    <col min="7" max="7" width="23.42578125" style="2" customWidth="1"/>
    <col min="8" max="8" width="30.28515625" style="2" customWidth="1"/>
    <col min="9" max="15" width="28.5703125" style="2" customWidth="1"/>
    <col min="16" max="16384" width="12.42578125" style="2"/>
  </cols>
  <sheetData>
    <row r="1" spans="1:6" x14ac:dyDescent="0.25">
      <c r="B1" s="69" t="s">
        <v>217</v>
      </c>
      <c r="C1" s="69"/>
      <c r="D1" s="69"/>
      <c r="E1" s="69"/>
      <c r="F1" s="69"/>
    </row>
    <row r="2" spans="1:6" x14ac:dyDescent="0.25">
      <c r="A2" s="1"/>
      <c r="B2" s="3" t="s">
        <v>229</v>
      </c>
    </row>
    <row r="3" spans="1:6" x14ac:dyDescent="0.25">
      <c r="B3" s="3" t="s">
        <v>234</v>
      </c>
    </row>
    <row r="4" spans="1:6" x14ac:dyDescent="0.25">
      <c r="A4" s="1"/>
      <c r="B4" s="1"/>
    </row>
    <row r="5" spans="1:6" x14ac:dyDescent="0.25">
      <c r="A5" s="1"/>
      <c r="B5" s="1"/>
    </row>
    <row r="6" spans="1:6" x14ac:dyDescent="0.25">
      <c r="A6" s="2" t="s">
        <v>0</v>
      </c>
      <c r="B6" s="1" t="s">
        <v>233</v>
      </c>
    </row>
    <row r="7" spans="1:6" ht="16.5" thickBot="1" x14ac:dyDescent="0.3">
      <c r="B7" s="1"/>
    </row>
    <row r="8" spans="1:6" x14ac:dyDescent="0.25">
      <c r="A8" s="6" t="s">
        <v>1</v>
      </c>
      <c r="B8" s="7"/>
    </row>
    <row r="9" spans="1:6" x14ac:dyDescent="0.25">
      <c r="A9" s="8" t="s">
        <v>2</v>
      </c>
      <c r="B9" s="9"/>
    </row>
    <row r="10" spans="1:6" ht="16.5" thickBot="1" x14ac:dyDescent="0.3">
      <c r="A10" s="10" t="s">
        <v>3</v>
      </c>
      <c r="B10" s="11"/>
    </row>
    <row r="11" spans="1:6" ht="16.5" thickBot="1" x14ac:dyDescent="0.3"/>
    <row r="12" spans="1:6" x14ac:dyDescent="0.25">
      <c r="A12" s="70" t="s">
        <v>4</v>
      </c>
      <c r="B12" s="71"/>
      <c r="C12" s="72"/>
      <c r="D12" s="72"/>
      <c r="E12" s="72"/>
      <c r="F12" s="73"/>
    </row>
    <row r="13" spans="1:6" x14ac:dyDescent="0.25">
      <c r="A13" s="74" t="s">
        <v>5</v>
      </c>
      <c r="B13" s="75"/>
      <c r="C13" s="76"/>
      <c r="D13" s="76"/>
      <c r="E13" s="76"/>
      <c r="F13" s="77"/>
    </row>
    <row r="14" spans="1:6" x14ac:dyDescent="0.25">
      <c r="A14" s="74" t="s">
        <v>6</v>
      </c>
      <c r="B14" s="75"/>
      <c r="C14" s="76"/>
      <c r="D14" s="76"/>
      <c r="E14" s="76"/>
      <c r="F14" s="77"/>
    </row>
    <row r="15" spans="1:6" x14ac:dyDescent="0.25">
      <c r="A15" s="78" t="s">
        <v>7</v>
      </c>
      <c r="B15" s="79"/>
      <c r="C15" s="76"/>
      <c r="D15" s="76"/>
      <c r="E15" s="76"/>
      <c r="F15" s="77"/>
    </row>
    <row r="16" spans="1:6" x14ac:dyDescent="0.25">
      <c r="A16" s="80" t="s">
        <v>8</v>
      </c>
      <c r="B16" s="81"/>
      <c r="C16" s="76"/>
      <c r="D16" s="76"/>
      <c r="E16" s="76"/>
      <c r="F16" s="77"/>
    </row>
    <row r="17" spans="1:7" x14ac:dyDescent="0.25">
      <c r="A17" s="78" t="s">
        <v>9</v>
      </c>
      <c r="B17" s="79"/>
      <c r="C17" s="76"/>
      <c r="D17" s="76"/>
      <c r="E17" s="76"/>
      <c r="F17" s="77"/>
    </row>
    <row r="18" spans="1:7" x14ac:dyDescent="0.25">
      <c r="A18" s="78" t="s">
        <v>10</v>
      </c>
      <c r="B18" s="79"/>
      <c r="C18" s="76"/>
      <c r="D18" s="76"/>
      <c r="E18" s="76"/>
      <c r="F18" s="77"/>
    </row>
    <row r="19" spans="1:7" x14ac:dyDescent="0.25">
      <c r="A19" s="78" t="s">
        <v>11</v>
      </c>
      <c r="B19" s="79"/>
      <c r="C19" s="76"/>
      <c r="D19" s="76"/>
      <c r="E19" s="76"/>
      <c r="F19" s="77"/>
    </row>
    <row r="20" spans="1:7" ht="31.5" customHeight="1" x14ac:dyDescent="0.25">
      <c r="A20" s="78" t="s">
        <v>12</v>
      </c>
      <c r="B20" s="79"/>
      <c r="C20" s="76"/>
      <c r="D20" s="76"/>
      <c r="E20" s="76"/>
      <c r="F20" s="77"/>
    </row>
    <row r="21" spans="1:7" ht="71.25" customHeight="1" thickBot="1" x14ac:dyDescent="0.3">
      <c r="A21" s="86" t="s">
        <v>13</v>
      </c>
      <c r="B21" s="87"/>
      <c r="C21" s="88"/>
      <c r="D21" s="88"/>
      <c r="E21" s="88"/>
      <c r="F21" s="89"/>
      <c r="G21"/>
    </row>
    <row r="22" spans="1:7" x14ac:dyDescent="0.25">
      <c r="A22" s="4"/>
      <c r="B22" s="4"/>
      <c r="C22" s="5"/>
      <c r="D22" s="5"/>
      <c r="E22" s="5"/>
      <c r="F22" s="5"/>
    </row>
    <row r="23" spans="1:7" x14ac:dyDescent="0.25">
      <c r="A23" s="90" t="s">
        <v>14</v>
      </c>
      <c r="B23" s="90"/>
      <c r="C23" s="90"/>
      <c r="D23" s="90"/>
      <c r="E23" s="90"/>
      <c r="F23" s="90"/>
    </row>
    <row r="24" spans="1:7" x14ac:dyDescent="0.25">
      <c r="A24" s="82" t="s">
        <v>15</v>
      </c>
      <c r="B24" s="91"/>
      <c r="C24" s="91"/>
      <c r="D24" s="91"/>
      <c r="E24" s="91"/>
      <c r="F24" s="91"/>
    </row>
    <row r="25" spans="1:7" x14ac:dyDescent="0.25">
      <c r="A25" s="82" t="s">
        <v>16</v>
      </c>
      <c r="B25" s="91"/>
      <c r="C25" s="91"/>
      <c r="D25" s="91"/>
      <c r="E25" s="91"/>
      <c r="F25" s="91"/>
    </row>
    <row r="26" spans="1:7" x14ac:dyDescent="0.25">
      <c r="A26" s="82" t="s">
        <v>17</v>
      </c>
      <c r="B26" s="91"/>
      <c r="C26" s="91"/>
      <c r="D26" s="91"/>
      <c r="E26" s="91"/>
      <c r="F26" s="91"/>
    </row>
    <row r="27" spans="1:7" x14ac:dyDescent="0.25">
      <c r="A27" s="82" t="s">
        <v>18</v>
      </c>
      <c r="B27" s="82"/>
      <c r="C27" s="82"/>
      <c r="D27" s="82"/>
      <c r="E27" s="82"/>
      <c r="F27" s="82"/>
    </row>
    <row r="28" spans="1:7" x14ac:dyDescent="0.25">
      <c r="A28" s="83" t="s">
        <v>19</v>
      </c>
      <c r="B28" s="83"/>
      <c r="C28" s="83"/>
      <c r="D28" s="83"/>
      <c r="E28" s="83"/>
      <c r="F28" s="83"/>
    </row>
    <row r="29" spans="1:7" x14ac:dyDescent="0.25">
      <c r="A29" s="84" t="s">
        <v>20</v>
      </c>
      <c r="B29" s="84"/>
      <c r="C29" s="84"/>
      <c r="D29" s="84"/>
      <c r="E29" s="84"/>
      <c r="F29" s="84"/>
    </row>
    <row r="30" spans="1:7" x14ac:dyDescent="0.25">
      <c r="A30" s="85" t="s">
        <v>21</v>
      </c>
      <c r="B30" s="85"/>
      <c r="C30" s="85"/>
      <c r="D30" s="85"/>
      <c r="E30" s="85"/>
      <c r="F30" s="85"/>
    </row>
    <row r="31" spans="1:7" x14ac:dyDescent="0.25">
      <c r="A31" s="2" t="s">
        <v>219</v>
      </c>
    </row>
  </sheetData>
  <mergeCells count="29">
    <mergeCell ref="A30:F30"/>
    <mergeCell ref="A21:B21"/>
    <mergeCell ref="C21:F21"/>
    <mergeCell ref="A23:F23"/>
    <mergeCell ref="A24:F24"/>
    <mergeCell ref="A25:F25"/>
    <mergeCell ref="A26:F26"/>
    <mergeCell ref="A20:B20"/>
    <mergeCell ref="C20:F20"/>
    <mergeCell ref="A27:F27"/>
    <mergeCell ref="A28:F28"/>
    <mergeCell ref="A29:F29"/>
    <mergeCell ref="A17:B17"/>
    <mergeCell ref="C17:F17"/>
    <mergeCell ref="A18:B18"/>
    <mergeCell ref="C18:F18"/>
    <mergeCell ref="A19:B19"/>
    <mergeCell ref="C19:F19"/>
    <mergeCell ref="A14:B14"/>
    <mergeCell ref="C14:F14"/>
    <mergeCell ref="A15:B15"/>
    <mergeCell ref="C15:F15"/>
    <mergeCell ref="A16:B16"/>
    <mergeCell ref="C16:F16"/>
    <mergeCell ref="B1:F1"/>
    <mergeCell ref="A12:B12"/>
    <mergeCell ref="C12:F12"/>
    <mergeCell ref="A13:B13"/>
    <mergeCell ref="C13:F1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tabSelected="1" zoomScaleNormal="100" workbookViewId="0">
      <selection activeCell="D29" sqref="D29"/>
    </sheetView>
  </sheetViews>
  <sheetFormatPr defaultRowHeight="15" x14ac:dyDescent="0.25"/>
  <cols>
    <col min="2" max="2" width="20.28515625" customWidth="1"/>
    <col min="13" max="13" width="12.140625" customWidth="1"/>
  </cols>
  <sheetData>
    <row r="1" spans="1:13" x14ac:dyDescent="0.25">
      <c r="A1" s="113" t="s">
        <v>217</v>
      </c>
      <c r="B1" s="113"/>
      <c r="C1" s="113"/>
      <c r="D1" s="113"/>
      <c r="E1" s="113"/>
      <c r="F1" s="113"/>
      <c r="G1" s="113"/>
      <c r="H1" s="113"/>
      <c r="I1" s="113"/>
      <c r="J1" s="113"/>
      <c r="K1" s="113"/>
      <c r="L1" s="113"/>
      <c r="M1" s="113"/>
    </row>
    <row r="3" spans="1:13" ht="15.75" thickBot="1" x14ac:dyDescent="0.3">
      <c r="A3" s="130" t="s">
        <v>634</v>
      </c>
      <c r="B3" s="131"/>
      <c r="C3" s="131"/>
      <c r="D3" s="131"/>
      <c r="E3" s="131"/>
      <c r="F3" s="131"/>
      <c r="G3" s="131"/>
      <c r="H3" s="131"/>
      <c r="L3" s="132" t="s">
        <v>237</v>
      </c>
      <c r="M3" s="132"/>
    </row>
    <row r="4" spans="1:13" ht="16.5" thickBot="1" x14ac:dyDescent="0.3">
      <c r="A4" s="121" t="s">
        <v>44</v>
      </c>
      <c r="B4" s="122"/>
      <c r="C4" s="122"/>
      <c r="D4" s="122"/>
      <c r="E4" s="122"/>
      <c r="F4" s="122"/>
      <c r="G4" s="122"/>
      <c r="H4" s="122"/>
      <c r="I4" s="122"/>
      <c r="J4" s="122"/>
      <c r="K4" s="122"/>
      <c r="L4" s="122"/>
      <c r="M4" s="123"/>
    </row>
    <row r="5" spans="1:13" ht="72" customHeight="1" x14ac:dyDescent="0.25">
      <c r="A5" s="114" t="s">
        <v>45</v>
      </c>
      <c r="B5" s="114" t="s">
        <v>46</v>
      </c>
      <c r="C5" s="114" t="s">
        <v>240</v>
      </c>
      <c r="D5" s="124" t="s">
        <v>242</v>
      </c>
      <c r="E5" s="114" t="s">
        <v>241</v>
      </c>
      <c r="F5" s="114" t="s">
        <v>169</v>
      </c>
      <c r="G5" s="114" t="s">
        <v>170</v>
      </c>
      <c r="H5" s="114" t="s">
        <v>236</v>
      </c>
      <c r="I5" s="117" t="s">
        <v>171</v>
      </c>
      <c r="J5" s="118"/>
      <c r="K5" s="117" t="s">
        <v>172</v>
      </c>
      <c r="L5" s="118"/>
      <c r="M5" s="114" t="s">
        <v>235</v>
      </c>
    </row>
    <row r="6" spans="1:13" ht="15.75" thickBot="1" x14ac:dyDescent="0.3">
      <c r="A6" s="115"/>
      <c r="B6" s="115"/>
      <c r="C6" s="115"/>
      <c r="D6" s="125"/>
      <c r="E6" s="115"/>
      <c r="F6" s="115"/>
      <c r="G6" s="115"/>
      <c r="H6" s="115"/>
      <c r="I6" s="119"/>
      <c r="J6" s="120"/>
      <c r="K6" s="119"/>
      <c r="L6" s="120"/>
      <c r="M6" s="115"/>
    </row>
    <row r="7" spans="1:13" ht="24" customHeight="1" thickBot="1" x14ac:dyDescent="0.3">
      <c r="A7" s="116"/>
      <c r="B7" s="116"/>
      <c r="C7" s="116"/>
      <c r="D7" s="126"/>
      <c r="E7" s="116"/>
      <c r="F7" s="116"/>
      <c r="G7" s="116"/>
      <c r="H7" s="116"/>
      <c r="I7" s="20" t="s">
        <v>47</v>
      </c>
      <c r="J7" s="20" t="s">
        <v>48</v>
      </c>
      <c r="K7" s="20" t="s">
        <v>47</v>
      </c>
      <c r="L7" s="20" t="s">
        <v>48</v>
      </c>
      <c r="M7" s="116"/>
    </row>
    <row r="8" spans="1:13" ht="15.75" thickBot="1" x14ac:dyDescent="0.3">
      <c r="A8" s="21">
        <v>1</v>
      </c>
      <c r="B8" s="22">
        <v>2</v>
      </c>
      <c r="C8" s="22">
        <v>3</v>
      </c>
      <c r="D8" s="34">
        <v>4</v>
      </c>
      <c r="E8" s="22">
        <v>5</v>
      </c>
      <c r="F8" s="22">
        <v>6</v>
      </c>
      <c r="G8" s="22">
        <v>7</v>
      </c>
      <c r="H8" s="22">
        <v>8</v>
      </c>
      <c r="I8" s="22">
        <v>9</v>
      </c>
      <c r="J8" s="22">
        <v>10</v>
      </c>
      <c r="K8" s="22">
        <v>11</v>
      </c>
      <c r="L8" s="22">
        <v>12</v>
      </c>
      <c r="M8" s="22">
        <v>13</v>
      </c>
    </row>
    <row r="9" spans="1:13" ht="37.5" customHeight="1" thickBot="1" x14ac:dyDescent="0.3">
      <c r="A9" s="23" t="s">
        <v>49</v>
      </c>
      <c r="B9" s="24" t="s">
        <v>50</v>
      </c>
      <c r="C9" s="25"/>
      <c r="D9" s="35">
        <v>326</v>
      </c>
      <c r="E9" s="25"/>
      <c r="F9" s="25"/>
      <c r="G9" s="25"/>
      <c r="H9" s="25"/>
      <c r="I9" s="43"/>
      <c r="J9" s="43">
        <f>I9*D9</f>
        <v>0</v>
      </c>
      <c r="K9" s="44"/>
      <c r="L9" s="44">
        <f>D9*K9</f>
        <v>0</v>
      </c>
      <c r="M9" s="44">
        <f>L9*36+J9</f>
        <v>0</v>
      </c>
    </row>
    <row r="10" spans="1:13" ht="32.25" customHeight="1" thickBot="1" x14ac:dyDescent="0.3">
      <c r="A10" s="26" t="s">
        <v>51</v>
      </c>
      <c r="B10" s="27" t="s">
        <v>213</v>
      </c>
      <c r="C10" s="25"/>
      <c r="D10" s="46"/>
      <c r="E10" s="25"/>
      <c r="F10" s="25"/>
      <c r="G10" s="25"/>
      <c r="H10" s="25"/>
      <c r="I10" s="25"/>
      <c r="J10" s="25"/>
      <c r="K10" s="25"/>
      <c r="L10" s="25"/>
      <c r="M10" s="25"/>
    </row>
    <row r="11" spans="1:13" ht="21.75" customHeight="1" thickBot="1" x14ac:dyDescent="0.3">
      <c r="A11" s="26" t="s">
        <v>52</v>
      </c>
      <c r="B11" s="27" t="s">
        <v>243</v>
      </c>
      <c r="C11" s="19">
        <v>6396</v>
      </c>
      <c r="D11" s="46"/>
      <c r="E11" s="19">
        <v>10730</v>
      </c>
      <c r="F11" s="44"/>
      <c r="G11" s="44"/>
      <c r="H11" s="44">
        <f>E11*F11+C11*G11</f>
        <v>0</v>
      </c>
      <c r="I11" s="25"/>
      <c r="J11" s="25"/>
      <c r="K11" s="25"/>
      <c r="L11" s="43"/>
      <c r="M11" s="47">
        <f>(H11+L11)*36</f>
        <v>0</v>
      </c>
    </row>
    <row r="12" spans="1:13" ht="21" customHeight="1" thickBot="1" x14ac:dyDescent="0.3">
      <c r="A12" s="26" t="s">
        <v>54</v>
      </c>
      <c r="B12" s="27" t="s">
        <v>244</v>
      </c>
      <c r="C12" s="19">
        <v>692</v>
      </c>
      <c r="D12" s="28"/>
      <c r="E12" s="19">
        <v>1128</v>
      </c>
      <c r="F12" s="44"/>
      <c r="G12" s="44"/>
      <c r="H12" s="44">
        <f>E12*F12+C12*G12</f>
        <v>0</v>
      </c>
      <c r="I12" s="25"/>
      <c r="J12" s="25"/>
      <c r="K12" s="25"/>
      <c r="L12" s="43"/>
      <c r="M12" s="47">
        <f>(H12+L12)*36</f>
        <v>0</v>
      </c>
    </row>
    <row r="13" spans="1:13" ht="35.450000000000003" customHeight="1" thickBot="1" x14ac:dyDescent="0.3">
      <c r="A13" s="26" t="s">
        <v>56</v>
      </c>
      <c r="B13" s="27" t="s">
        <v>214</v>
      </c>
      <c r="C13" s="25"/>
      <c r="D13" s="25"/>
      <c r="E13" s="25"/>
      <c r="F13" s="25"/>
      <c r="G13" s="25"/>
      <c r="H13" s="49"/>
      <c r="I13" s="25"/>
      <c r="J13" s="25"/>
      <c r="K13" s="25"/>
      <c r="L13" s="25"/>
      <c r="M13" s="49"/>
    </row>
    <row r="14" spans="1:13" ht="15.75" thickBot="1" x14ac:dyDescent="0.3">
      <c r="A14" s="26" t="s">
        <v>57</v>
      </c>
      <c r="B14" s="27" t="s">
        <v>243</v>
      </c>
      <c r="C14" s="19">
        <v>5832</v>
      </c>
      <c r="D14" s="25"/>
      <c r="E14" s="19">
        <v>10418</v>
      </c>
      <c r="F14" s="24"/>
      <c r="G14" s="24"/>
      <c r="H14" s="44">
        <f t="shared" ref="H14:H24" si="0">E14*F14+C14*G14</f>
        <v>0</v>
      </c>
      <c r="I14" s="25"/>
      <c r="J14" s="25"/>
      <c r="K14" s="25"/>
      <c r="L14" s="43"/>
      <c r="M14" s="47">
        <f t="shared" ref="M14:M24" si="1">(H14+L14)*36</f>
        <v>0</v>
      </c>
    </row>
    <row r="15" spans="1:13" ht="17.25" customHeight="1" thickBot="1" x14ac:dyDescent="0.3">
      <c r="A15" s="26" t="s">
        <v>58</v>
      </c>
      <c r="B15" s="27" t="s">
        <v>244</v>
      </c>
      <c r="C15" s="19">
        <v>639</v>
      </c>
      <c r="D15" s="25"/>
      <c r="E15" s="19">
        <v>1011</v>
      </c>
      <c r="F15" s="24"/>
      <c r="G15" s="24"/>
      <c r="H15" s="44">
        <f t="shared" si="0"/>
        <v>0</v>
      </c>
      <c r="I15" s="25"/>
      <c r="J15" s="25"/>
      <c r="K15" s="25"/>
      <c r="L15" s="43"/>
      <c r="M15" s="47"/>
    </row>
    <row r="16" spans="1:13" ht="38.450000000000003" customHeight="1" thickBot="1" x14ac:dyDescent="0.3">
      <c r="A16" s="26" t="s">
        <v>59</v>
      </c>
      <c r="B16" s="27" t="s">
        <v>60</v>
      </c>
      <c r="C16" s="25"/>
      <c r="D16" s="25"/>
      <c r="E16" s="25"/>
      <c r="F16" s="25"/>
      <c r="G16" s="25"/>
      <c r="H16" s="49"/>
      <c r="I16" s="25"/>
      <c r="J16" s="25"/>
      <c r="K16" s="25"/>
      <c r="L16" s="25"/>
      <c r="M16" s="49"/>
    </row>
    <row r="17" spans="1:13" ht="15.75" thickBot="1" x14ac:dyDescent="0.3">
      <c r="A17" s="26" t="s">
        <v>61</v>
      </c>
      <c r="B17" s="27" t="s">
        <v>243</v>
      </c>
      <c r="C17" s="19">
        <v>191</v>
      </c>
      <c r="D17" s="25"/>
      <c r="E17" s="19">
        <v>575</v>
      </c>
      <c r="F17" s="24"/>
      <c r="G17" s="24"/>
      <c r="H17" s="44">
        <f t="shared" si="0"/>
        <v>0</v>
      </c>
      <c r="I17" s="25"/>
      <c r="J17" s="25"/>
      <c r="K17" s="25"/>
      <c r="L17" s="43"/>
      <c r="M17" s="47">
        <f t="shared" si="1"/>
        <v>0</v>
      </c>
    </row>
    <row r="18" spans="1:13" ht="17.25" customHeight="1" thickBot="1" x14ac:dyDescent="0.3">
      <c r="A18" s="26" t="s">
        <v>62</v>
      </c>
      <c r="B18" s="27" t="s">
        <v>244</v>
      </c>
      <c r="C18" s="19">
        <v>21</v>
      </c>
      <c r="D18" s="25"/>
      <c r="E18" s="19">
        <v>42</v>
      </c>
      <c r="F18" s="24"/>
      <c r="G18" s="24"/>
      <c r="H18" s="44">
        <f t="shared" si="0"/>
        <v>0</v>
      </c>
      <c r="I18" s="25"/>
      <c r="J18" s="25"/>
      <c r="K18" s="25"/>
      <c r="L18" s="43"/>
      <c r="M18" s="47">
        <f t="shared" si="1"/>
        <v>0</v>
      </c>
    </row>
    <row r="19" spans="1:13" ht="42" customHeight="1" thickBot="1" x14ac:dyDescent="0.3">
      <c r="A19" s="26" t="s">
        <v>63</v>
      </c>
      <c r="B19" s="27" t="s">
        <v>64</v>
      </c>
      <c r="C19" s="25"/>
      <c r="D19" s="25"/>
      <c r="E19" s="25"/>
      <c r="F19" s="25"/>
      <c r="G19" s="25"/>
      <c r="H19" s="49"/>
      <c r="I19" s="25"/>
      <c r="J19" s="25"/>
      <c r="K19" s="25"/>
      <c r="L19" s="25"/>
      <c r="M19" s="49"/>
    </row>
    <row r="20" spans="1:13" ht="15.75" thickBot="1" x14ac:dyDescent="0.3">
      <c r="A20" s="26" t="s">
        <v>65</v>
      </c>
      <c r="B20" s="27" t="s">
        <v>243</v>
      </c>
      <c r="C20" s="19">
        <v>3405</v>
      </c>
      <c r="D20" s="25"/>
      <c r="E20" s="19">
        <v>8333</v>
      </c>
      <c r="F20" s="24"/>
      <c r="G20" s="24"/>
      <c r="H20" s="44">
        <f t="shared" si="0"/>
        <v>0</v>
      </c>
      <c r="I20" s="25"/>
      <c r="J20" s="25"/>
      <c r="K20" s="25"/>
      <c r="L20" s="43"/>
      <c r="M20" s="47">
        <f t="shared" si="1"/>
        <v>0</v>
      </c>
    </row>
    <row r="21" spans="1:13" ht="18" customHeight="1" thickBot="1" x14ac:dyDescent="0.3">
      <c r="A21" s="26" t="s">
        <v>66</v>
      </c>
      <c r="B21" s="27" t="s">
        <v>244</v>
      </c>
      <c r="C21" s="19">
        <v>697</v>
      </c>
      <c r="D21" s="25"/>
      <c r="E21" s="19">
        <v>4853</v>
      </c>
      <c r="F21" s="24"/>
      <c r="G21" s="24"/>
      <c r="H21" s="44">
        <f t="shared" si="0"/>
        <v>0</v>
      </c>
      <c r="I21" s="25"/>
      <c r="J21" s="25"/>
      <c r="K21" s="25"/>
      <c r="L21" s="43"/>
      <c r="M21" s="47">
        <f t="shared" si="1"/>
        <v>0</v>
      </c>
    </row>
    <row r="22" spans="1:13" ht="25.9" customHeight="1" thickBot="1" x14ac:dyDescent="0.3">
      <c r="A22" s="26" t="s">
        <v>67</v>
      </c>
      <c r="B22" s="27" t="s">
        <v>68</v>
      </c>
      <c r="C22" s="25"/>
      <c r="D22" s="25"/>
      <c r="E22" s="25"/>
      <c r="F22" s="25"/>
      <c r="G22" s="25"/>
      <c r="H22" s="49"/>
      <c r="I22" s="25"/>
      <c r="J22" s="25"/>
      <c r="K22" s="25"/>
      <c r="L22" s="25"/>
      <c r="M22" s="49"/>
    </row>
    <row r="23" spans="1:13" ht="15.75" thickBot="1" x14ac:dyDescent="0.3">
      <c r="A23" s="23" t="s">
        <v>69</v>
      </c>
      <c r="B23" s="27" t="s">
        <v>243</v>
      </c>
      <c r="C23" s="19">
        <v>106</v>
      </c>
      <c r="D23" s="25"/>
      <c r="E23" s="19">
        <v>213</v>
      </c>
      <c r="F23" s="24"/>
      <c r="G23" s="24"/>
      <c r="H23" s="44">
        <f t="shared" si="0"/>
        <v>0</v>
      </c>
      <c r="I23" s="25"/>
      <c r="J23" s="25"/>
      <c r="K23" s="25"/>
      <c r="L23" s="43"/>
      <c r="M23" s="47">
        <f t="shared" si="1"/>
        <v>0</v>
      </c>
    </row>
    <row r="24" spans="1:13" ht="18" customHeight="1" thickBot="1" x14ac:dyDescent="0.3">
      <c r="A24" s="23" t="s">
        <v>70</v>
      </c>
      <c r="B24" s="27" t="s">
        <v>244</v>
      </c>
      <c r="C24" s="19">
        <v>22</v>
      </c>
      <c r="D24" s="25"/>
      <c r="E24" s="19">
        <v>33</v>
      </c>
      <c r="F24" s="24"/>
      <c r="G24" s="24"/>
      <c r="H24" s="44">
        <f t="shared" si="0"/>
        <v>0</v>
      </c>
      <c r="I24" s="25"/>
      <c r="J24" s="25"/>
      <c r="K24" s="25"/>
      <c r="L24" s="43"/>
      <c r="M24" s="47">
        <f t="shared" si="1"/>
        <v>0</v>
      </c>
    </row>
    <row r="25" spans="1:13" ht="45" customHeight="1" thickBot="1" x14ac:dyDescent="0.3">
      <c r="A25" s="23" t="s">
        <v>71</v>
      </c>
      <c r="B25" s="24" t="s">
        <v>72</v>
      </c>
      <c r="C25" s="28"/>
      <c r="D25" s="29">
        <v>20</v>
      </c>
      <c r="E25" s="50"/>
      <c r="F25" s="46"/>
      <c r="G25" s="46"/>
      <c r="H25" s="46"/>
      <c r="I25" s="44"/>
      <c r="J25" s="44">
        <f>D25*I25</f>
        <v>0</v>
      </c>
      <c r="K25" s="44"/>
      <c r="L25" s="44">
        <f>D25*K25</f>
        <v>0</v>
      </c>
      <c r="M25" s="44">
        <f>L25*36+J25</f>
        <v>0</v>
      </c>
    </row>
    <row r="26" spans="1:13" ht="51" customHeight="1" thickBot="1" x14ac:dyDescent="0.3">
      <c r="A26" s="37" t="s">
        <v>73</v>
      </c>
      <c r="B26" s="36" t="s">
        <v>74</v>
      </c>
      <c r="C26" s="50"/>
      <c r="D26" s="35">
        <v>326</v>
      </c>
      <c r="E26" s="50"/>
      <c r="F26" s="46"/>
      <c r="G26" s="46"/>
      <c r="H26" s="46"/>
      <c r="I26" s="43"/>
      <c r="J26" s="44">
        <f>D26*I26</f>
        <v>0</v>
      </c>
      <c r="K26" s="43"/>
      <c r="L26" s="44">
        <f>D26*K26</f>
        <v>0</v>
      </c>
      <c r="M26" s="44">
        <f>L26*36+J26</f>
        <v>0</v>
      </c>
    </row>
    <row r="27" spans="1:13" ht="45.75" customHeight="1" thickBot="1" x14ac:dyDescent="0.3">
      <c r="A27" s="37" t="s">
        <v>75</v>
      </c>
      <c r="B27" s="36" t="s">
        <v>76</v>
      </c>
      <c r="C27" s="46"/>
      <c r="D27" s="35">
        <v>326</v>
      </c>
      <c r="E27" s="46"/>
      <c r="F27" s="46"/>
      <c r="G27" s="46"/>
      <c r="H27" s="46"/>
      <c r="I27" s="49"/>
      <c r="J27" s="49"/>
      <c r="K27" s="43"/>
      <c r="L27" s="43">
        <f>D27*K27</f>
        <v>0</v>
      </c>
      <c r="M27" s="43">
        <f>L27*36</f>
        <v>0</v>
      </c>
    </row>
    <row r="28" spans="1:13" ht="39.75" customHeight="1" thickBot="1" x14ac:dyDescent="0.3">
      <c r="A28" s="37" t="s">
        <v>77</v>
      </c>
      <c r="B28" s="36" t="s">
        <v>78</v>
      </c>
      <c r="C28" s="46"/>
      <c r="D28" s="35">
        <v>1</v>
      </c>
      <c r="E28" s="46"/>
      <c r="F28" s="46"/>
      <c r="G28" s="46"/>
      <c r="H28" s="46"/>
      <c r="I28" s="43"/>
      <c r="J28" s="43">
        <f>D28*I28</f>
        <v>0</v>
      </c>
      <c r="K28" s="46"/>
      <c r="L28" s="46"/>
      <c r="M28" s="43">
        <f>J28</f>
        <v>0</v>
      </c>
    </row>
    <row r="29" spans="1:13" ht="46.5" customHeight="1" thickBot="1" x14ac:dyDescent="0.3">
      <c r="A29" s="37" t="s">
        <v>79</v>
      </c>
      <c r="B29" s="36" t="s">
        <v>80</v>
      </c>
      <c r="C29" s="46"/>
      <c r="D29" s="35">
        <v>10</v>
      </c>
      <c r="E29" s="46"/>
      <c r="F29" s="46"/>
      <c r="G29" s="46"/>
      <c r="H29" s="46"/>
      <c r="I29" s="43"/>
      <c r="J29" s="43">
        <f>D29*I29</f>
        <v>0</v>
      </c>
      <c r="K29" s="46"/>
      <c r="L29" s="46"/>
      <c r="M29" s="43">
        <f>J29</f>
        <v>0</v>
      </c>
    </row>
    <row r="30" spans="1:13" ht="30.75" customHeight="1" thickBot="1" x14ac:dyDescent="0.3">
      <c r="A30" s="37" t="s">
        <v>81</v>
      </c>
      <c r="B30" s="36" t="s">
        <v>245</v>
      </c>
      <c r="C30" s="46"/>
      <c r="D30" s="46"/>
      <c r="E30" s="46"/>
      <c r="F30" s="46"/>
      <c r="G30" s="46"/>
      <c r="H30" s="36"/>
      <c r="I30" s="48"/>
      <c r="J30" s="43"/>
      <c r="K30" s="46"/>
      <c r="L30" s="36"/>
      <c r="M30" s="43">
        <f>(L30+H30)*36+J30</f>
        <v>0</v>
      </c>
    </row>
    <row r="31" spans="1:13" ht="15.75" thickBot="1" x14ac:dyDescent="0.3">
      <c r="A31" s="127" t="s">
        <v>82</v>
      </c>
      <c r="B31" s="128"/>
      <c r="C31" s="128"/>
      <c r="D31" s="128"/>
      <c r="E31" s="128"/>
      <c r="F31" s="128"/>
      <c r="G31" s="128"/>
      <c r="H31" s="128"/>
      <c r="I31" s="128"/>
      <c r="J31" s="128"/>
      <c r="K31" s="128"/>
      <c r="L31" s="128"/>
      <c r="M31" s="129"/>
    </row>
    <row r="32" spans="1:13" ht="30" customHeight="1" thickBot="1" x14ac:dyDescent="0.3">
      <c r="A32" s="37" t="s">
        <v>83</v>
      </c>
      <c r="B32" s="36" t="s">
        <v>84</v>
      </c>
      <c r="C32" s="45"/>
      <c r="D32" s="35">
        <v>5</v>
      </c>
      <c r="E32" s="45"/>
      <c r="F32" s="45"/>
      <c r="G32" s="45"/>
      <c r="H32" s="45"/>
      <c r="I32" s="43"/>
      <c r="J32" s="43">
        <f>D32*I32</f>
        <v>0</v>
      </c>
      <c r="K32" s="43"/>
      <c r="L32" s="43">
        <f>D32*K32</f>
        <v>0</v>
      </c>
      <c r="M32" s="43">
        <f>L32*36+J32</f>
        <v>0</v>
      </c>
    </row>
    <row r="33" spans="1:13" ht="28.5" customHeight="1" thickBot="1" x14ac:dyDescent="0.3">
      <c r="A33" s="37" t="s">
        <v>85</v>
      </c>
      <c r="B33" s="36" t="s">
        <v>216</v>
      </c>
      <c r="C33" s="45"/>
      <c r="D33" s="45"/>
      <c r="E33" s="45"/>
      <c r="F33" s="45"/>
      <c r="G33" s="45"/>
      <c r="H33" s="45"/>
      <c r="I33" s="45"/>
      <c r="J33" s="45"/>
      <c r="K33" s="45"/>
      <c r="L33" s="45"/>
      <c r="M33" s="45"/>
    </row>
    <row r="34" spans="1:13" ht="15.75" thickBot="1" x14ac:dyDescent="0.3">
      <c r="A34" s="37" t="s">
        <v>86</v>
      </c>
      <c r="B34" s="27" t="s">
        <v>243</v>
      </c>
      <c r="C34" s="35">
        <v>1</v>
      </c>
      <c r="D34" s="51"/>
      <c r="E34" s="35">
        <v>1</v>
      </c>
      <c r="F34" s="36"/>
      <c r="G34" s="36"/>
      <c r="H34" s="43">
        <f>E34*F34+C34*G34</f>
        <v>0</v>
      </c>
      <c r="I34" s="45"/>
      <c r="J34" s="45"/>
      <c r="K34" s="45"/>
      <c r="L34" s="43"/>
      <c r="M34" s="43">
        <f>(H34+L34)*36</f>
        <v>0</v>
      </c>
    </row>
    <row r="35" spans="1:13" ht="16.5" customHeight="1" thickBot="1" x14ac:dyDescent="0.3">
      <c r="A35" s="37" t="s">
        <v>87</v>
      </c>
      <c r="B35" s="27" t="s">
        <v>244</v>
      </c>
      <c r="C35" s="35">
        <v>1</v>
      </c>
      <c r="D35" s="51"/>
      <c r="E35" s="35">
        <v>1</v>
      </c>
      <c r="F35" s="43"/>
      <c r="G35" s="43"/>
      <c r="H35" s="43">
        <f>E35*F35+C35*G35</f>
        <v>0</v>
      </c>
      <c r="I35" s="45"/>
      <c r="J35" s="45"/>
      <c r="K35" s="45"/>
      <c r="L35" s="43"/>
      <c r="M35" s="43">
        <f>(H35+L35)*36</f>
        <v>0</v>
      </c>
    </row>
    <row r="36" spans="1:13" ht="36" customHeight="1" thickBot="1" x14ac:dyDescent="0.3">
      <c r="A36" s="23" t="s">
        <v>88</v>
      </c>
      <c r="B36" s="24" t="s">
        <v>215</v>
      </c>
      <c r="C36" s="25"/>
      <c r="D36" s="25"/>
      <c r="E36" s="25"/>
      <c r="F36" s="25"/>
      <c r="G36" s="25"/>
      <c r="H36" s="49"/>
      <c r="I36" s="25"/>
      <c r="J36" s="25"/>
      <c r="K36" s="25"/>
      <c r="L36" s="25"/>
      <c r="M36" s="49"/>
    </row>
    <row r="37" spans="1:13" ht="28.5" customHeight="1" thickBot="1" x14ac:dyDescent="0.3">
      <c r="A37" s="23" t="s">
        <v>89</v>
      </c>
      <c r="B37" s="27" t="s">
        <v>243</v>
      </c>
      <c r="C37" s="19">
        <v>1</v>
      </c>
      <c r="D37" s="25"/>
      <c r="E37" s="19">
        <v>1</v>
      </c>
      <c r="F37" s="44"/>
      <c r="G37" s="44"/>
      <c r="H37" s="43">
        <f t="shared" ref="H37:H47" si="2">E37*F37+C37*G37</f>
        <v>0</v>
      </c>
      <c r="I37" s="25"/>
      <c r="J37" s="25"/>
      <c r="K37" s="25"/>
      <c r="L37" s="43"/>
      <c r="M37" s="43">
        <f t="shared" ref="M37:M47" si="3">(H37+L37)*36</f>
        <v>0</v>
      </c>
    </row>
    <row r="38" spans="1:13" ht="25.5" customHeight="1" thickBot="1" x14ac:dyDescent="0.3">
      <c r="A38" s="23" t="s">
        <v>90</v>
      </c>
      <c r="B38" s="27" t="s">
        <v>244</v>
      </c>
      <c r="C38" s="19">
        <v>1</v>
      </c>
      <c r="D38" s="25"/>
      <c r="E38" s="19">
        <v>1</v>
      </c>
      <c r="F38" s="44"/>
      <c r="G38" s="44"/>
      <c r="H38" s="43">
        <f t="shared" si="2"/>
        <v>0</v>
      </c>
      <c r="I38" s="25"/>
      <c r="J38" s="25"/>
      <c r="K38" s="25"/>
      <c r="L38" s="43"/>
      <c r="M38" s="43">
        <f t="shared" si="3"/>
        <v>0</v>
      </c>
    </row>
    <row r="39" spans="1:13" ht="41.25" customHeight="1" thickBot="1" x14ac:dyDescent="0.3">
      <c r="A39" s="23" t="s">
        <v>91</v>
      </c>
      <c r="B39" s="24" t="s">
        <v>92</v>
      </c>
      <c r="C39" s="25"/>
      <c r="D39" s="25"/>
      <c r="E39" s="25"/>
      <c r="F39" s="25"/>
      <c r="G39" s="25"/>
      <c r="H39" s="49"/>
      <c r="I39" s="25"/>
      <c r="J39" s="25"/>
      <c r="K39" s="25"/>
      <c r="L39" s="25"/>
      <c r="M39" s="49"/>
    </row>
    <row r="40" spans="1:13" ht="15.75" thickBot="1" x14ac:dyDescent="0.3">
      <c r="A40" s="23" t="s">
        <v>93</v>
      </c>
      <c r="B40" s="27" t="s">
        <v>243</v>
      </c>
      <c r="C40" s="19">
        <v>1</v>
      </c>
      <c r="D40" s="25"/>
      <c r="E40" s="19">
        <v>1</v>
      </c>
      <c r="F40" s="44"/>
      <c r="G40" s="44"/>
      <c r="H40" s="43">
        <f t="shared" si="2"/>
        <v>0</v>
      </c>
      <c r="I40" s="25"/>
      <c r="J40" s="25"/>
      <c r="K40" s="25"/>
      <c r="L40" s="25"/>
      <c r="M40" s="43">
        <f t="shared" si="3"/>
        <v>0</v>
      </c>
    </row>
    <row r="41" spans="1:13" ht="16.5" customHeight="1" thickBot="1" x14ac:dyDescent="0.3">
      <c r="A41" s="23" t="s">
        <v>94</v>
      </c>
      <c r="B41" s="27" t="s">
        <v>244</v>
      </c>
      <c r="C41" s="19">
        <v>1</v>
      </c>
      <c r="D41" s="25"/>
      <c r="E41" s="19">
        <v>1</v>
      </c>
      <c r="F41" s="44"/>
      <c r="G41" s="44"/>
      <c r="H41" s="43">
        <f t="shared" si="2"/>
        <v>0</v>
      </c>
      <c r="I41" s="25"/>
      <c r="J41" s="25"/>
      <c r="K41" s="25"/>
      <c r="L41" s="25"/>
      <c r="M41" s="43">
        <f t="shared" si="3"/>
        <v>0</v>
      </c>
    </row>
    <row r="42" spans="1:13" ht="38.25" customHeight="1" thickBot="1" x14ac:dyDescent="0.3">
      <c r="A42" s="23" t="s">
        <v>95</v>
      </c>
      <c r="B42" s="24" t="s">
        <v>96</v>
      </c>
      <c r="C42" s="25"/>
      <c r="D42" s="25"/>
      <c r="E42" s="25"/>
      <c r="F42" s="25"/>
      <c r="G42" s="25"/>
      <c r="H42" s="49"/>
      <c r="I42" s="25"/>
      <c r="J42" s="25"/>
      <c r="K42" s="25"/>
      <c r="L42" s="25"/>
      <c r="M42" s="49"/>
    </row>
    <row r="43" spans="1:13" ht="15.75" thickBot="1" x14ac:dyDescent="0.3">
      <c r="A43" s="23" t="s">
        <v>97</v>
      </c>
      <c r="B43" s="24" t="s">
        <v>53</v>
      </c>
      <c r="C43" s="19">
        <v>400</v>
      </c>
      <c r="D43" s="25"/>
      <c r="E43" s="19">
        <v>500</v>
      </c>
      <c r="F43" s="44"/>
      <c r="G43" s="44"/>
      <c r="H43" s="43">
        <f t="shared" si="2"/>
        <v>0</v>
      </c>
      <c r="I43" s="25"/>
      <c r="J43" s="25"/>
      <c r="K43" s="25"/>
      <c r="L43" s="25"/>
      <c r="M43" s="43">
        <f t="shared" si="3"/>
        <v>0</v>
      </c>
    </row>
    <row r="44" spans="1:13" ht="15.75" thickBot="1" x14ac:dyDescent="0.3">
      <c r="A44" s="23" t="s">
        <v>98</v>
      </c>
      <c r="B44" s="24" t="s">
        <v>55</v>
      </c>
      <c r="C44" s="19">
        <v>30</v>
      </c>
      <c r="D44" s="25"/>
      <c r="E44" s="19">
        <v>30</v>
      </c>
      <c r="F44" s="44"/>
      <c r="G44" s="44"/>
      <c r="H44" s="43">
        <f t="shared" si="2"/>
        <v>0</v>
      </c>
      <c r="I44" s="25"/>
      <c r="J44" s="25"/>
      <c r="K44" s="25"/>
      <c r="L44" s="25"/>
      <c r="M44" s="43">
        <f t="shared" si="3"/>
        <v>0</v>
      </c>
    </row>
    <row r="45" spans="1:13" ht="36.75" thickBot="1" x14ac:dyDescent="0.3">
      <c r="A45" s="23" t="s">
        <v>99</v>
      </c>
      <c r="B45" s="24" t="s">
        <v>100</v>
      </c>
      <c r="C45" s="25"/>
      <c r="D45" s="25"/>
      <c r="E45" s="25"/>
      <c r="F45" s="25"/>
      <c r="G45" s="25"/>
      <c r="H45" s="49"/>
      <c r="I45" s="25"/>
      <c r="J45" s="25"/>
      <c r="K45" s="25"/>
      <c r="L45" s="25"/>
      <c r="M45" s="49"/>
    </row>
    <row r="46" spans="1:13" ht="15.75" thickBot="1" x14ac:dyDescent="0.3">
      <c r="A46" s="23" t="s">
        <v>101</v>
      </c>
      <c r="B46" s="27" t="s">
        <v>243</v>
      </c>
      <c r="C46" s="19">
        <v>1</v>
      </c>
      <c r="D46" s="25"/>
      <c r="E46" s="19">
        <v>1</v>
      </c>
      <c r="F46" s="24"/>
      <c r="G46" s="24"/>
      <c r="H46" s="43">
        <f t="shared" si="2"/>
        <v>0</v>
      </c>
      <c r="I46" s="25"/>
      <c r="J46" s="25"/>
      <c r="K46" s="25"/>
      <c r="L46" s="36"/>
      <c r="M46" s="43">
        <f t="shared" si="3"/>
        <v>0</v>
      </c>
    </row>
    <row r="47" spans="1:13" ht="18" customHeight="1" thickBot="1" x14ac:dyDescent="0.3">
      <c r="A47" s="23" t="s">
        <v>102</v>
      </c>
      <c r="B47" s="27" t="s">
        <v>244</v>
      </c>
      <c r="C47" s="19">
        <v>1</v>
      </c>
      <c r="D47" s="25"/>
      <c r="E47" s="19">
        <v>1</v>
      </c>
      <c r="F47" s="24"/>
      <c r="G47" s="24"/>
      <c r="H47" s="43">
        <f t="shared" si="2"/>
        <v>0</v>
      </c>
      <c r="I47" s="25"/>
      <c r="J47" s="25"/>
      <c r="K47" s="25"/>
      <c r="L47" s="36"/>
      <c r="M47" s="43">
        <f t="shared" si="3"/>
        <v>0</v>
      </c>
    </row>
    <row r="48" spans="1:13" ht="42" customHeight="1" thickBot="1" x14ac:dyDescent="0.3">
      <c r="A48" s="37" t="s">
        <v>103</v>
      </c>
      <c r="B48" s="36" t="s">
        <v>76</v>
      </c>
      <c r="C48" s="46"/>
      <c r="D48" s="35">
        <v>5</v>
      </c>
      <c r="E48" s="46"/>
      <c r="F48" s="46"/>
      <c r="G48" s="46"/>
      <c r="H48" s="46"/>
      <c r="I48" s="46"/>
      <c r="J48" s="46"/>
      <c r="K48" s="43"/>
      <c r="L48" s="43">
        <f>D48*K48</f>
        <v>0</v>
      </c>
      <c r="M48" s="43">
        <f>L48*36</f>
        <v>0</v>
      </c>
    </row>
    <row r="49" spans="1:13" ht="30" customHeight="1" thickBot="1" x14ac:dyDescent="0.3">
      <c r="A49" s="37" t="s">
        <v>104</v>
      </c>
      <c r="B49" s="36" t="s">
        <v>105</v>
      </c>
      <c r="C49" s="46"/>
      <c r="D49" s="35">
        <v>1</v>
      </c>
      <c r="E49" s="46"/>
      <c r="F49" s="46"/>
      <c r="G49" s="46"/>
      <c r="H49" s="46"/>
      <c r="I49" s="43"/>
      <c r="J49" s="43">
        <f>D49*I49</f>
        <v>0</v>
      </c>
      <c r="K49" s="46"/>
      <c r="L49" s="46"/>
      <c r="M49" s="43">
        <f>J49</f>
        <v>0</v>
      </c>
    </row>
    <row r="50" spans="1:13" ht="25.5" customHeight="1" thickBot="1" x14ac:dyDescent="0.3">
      <c r="A50" s="37" t="s">
        <v>106</v>
      </c>
      <c r="B50" s="36" t="s">
        <v>245</v>
      </c>
      <c r="C50" s="46"/>
      <c r="D50" s="46"/>
      <c r="E50" s="46"/>
      <c r="F50" s="46"/>
      <c r="G50" s="46"/>
      <c r="H50" s="43"/>
      <c r="I50" s="46"/>
      <c r="J50" s="43"/>
      <c r="K50" s="46"/>
      <c r="L50" s="43"/>
      <c r="M50" s="43">
        <f>(L50+H50)*36+J50</f>
        <v>0</v>
      </c>
    </row>
    <row r="51" spans="1:13" ht="15.75" thickBot="1" x14ac:dyDescent="0.3">
      <c r="A51" s="127" t="s">
        <v>107</v>
      </c>
      <c r="B51" s="128"/>
      <c r="C51" s="128"/>
      <c r="D51" s="128"/>
      <c r="E51" s="128"/>
      <c r="F51" s="128"/>
      <c r="G51" s="128"/>
      <c r="H51" s="128"/>
      <c r="I51" s="128"/>
      <c r="J51" s="128"/>
      <c r="K51" s="128"/>
      <c r="L51" s="128"/>
      <c r="M51" s="129"/>
    </row>
    <row r="52" spans="1:13" ht="15.75" thickBot="1" x14ac:dyDescent="0.3">
      <c r="A52" s="37" t="s">
        <v>108</v>
      </c>
      <c r="B52" s="36" t="s">
        <v>109</v>
      </c>
      <c r="C52" s="50"/>
      <c r="D52" s="38">
        <v>10</v>
      </c>
      <c r="E52" s="50"/>
      <c r="F52" s="46"/>
      <c r="G52" s="46"/>
      <c r="H52" s="46"/>
      <c r="I52" s="43"/>
      <c r="J52" s="43">
        <f>D52*I52</f>
        <v>0</v>
      </c>
      <c r="K52" s="43"/>
      <c r="L52" s="43">
        <f>D52*K52</f>
        <v>0</v>
      </c>
      <c r="M52" s="43">
        <f>L52*36+J52</f>
        <v>0</v>
      </c>
    </row>
    <row r="53" spans="1:13" ht="42" customHeight="1" thickBot="1" x14ac:dyDescent="0.3">
      <c r="A53" s="37" t="s">
        <v>110</v>
      </c>
      <c r="B53" s="36" t="s">
        <v>111</v>
      </c>
      <c r="C53" s="46"/>
      <c r="D53" s="38">
        <v>3520</v>
      </c>
      <c r="E53" s="46"/>
      <c r="F53" s="46"/>
      <c r="G53" s="46"/>
      <c r="H53" s="46"/>
      <c r="I53" s="43"/>
      <c r="J53" s="43">
        <f>D53*I53</f>
        <v>0</v>
      </c>
      <c r="K53" s="43"/>
      <c r="L53" s="43">
        <f>D53*K53</f>
        <v>0</v>
      </c>
      <c r="M53" s="43">
        <f t="shared" ref="M53:M54" si="4">L53*36+J53</f>
        <v>0</v>
      </c>
    </row>
    <row r="54" spans="1:13" ht="48" customHeight="1" thickBot="1" x14ac:dyDescent="0.3">
      <c r="A54" s="23" t="s">
        <v>112</v>
      </c>
      <c r="B54" s="24" t="s">
        <v>113</v>
      </c>
      <c r="C54" s="25"/>
      <c r="D54" s="30">
        <v>21000</v>
      </c>
      <c r="E54" s="25"/>
      <c r="F54" s="25"/>
      <c r="G54" s="25"/>
      <c r="H54" s="25"/>
      <c r="I54" s="36"/>
      <c r="J54" s="43">
        <f>D54*I54</f>
        <v>0</v>
      </c>
      <c r="K54" s="36"/>
      <c r="L54" s="43">
        <f t="shared" ref="L54" si="5">D54*K54</f>
        <v>0</v>
      </c>
      <c r="M54" s="43">
        <f t="shared" si="4"/>
        <v>0</v>
      </c>
    </row>
    <row r="55" spans="1:13" ht="36.75" thickBot="1" x14ac:dyDescent="0.3">
      <c r="A55" s="23" t="s">
        <v>114</v>
      </c>
      <c r="B55" s="24" t="s">
        <v>213</v>
      </c>
      <c r="C55" s="25"/>
      <c r="D55" s="25"/>
      <c r="E55" s="25"/>
      <c r="F55" s="25"/>
      <c r="G55" s="25"/>
      <c r="H55" s="25"/>
      <c r="I55" s="25"/>
      <c r="J55" s="25"/>
      <c r="K55" s="25"/>
      <c r="L55" s="25"/>
      <c r="M55" s="25"/>
    </row>
    <row r="56" spans="1:13" ht="21" customHeight="1" thickBot="1" x14ac:dyDescent="0.3">
      <c r="A56" s="23" t="s">
        <v>115</v>
      </c>
      <c r="B56" s="27" t="s">
        <v>243</v>
      </c>
      <c r="C56" s="30">
        <v>19020</v>
      </c>
      <c r="D56" s="28"/>
      <c r="E56" s="29">
        <v>46160</v>
      </c>
      <c r="F56" s="44"/>
      <c r="G56" s="44"/>
      <c r="H56" s="44">
        <f>E56*F56+C56*G56</f>
        <v>0</v>
      </c>
      <c r="I56" s="52"/>
      <c r="J56" s="52"/>
      <c r="K56" s="52"/>
      <c r="L56" s="43"/>
      <c r="M56" s="44">
        <f>(H56+L56)*36</f>
        <v>0</v>
      </c>
    </row>
    <row r="57" spans="1:13" ht="20.25" customHeight="1" thickBot="1" x14ac:dyDescent="0.3">
      <c r="A57" s="23" t="s">
        <v>116</v>
      </c>
      <c r="B57" s="27" t="s">
        <v>244</v>
      </c>
      <c r="C57" s="30">
        <v>720</v>
      </c>
      <c r="D57" s="28"/>
      <c r="E57" s="29">
        <v>2610</v>
      </c>
      <c r="F57" s="44"/>
      <c r="G57" s="44"/>
      <c r="H57" s="44">
        <f>E57*F57+C57*G57</f>
        <v>0</v>
      </c>
      <c r="I57" s="52"/>
      <c r="J57" s="52"/>
      <c r="K57" s="52"/>
      <c r="L57" s="43"/>
      <c r="M57" s="44">
        <f>(H57+L57)*36</f>
        <v>0</v>
      </c>
    </row>
    <row r="58" spans="1:13" ht="36" customHeight="1" thickBot="1" x14ac:dyDescent="0.3">
      <c r="A58" s="23" t="s">
        <v>117</v>
      </c>
      <c r="B58" s="24" t="s">
        <v>214</v>
      </c>
      <c r="C58" s="25"/>
      <c r="D58" s="25"/>
      <c r="E58" s="25"/>
      <c r="F58" s="25"/>
      <c r="G58" s="25"/>
      <c r="H58" s="49"/>
      <c r="I58" s="25"/>
      <c r="J58" s="25"/>
      <c r="K58" s="25"/>
      <c r="L58" s="25"/>
      <c r="M58" s="49"/>
    </row>
    <row r="59" spans="1:13" ht="15.75" thickBot="1" x14ac:dyDescent="0.3">
      <c r="A59" s="23" t="s">
        <v>118</v>
      </c>
      <c r="B59" s="27" t="s">
        <v>243</v>
      </c>
      <c r="C59" s="29">
        <v>8050</v>
      </c>
      <c r="D59" s="25"/>
      <c r="E59" s="29">
        <v>19500</v>
      </c>
      <c r="F59" s="44"/>
      <c r="G59" s="44"/>
      <c r="H59" s="44">
        <f t="shared" ref="H59:H69" si="6">E59*F59+C59*G59</f>
        <v>0</v>
      </c>
      <c r="I59" s="52"/>
      <c r="J59" s="52"/>
      <c r="K59" s="52"/>
      <c r="L59" s="43"/>
      <c r="M59" s="44">
        <f t="shared" ref="M59:M69" si="7">(H59+L59)*36</f>
        <v>0</v>
      </c>
    </row>
    <row r="60" spans="1:13" ht="18.75" customHeight="1" thickBot="1" x14ac:dyDescent="0.3">
      <c r="A60" s="23" t="s">
        <v>119</v>
      </c>
      <c r="B60" s="27" t="s">
        <v>244</v>
      </c>
      <c r="C60" s="29">
        <v>360</v>
      </c>
      <c r="D60" s="25"/>
      <c r="E60" s="29">
        <v>2120</v>
      </c>
      <c r="F60" s="44"/>
      <c r="G60" s="44"/>
      <c r="H60" s="44">
        <f t="shared" si="6"/>
        <v>0</v>
      </c>
      <c r="I60" s="52"/>
      <c r="J60" s="52"/>
      <c r="K60" s="52"/>
      <c r="L60" s="43"/>
      <c r="M60" s="44">
        <f t="shared" si="7"/>
        <v>0</v>
      </c>
    </row>
    <row r="61" spans="1:13" ht="42.75" customHeight="1" thickBot="1" x14ac:dyDescent="0.3">
      <c r="A61" s="23" t="s">
        <v>120</v>
      </c>
      <c r="B61" s="24" t="s">
        <v>60</v>
      </c>
      <c r="C61" s="25"/>
      <c r="D61" s="25"/>
      <c r="E61" s="25"/>
      <c r="F61" s="52"/>
      <c r="G61" s="52"/>
      <c r="H61" s="49"/>
      <c r="I61" s="52"/>
      <c r="J61" s="52"/>
      <c r="K61" s="52"/>
      <c r="L61" s="52"/>
      <c r="M61" s="49"/>
    </row>
    <row r="62" spans="1:13" ht="15.75" thickBot="1" x14ac:dyDescent="0.3">
      <c r="A62" s="23" t="s">
        <v>121</v>
      </c>
      <c r="B62" s="27" t="s">
        <v>243</v>
      </c>
      <c r="C62" s="29">
        <v>2330</v>
      </c>
      <c r="D62" s="25"/>
      <c r="E62" s="29">
        <v>5550</v>
      </c>
      <c r="F62" s="44"/>
      <c r="G62" s="44"/>
      <c r="H62" s="44">
        <f t="shared" si="6"/>
        <v>0</v>
      </c>
      <c r="I62" s="52"/>
      <c r="J62" s="52"/>
      <c r="K62" s="52"/>
      <c r="L62" s="43"/>
      <c r="M62" s="44">
        <f t="shared" si="7"/>
        <v>0</v>
      </c>
    </row>
    <row r="63" spans="1:13" ht="17.25" customHeight="1" thickBot="1" x14ac:dyDescent="0.3">
      <c r="A63" s="23" t="s">
        <v>122</v>
      </c>
      <c r="B63" s="27" t="s">
        <v>244</v>
      </c>
      <c r="C63" s="29">
        <v>30</v>
      </c>
      <c r="D63" s="25"/>
      <c r="E63" s="29">
        <v>50</v>
      </c>
      <c r="F63" s="44"/>
      <c r="G63" s="44"/>
      <c r="H63" s="44">
        <f t="shared" si="6"/>
        <v>0</v>
      </c>
      <c r="I63" s="52"/>
      <c r="J63" s="52"/>
      <c r="K63" s="52"/>
      <c r="L63" s="43"/>
      <c r="M63" s="44">
        <f t="shared" si="7"/>
        <v>0</v>
      </c>
    </row>
    <row r="64" spans="1:13" ht="36.75" customHeight="1" thickBot="1" x14ac:dyDescent="0.3">
      <c r="A64" s="23" t="s">
        <v>123</v>
      </c>
      <c r="B64" s="24" t="s">
        <v>64</v>
      </c>
      <c r="C64" s="25"/>
      <c r="D64" s="25"/>
      <c r="E64" s="25"/>
      <c r="F64" s="52"/>
      <c r="G64" s="52"/>
      <c r="H64" s="49"/>
      <c r="I64" s="52"/>
      <c r="J64" s="52"/>
      <c r="K64" s="52"/>
      <c r="L64" s="52"/>
      <c r="M64" s="49"/>
    </row>
    <row r="65" spans="1:13" ht="15.75" thickBot="1" x14ac:dyDescent="0.3">
      <c r="A65" s="23" t="s">
        <v>124</v>
      </c>
      <c r="B65" s="27" t="s">
        <v>243</v>
      </c>
      <c r="C65" s="29">
        <v>5</v>
      </c>
      <c r="D65" s="25"/>
      <c r="E65" s="29">
        <v>10</v>
      </c>
      <c r="F65" s="44"/>
      <c r="G65" s="44"/>
      <c r="H65" s="44">
        <f t="shared" si="6"/>
        <v>0</v>
      </c>
      <c r="I65" s="52"/>
      <c r="J65" s="52"/>
      <c r="K65" s="52"/>
      <c r="L65" s="43"/>
      <c r="M65" s="44">
        <f t="shared" si="7"/>
        <v>0</v>
      </c>
    </row>
    <row r="66" spans="1:13" ht="18" customHeight="1" thickBot="1" x14ac:dyDescent="0.3">
      <c r="A66" s="23" t="s">
        <v>125</v>
      </c>
      <c r="B66" s="27" t="s">
        <v>244</v>
      </c>
      <c r="C66" s="29">
        <v>1</v>
      </c>
      <c r="D66" s="25"/>
      <c r="E66" s="29">
        <v>1</v>
      </c>
      <c r="F66" s="44"/>
      <c r="G66" s="44"/>
      <c r="H66" s="44">
        <f t="shared" si="6"/>
        <v>0</v>
      </c>
      <c r="I66" s="52"/>
      <c r="J66" s="52"/>
      <c r="K66" s="52"/>
      <c r="L66" s="43"/>
      <c r="M66" s="44">
        <f t="shared" si="7"/>
        <v>0</v>
      </c>
    </row>
    <row r="67" spans="1:13" ht="24.75" thickBot="1" x14ac:dyDescent="0.3">
      <c r="A67" s="23" t="s">
        <v>126</v>
      </c>
      <c r="B67" s="24" t="s">
        <v>68</v>
      </c>
      <c r="C67" s="25"/>
      <c r="D67" s="25"/>
      <c r="E67" s="25"/>
      <c r="F67" s="52"/>
      <c r="G67" s="52"/>
      <c r="H67" s="49"/>
      <c r="I67" s="52"/>
      <c r="J67" s="52"/>
      <c r="K67" s="52"/>
      <c r="L67" s="52"/>
      <c r="M67" s="49"/>
    </row>
    <row r="68" spans="1:13" ht="15.75" thickBot="1" x14ac:dyDescent="0.3">
      <c r="A68" s="23" t="s">
        <v>127</v>
      </c>
      <c r="B68" s="27" t="s">
        <v>243</v>
      </c>
      <c r="C68" s="29">
        <v>1</v>
      </c>
      <c r="D68" s="25"/>
      <c r="E68" s="29">
        <v>1</v>
      </c>
      <c r="F68" s="44"/>
      <c r="G68" s="44"/>
      <c r="H68" s="44">
        <f t="shared" si="6"/>
        <v>0</v>
      </c>
      <c r="I68" s="52"/>
      <c r="J68" s="52"/>
      <c r="K68" s="52"/>
      <c r="L68" s="43"/>
      <c r="M68" s="44">
        <f t="shared" si="7"/>
        <v>0</v>
      </c>
    </row>
    <row r="69" spans="1:13" ht="17.25" customHeight="1" thickBot="1" x14ac:dyDescent="0.3">
      <c r="A69" s="23" t="s">
        <v>128</v>
      </c>
      <c r="B69" s="27" t="s">
        <v>244</v>
      </c>
      <c r="C69" s="29">
        <v>1</v>
      </c>
      <c r="D69" s="25"/>
      <c r="E69" s="29">
        <v>1</v>
      </c>
      <c r="F69" s="44"/>
      <c r="G69" s="44"/>
      <c r="H69" s="44">
        <f t="shared" si="6"/>
        <v>0</v>
      </c>
      <c r="I69" s="52"/>
      <c r="J69" s="52"/>
      <c r="K69" s="52"/>
      <c r="L69" s="43"/>
      <c r="M69" s="44">
        <f t="shared" si="7"/>
        <v>0</v>
      </c>
    </row>
    <row r="70" spans="1:13" ht="47.25" customHeight="1" thickBot="1" x14ac:dyDescent="0.3">
      <c r="A70" s="37" t="s">
        <v>129</v>
      </c>
      <c r="B70" s="36" t="s">
        <v>76</v>
      </c>
      <c r="C70" s="46"/>
      <c r="D70" s="38">
        <v>24520</v>
      </c>
      <c r="E70" s="46"/>
      <c r="F70" s="46"/>
      <c r="G70" s="46"/>
      <c r="H70" s="46"/>
      <c r="I70" s="46"/>
      <c r="J70" s="46"/>
      <c r="K70" s="43"/>
      <c r="L70" s="43">
        <f>D70*K70</f>
        <v>0</v>
      </c>
      <c r="M70" s="43">
        <f>L70*36</f>
        <v>0</v>
      </c>
    </row>
    <row r="71" spans="1:13" ht="44.25" customHeight="1" thickBot="1" x14ac:dyDescent="0.3">
      <c r="A71" s="37" t="s">
        <v>130</v>
      </c>
      <c r="B71" s="36" t="s">
        <v>131</v>
      </c>
      <c r="C71" s="46"/>
      <c r="D71" s="35">
        <v>10</v>
      </c>
      <c r="E71" s="49"/>
      <c r="F71" s="49"/>
      <c r="G71" s="49"/>
      <c r="H71" s="49"/>
      <c r="I71" s="53"/>
      <c r="J71" s="53">
        <f>D71*I71</f>
        <v>0</v>
      </c>
      <c r="K71" s="46"/>
      <c r="L71" s="49"/>
      <c r="M71" s="43">
        <f>J71</f>
        <v>0</v>
      </c>
    </row>
    <row r="72" spans="1:13" ht="15.75" thickBot="1" x14ac:dyDescent="0.3">
      <c r="A72" s="37" t="s">
        <v>132</v>
      </c>
      <c r="B72" s="36" t="s">
        <v>245</v>
      </c>
      <c r="C72" s="46"/>
      <c r="D72" s="46"/>
      <c r="E72" s="46"/>
      <c r="F72" s="46"/>
      <c r="G72" s="46"/>
      <c r="H72" s="43"/>
      <c r="I72" s="46"/>
      <c r="J72" s="43"/>
      <c r="K72" s="46"/>
      <c r="L72" s="43"/>
      <c r="M72" s="43">
        <f>(L72+H72)*36+J72</f>
        <v>0</v>
      </c>
    </row>
    <row r="73" spans="1:13" ht="15.75" thickBot="1" x14ac:dyDescent="0.3">
      <c r="A73" s="127" t="s">
        <v>133</v>
      </c>
      <c r="B73" s="128"/>
      <c r="C73" s="128"/>
      <c r="D73" s="128"/>
      <c r="E73" s="128"/>
      <c r="F73" s="128"/>
      <c r="G73" s="128"/>
      <c r="H73" s="128"/>
      <c r="I73" s="128"/>
      <c r="J73" s="128"/>
      <c r="K73" s="128"/>
      <c r="L73" s="128"/>
      <c r="M73" s="129"/>
    </row>
    <row r="74" spans="1:13" ht="15.75" thickBot="1" x14ac:dyDescent="0.3">
      <c r="A74" s="37" t="s">
        <v>134</v>
      </c>
      <c r="B74" s="36" t="s">
        <v>218</v>
      </c>
      <c r="C74" s="50"/>
      <c r="D74" s="35">
        <v>17</v>
      </c>
      <c r="E74" s="50"/>
      <c r="F74" s="46"/>
      <c r="G74" s="46"/>
      <c r="H74" s="46"/>
      <c r="I74" s="43"/>
      <c r="J74" s="43">
        <f>D74*I74</f>
        <v>0</v>
      </c>
      <c r="K74" s="43"/>
      <c r="L74" s="43">
        <f>D74*K74</f>
        <v>0</v>
      </c>
      <c r="M74" s="43">
        <f>L74*36+J74</f>
        <v>0</v>
      </c>
    </row>
    <row r="75" spans="1:13" ht="40.5" customHeight="1" thickBot="1" x14ac:dyDescent="0.3">
      <c r="A75" s="37" t="s">
        <v>135</v>
      </c>
      <c r="B75" s="36" t="s">
        <v>111</v>
      </c>
      <c r="C75" s="46"/>
      <c r="D75" s="35">
        <v>1</v>
      </c>
      <c r="E75" s="46"/>
      <c r="F75" s="46"/>
      <c r="G75" s="46"/>
      <c r="H75" s="46"/>
      <c r="I75" s="43"/>
      <c r="J75" s="43">
        <f>D75*I75</f>
        <v>0</v>
      </c>
      <c r="K75" s="43"/>
      <c r="L75" s="43">
        <f>D75*K75</f>
        <v>0</v>
      </c>
      <c r="M75" s="43">
        <f>L75*36+J75</f>
        <v>0</v>
      </c>
    </row>
    <row r="76" spans="1:13" ht="30.75" customHeight="1" thickBot="1" x14ac:dyDescent="0.3">
      <c r="A76" s="23" t="s">
        <v>136</v>
      </c>
      <c r="B76" s="24" t="s">
        <v>213</v>
      </c>
      <c r="C76" s="25"/>
      <c r="D76" s="25"/>
      <c r="E76" s="25"/>
      <c r="F76" s="25"/>
      <c r="G76" s="25"/>
      <c r="H76" s="25"/>
      <c r="I76" s="25"/>
      <c r="J76" s="25"/>
      <c r="K76" s="25"/>
      <c r="L76" s="25"/>
      <c r="M76" s="25"/>
    </row>
    <row r="77" spans="1:13" ht="15.75" thickBot="1" x14ac:dyDescent="0.3">
      <c r="A77" s="23" t="s">
        <v>137</v>
      </c>
      <c r="B77" s="27" t="s">
        <v>243</v>
      </c>
      <c r="C77" s="19">
        <v>1</v>
      </c>
      <c r="D77" s="28"/>
      <c r="E77" s="19">
        <v>1</v>
      </c>
      <c r="F77" s="44"/>
      <c r="G77" s="44"/>
      <c r="H77" s="44">
        <f>E77*F77+C77*G77</f>
        <v>0</v>
      </c>
      <c r="I77" s="25"/>
      <c r="J77" s="25"/>
      <c r="K77" s="25"/>
      <c r="L77" s="43"/>
      <c r="M77" s="44">
        <f>(H77+L77)*36</f>
        <v>0</v>
      </c>
    </row>
    <row r="78" spans="1:13" ht="15.75" thickBot="1" x14ac:dyDescent="0.3">
      <c r="A78" s="23" t="s">
        <v>138</v>
      </c>
      <c r="B78" s="27" t="s">
        <v>244</v>
      </c>
      <c r="C78" s="19">
        <v>1</v>
      </c>
      <c r="D78" s="28"/>
      <c r="E78" s="19">
        <v>1</v>
      </c>
      <c r="F78" s="44"/>
      <c r="G78" s="44"/>
      <c r="H78" s="44">
        <f>E78*F78+C78*G78</f>
        <v>0</v>
      </c>
      <c r="I78" s="25"/>
      <c r="J78" s="25"/>
      <c r="K78" s="25"/>
      <c r="L78" s="43"/>
      <c r="M78" s="44">
        <f>(H78+L78)*36</f>
        <v>0</v>
      </c>
    </row>
    <row r="79" spans="1:13" ht="37.15" customHeight="1" thickBot="1" x14ac:dyDescent="0.3">
      <c r="A79" s="23" t="s">
        <v>139</v>
      </c>
      <c r="B79" s="24" t="s">
        <v>214</v>
      </c>
      <c r="C79" s="25"/>
      <c r="D79" s="25"/>
      <c r="E79" s="25"/>
      <c r="F79" s="25"/>
      <c r="G79" s="25"/>
      <c r="H79" s="49"/>
      <c r="I79" s="25"/>
      <c r="J79" s="25"/>
      <c r="K79" s="25"/>
      <c r="L79" s="52"/>
      <c r="M79" s="49"/>
    </row>
    <row r="80" spans="1:13" ht="15.75" thickBot="1" x14ac:dyDescent="0.3">
      <c r="A80" s="23" t="s">
        <v>140</v>
      </c>
      <c r="B80" s="27" t="s">
        <v>243</v>
      </c>
      <c r="C80" s="19">
        <v>1</v>
      </c>
      <c r="D80" s="25"/>
      <c r="E80" s="19">
        <v>1</v>
      </c>
      <c r="F80" s="44"/>
      <c r="G80" s="44"/>
      <c r="H80" s="44">
        <f t="shared" ref="H80:H90" si="8">E80*F80+C80*G80</f>
        <v>0</v>
      </c>
      <c r="I80" s="52"/>
      <c r="J80" s="52"/>
      <c r="K80" s="52"/>
      <c r="L80" s="43"/>
      <c r="M80" s="44">
        <f t="shared" ref="M80:M90" si="9">(H80+L80)*36</f>
        <v>0</v>
      </c>
    </row>
    <row r="81" spans="1:13" ht="15.75" thickBot="1" x14ac:dyDescent="0.3">
      <c r="A81" s="23" t="s">
        <v>141</v>
      </c>
      <c r="B81" s="27" t="s">
        <v>244</v>
      </c>
      <c r="C81" s="19">
        <v>1</v>
      </c>
      <c r="D81" s="25"/>
      <c r="E81" s="19">
        <v>1</v>
      </c>
      <c r="F81" s="44"/>
      <c r="G81" s="44"/>
      <c r="H81" s="44">
        <f t="shared" si="8"/>
        <v>0</v>
      </c>
      <c r="I81" s="52"/>
      <c r="J81" s="52"/>
      <c r="K81" s="52"/>
      <c r="L81" s="43"/>
      <c r="M81" s="44">
        <f t="shared" si="9"/>
        <v>0</v>
      </c>
    </row>
    <row r="82" spans="1:13" ht="46.5" customHeight="1" thickBot="1" x14ac:dyDescent="0.3">
      <c r="A82" s="23" t="s">
        <v>142</v>
      </c>
      <c r="B82" s="24" t="s">
        <v>60</v>
      </c>
      <c r="C82" s="25"/>
      <c r="D82" s="25"/>
      <c r="E82" s="25"/>
      <c r="F82" s="52"/>
      <c r="G82" s="52"/>
      <c r="H82" s="49"/>
      <c r="I82" s="52"/>
      <c r="J82" s="52"/>
      <c r="K82" s="52"/>
      <c r="L82" s="52"/>
      <c r="M82" s="49"/>
    </row>
    <row r="83" spans="1:13" ht="15.75" thickBot="1" x14ac:dyDescent="0.3">
      <c r="A83" s="23" t="s">
        <v>143</v>
      </c>
      <c r="B83" s="27" t="s">
        <v>243</v>
      </c>
      <c r="C83" s="19">
        <v>1</v>
      </c>
      <c r="D83" s="25"/>
      <c r="E83" s="19">
        <v>1</v>
      </c>
      <c r="F83" s="44"/>
      <c r="G83" s="44"/>
      <c r="H83" s="44">
        <f t="shared" si="8"/>
        <v>0</v>
      </c>
      <c r="I83" s="52"/>
      <c r="J83" s="52"/>
      <c r="K83" s="52"/>
      <c r="L83" s="43"/>
      <c r="M83" s="44">
        <f t="shared" si="9"/>
        <v>0</v>
      </c>
    </row>
    <row r="84" spans="1:13" ht="19.5" customHeight="1" thickBot="1" x14ac:dyDescent="0.3">
      <c r="A84" s="23" t="s">
        <v>144</v>
      </c>
      <c r="B84" s="27" t="s">
        <v>244</v>
      </c>
      <c r="C84" s="19">
        <v>1</v>
      </c>
      <c r="D84" s="25"/>
      <c r="E84" s="19">
        <v>1</v>
      </c>
      <c r="F84" s="44"/>
      <c r="G84" s="44"/>
      <c r="H84" s="44">
        <f t="shared" si="8"/>
        <v>0</v>
      </c>
      <c r="I84" s="52"/>
      <c r="J84" s="52"/>
      <c r="K84" s="52"/>
      <c r="L84" s="43"/>
      <c r="M84" s="44">
        <f t="shared" si="9"/>
        <v>0</v>
      </c>
    </row>
    <row r="85" spans="1:13" ht="39.75" customHeight="1" thickBot="1" x14ac:dyDescent="0.3">
      <c r="A85" s="23" t="s">
        <v>145</v>
      </c>
      <c r="B85" s="24" t="s">
        <v>64</v>
      </c>
      <c r="C85" s="25"/>
      <c r="D85" s="25"/>
      <c r="E85" s="25"/>
      <c r="F85" s="52"/>
      <c r="G85" s="52"/>
      <c r="H85" s="49"/>
      <c r="I85" s="52"/>
      <c r="J85" s="52"/>
      <c r="K85" s="52"/>
      <c r="L85" s="52"/>
      <c r="M85" s="49"/>
    </row>
    <row r="86" spans="1:13" ht="15.75" thickBot="1" x14ac:dyDescent="0.3">
      <c r="A86" s="23" t="s">
        <v>146</v>
      </c>
      <c r="B86" s="27" t="s">
        <v>243</v>
      </c>
      <c r="C86" s="19">
        <v>1</v>
      </c>
      <c r="D86" s="25"/>
      <c r="E86" s="19">
        <v>1</v>
      </c>
      <c r="F86" s="44"/>
      <c r="G86" s="44"/>
      <c r="H86" s="44">
        <f t="shared" si="8"/>
        <v>0</v>
      </c>
      <c r="I86" s="52"/>
      <c r="J86" s="52"/>
      <c r="K86" s="52"/>
      <c r="L86" s="43"/>
      <c r="M86" s="44">
        <f t="shared" si="9"/>
        <v>0</v>
      </c>
    </row>
    <row r="87" spans="1:13" ht="19.5" customHeight="1" thickBot="1" x14ac:dyDescent="0.3">
      <c r="A87" s="23" t="s">
        <v>147</v>
      </c>
      <c r="B87" s="27" t="s">
        <v>244</v>
      </c>
      <c r="C87" s="19">
        <v>1</v>
      </c>
      <c r="D87" s="25"/>
      <c r="E87" s="19">
        <v>1</v>
      </c>
      <c r="F87" s="44"/>
      <c r="G87" s="44"/>
      <c r="H87" s="44">
        <f t="shared" si="8"/>
        <v>0</v>
      </c>
      <c r="I87" s="52"/>
      <c r="J87" s="52"/>
      <c r="K87" s="52"/>
      <c r="L87" s="43"/>
      <c r="M87" s="44">
        <f t="shared" si="9"/>
        <v>0</v>
      </c>
    </row>
    <row r="88" spans="1:13" ht="36.75" customHeight="1" thickBot="1" x14ac:dyDescent="0.3">
      <c r="A88" s="23" t="s">
        <v>148</v>
      </c>
      <c r="B88" s="24" t="s">
        <v>68</v>
      </c>
      <c r="C88" s="25"/>
      <c r="D88" s="25"/>
      <c r="E88" s="25"/>
      <c r="F88" s="52"/>
      <c r="G88" s="52"/>
      <c r="H88" s="49"/>
      <c r="I88" s="52"/>
      <c r="J88" s="52"/>
      <c r="K88" s="52"/>
      <c r="L88" s="52"/>
      <c r="M88" s="49"/>
    </row>
    <row r="89" spans="1:13" ht="15.75" thickBot="1" x14ac:dyDescent="0.3">
      <c r="A89" s="23" t="s">
        <v>149</v>
      </c>
      <c r="B89" s="27" t="s">
        <v>243</v>
      </c>
      <c r="C89" s="19">
        <v>1</v>
      </c>
      <c r="D89" s="25"/>
      <c r="E89" s="19">
        <v>1</v>
      </c>
      <c r="F89" s="44"/>
      <c r="G89" s="44"/>
      <c r="H89" s="44">
        <f t="shared" si="8"/>
        <v>0</v>
      </c>
      <c r="I89" s="52"/>
      <c r="J89" s="52"/>
      <c r="K89" s="52"/>
      <c r="L89" s="43"/>
      <c r="M89" s="44">
        <f t="shared" si="9"/>
        <v>0</v>
      </c>
    </row>
    <row r="90" spans="1:13" ht="20.25" customHeight="1" thickBot="1" x14ac:dyDescent="0.3">
      <c r="A90" s="23" t="s">
        <v>150</v>
      </c>
      <c r="B90" s="27" t="s">
        <v>244</v>
      </c>
      <c r="C90" s="19">
        <v>1</v>
      </c>
      <c r="D90" s="25"/>
      <c r="E90" s="19">
        <v>1</v>
      </c>
      <c r="F90" s="24"/>
      <c r="G90" s="24"/>
      <c r="H90" s="44">
        <f t="shared" si="8"/>
        <v>0</v>
      </c>
      <c r="I90" s="25"/>
      <c r="J90" s="25"/>
      <c r="K90" s="25"/>
      <c r="L90" s="43"/>
      <c r="M90" s="44">
        <f t="shared" si="9"/>
        <v>0</v>
      </c>
    </row>
    <row r="91" spans="1:13" ht="45" customHeight="1" thickBot="1" x14ac:dyDescent="0.3">
      <c r="A91" s="23" t="s">
        <v>151</v>
      </c>
      <c r="B91" s="24" t="s">
        <v>76</v>
      </c>
      <c r="C91" s="25"/>
      <c r="D91" s="19">
        <v>1</v>
      </c>
      <c r="E91" s="25"/>
      <c r="F91" s="25"/>
      <c r="G91" s="25"/>
      <c r="H91" s="25"/>
      <c r="I91" s="25"/>
      <c r="J91" s="25"/>
      <c r="K91" s="44"/>
      <c r="L91" s="44">
        <f>D91*K91</f>
        <v>0</v>
      </c>
      <c r="M91" s="44">
        <f>L91*36</f>
        <v>0</v>
      </c>
    </row>
    <row r="92" spans="1:13" ht="15.75" thickBot="1" x14ac:dyDescent="0.3">
      <c r="A92" s="23" t="s">
        <v>152</v>
      </c>
      <c r="B92" s="24" t="s">
        <v>245</v>
      </c>
      <c r="C92" s="25"/>
      <c r="D92" s="25"/>
      <c r="E92" s="25"/>
      <c r="F92" s="49"/>
      <c r="G92" s="49"/>
      <c r="H92" s="44"/>
      <c r="I92" s="49"/>
      <c r="J92" s="44"/>
      <c r="K92" s="49"/>
      <c r="L92" s="44"/>
      <c r="M92" s="44">
        <f>(L92+H92)*36+J92</f>
        <v>0</v>
      </c>
    </row>
    <row r="93" spans="1:13" ht="15.75" thickBot="1" x14ac:dyDescent="0.3">
      <c r="A93" s="107" t="s">
        <v>153</v>
      </c>
      <c r="B93" s="108"/>
      <c r="C93" s="108"/>
      <c r="D93" s="108"/>
      <c r="E93" s="108"/>
      <c r="F93" s="108"/>
      <c r="G93" s="108"/>
      <c r="H93" s="108"/>
      <c r="I93" s="108"/>
      <c r="J93" s="108"/>
      <c r="K93" s="108"/>
      <c r="L93" s="108"/>
      <c r="M93" s="109"/>
    </row>
    <row r="94" spans="1:13" ht="27.75" customHeight="1" thickBot="1" x14ac:dyDescent="0.3">
      <c r="A94" s="23" t="s">
        <v>154</v>
      </c>
      <c r="B94" s="24" t="s">
        <v>155</v>
      </c>
      <c r="C94" s="25"/>
      <c r="D94" s="19">
        <v>1</v>
      </c>
      <c r="E94" s="25"/>
      <c r="F94" s="25"/>
      <c r="G94" s="25"/>
      <c r="H94" s="25"/>
      <c r="I94" s="44"/>
      <c r="J94" s="44">
        <f>D94*I94</f>
        <v>0</v>
      </c>
      <c r="K94" s="52"/>
      <c r="L94" s="52"/>
      <c r="M94" s="44">
        <f>J94</f>
        <v>0</v>
      </c>
    </row>
    <row r="95" spans="1:13" ht="33.75" customHeight="1" thickBot="1" x14ac:dyDescent="0.3">
      <c r="A95" s="23" t="s">
        <v>156</v>
      </c>
      <c r="B95" s="24" t="s">
        <v>157</v>
      </c>
      <c r="C95" s="25"/>
      <c r="D95" s="19">
        <v>1</v>
      </c>
      <c r="E95" s="25"/>
      <c r="F95" s="25"/>
      <c r="G95" s="25"/>
      <c r="H95" s="25"/>
      <c r="I95" s="44"/>
      <c r="J95" s="44">
        <f>D95*I95</f>
        <v>0</v>
      </c>
      <c r="K95" s="49"/>
      <c r="L95" s="49"/>
      <c r="M95" s="44">
        <f>J95</f>
        <v>0</v>
      </c>
    </row>
    <row r="96" spans="1:13" ht="42.75" customHeight="1" thickBot="1" x14ac:dyDescent="0.3">
      <c r="A96" s="23" t="s">
        <v>158</v>
      </c>
      <c r="B96" s="24" t="s">
        <v>159</v>
      </c>
      <c r="C96" s="25"/>
      <c r="D96" s="19">
        <v>1</v>
      </c>
      <c r="E96" s="25"/>
      <c r="F96" s="25"/>
      <c r="G96" s="25"/>
      <c r="H96" s="25"/>
      <c r="I96" s="52"/>
      <c r="J96" s="52"/>
      <c r="K96" s="44"/>
      <c r="L96" s="44">
        <f>D96*K96</f>
        <v>0</v>
      </c>
      <c r="M96" s="44">
        <f>L96*36</f>
        <v>0</v>
      </c>
    </row>
    <row r="97" spans="1:13" ht="37.5" customHeight="1" thickBot="1" x14ac:dyDescent="0.3">
      <c r="A97" s="23" t="s">
        <v>160</v>
      </c>
      <c r="B97" s="24" t="s">
        <v>161</v>
      </c>
      <c r="C97" s="25"/>
      <c r="D97" s="19">
        <v>1</v>
      </c>
      <c r="E97" s="25"/>
      <c r="F97" s="25"/>
      <c r="G97" s="25"/>
      <c r="H97" s="25"/>
      <c r="I97" s="44"/>
      <c r="J97" s="44">
        <f>D97*I97</f>
        <v>0</v>
      </c>
      <c r="K97" s="52"/>
      <c r="L97" s="52"/>
      <c r="M97" s="44">
        <f>J97</f>
        <v>0</v>
      </c>
    </row>
    <row r="98" spans="1:13" ht="46.5" customHeight="1" thickBot="1" x14ac:dyDescent="0.3">
      <c r="A98" s="23" t="s">
        <v>162</v>
      </c>
      <c r="B98" s="24" t="s">
        <v>163</v>
      </c>
      <c r="C98" s="25"/>
      <c r="D98" s="19">
        <v>1</v>
      </c>
      <c r="E98" s="25"/>
      <c r="F98" s="25"/>
      <c r="G98" s="25"/>
      <c r="H98" s="25"/>
      <c r="I98" s="52"/>
      <c r="J98" s="52"/>
      <c r="K98" s="44"/>
      <c r="L98" s="44">
        <f>D98*K98</f>
        <v>0</v>
      </c>
      <c r="M98" s="44">
        <f>L98*36</f>
        <v>0</v>
      </c>
    </row>
    <row r="99" spans="1:13" ht="15.75" thickBot="1" x14ac:dyDescent="0.3">
      <c r="A99" s="23" t="s">
        <v>164</v>
      </c>
      <c r="B99" s="24" t="s">
        <v>165</v>
      </c>
      <c r="C99" s="25"/>
      <c r="D99" s="19">
        <v>1</v>
      </c>
      <c r="E99" s="25"/>
      <c r="F99" s="25"/>
      <c r="G99" s="25"/>
      <c r="H99" s="25"/>
      <c r="I99" s="44"/>
      <c r="J99" s="44">
        <f>D99*I99</f>
        <v>0</v>
      </c>
      <c r="K99" s="52"/>
      <c r="L99" s="52"/>
      <c r="M99" s="44">
        <f>J99</f>
        <v>0</v>
      </c>
    </row>
    <row r="100" spans="1:13" ht="15.75" thickBot="1" x14ac:dyDescent="0.3">
      <c r="A100" s="107" t="s">
        <v>166</v>
      </c>
      <c r="B100" s="108"/>
      <c r="C100" s="108"/>
      <c r="D100" s="108"/>
      <c r="E100" s="108"/>
      <c r="F100" s="108"/>
      <c r="G100" s="108"/>
      <c r="H100" s="108"/>
      <c r="I100" s="108"/>
      <c r="J100" s="108"/>
      <c r="K100" s="108"/>
      <c r="L100" s="108"/>
      <c r="M100" s="109"/>
    </row>
    <row r="101" spans="1:13" ht="24.75" thickBot="1" x14ac:dyDescent="0.3">
      <c r="A101" s="23" t="s">
        <v>167</v>
      </c>
      <c r="B101" s="24" t="s">
        <v>168</v>
      </c>
      <c r="C101" s="25"/>
      <c r="D101" s="19">
        <v>1</v>
      </c>
      <c r="E101" s="25"/>
      <c r="F101" s="25"/>
      <c r="G101" s="25"/>
      <c r="H101" s="25"/>
      <c r="I101" s="44"/>
      <c r="J101" s="44">
        <f>D101*I101</f>
        <v>0</v>
      </c>
      <c r="K101" s="44"/>
      <c r="L101" s="44">
        <f>K101*D101</f>
        <v>0</v>
      </c>
      <c r="M101" s="44">
        <f>L101*36+J101</f>
        <v>0</v>
      </c>
    </row>
    <row r="102" spans="1:13" ht="15.75" thickBot="1" x14ac:dyDescent="0.3">
      <c r="A102" s="139" t="s">
        <v>247</v>
      </c>
      <c r="B102" s="140"/>
      <c r="C102" s="140"/>
      <c r="D102" s="140"/>
      <c r="E102" s="140"/>
      <c r="F102" s="140"/>
      <c r="G102" s="140"/>
      <c r="H102" s="140"/>
      <c r="I102" s="140"/>
      <c r="J102" s="140"/>
      <c r="K102" s="140"/>
      <c r="L102" s="140"/>
      <c r="M102" s="141"/>
    </row>
    <row r="103" spans="1:13" ht="15.75" customHeight="1" thickBot="1" x14ac:dyDescent="0.3">
      <c r="A103" s="55" t="s">
        <v>248</v>
      </c>
      <c r="B103" s="56" t="s">
        <v>53</v>
      </c>
      <c r="C103" s="19">
        <v>1</v>
      </c>
      <c r="D103" s="46"/>
      <c r="E103" s="19">
        <v>1</v>
      </c>
      <c r="F103" s="44"/>
      <c r="G103" s="44"/>
      <c r="H103" s="44">
        <f>E103*F103+C103*G103</f>
        <v>0</v>
      </c>
      <c r="I103" s="25"/>
      <c r="J103" s="25"/>
      <c r="K103" s="25"/>
      <c r="L103" s="49"/>
      <c r="M103" s="47">
        <f>H103*36</f>
        <v>0</v>
      </c>
    </row>
    <row r="104" spans="1:13" ht="15.75" thickBot="1" x14ac:dyDescent="0.3">
      <c r="A104" s="55" t="s">
        <v>249</v>
      </c>
      <c r="B104" s="57" t="s">
        <v>250</v>
      </c>
      <c r="C104" s="19">
        <v>1</v>
      </c>
      <c r="D104" s="46"/>
      <c r="E104" s="19">
        <v>1</v>
      </c>
      <c r="F104" s="44"/>
      <c r="G104" s="44"/>
      <c r="H104" s="44">
        <f>E104*F104+C104*G104</f>
        <v>0</v>
      </c>
      <c r="I104" s="25"/>
      <c r="J104" s="25"/>
      <c r="K104" s="25"/>
      <c r="L104" s="49"/>
      <c r="M104" s="47">
        <f>H104*36</f>
        <v>0</v>
      </c>
    </row>
    <row r="105" spans="1:13" ht="24.75" thickBot="1" x14ac:dyDescent="0.3">
      <c r="A105" s="55" t="s">
        <v>251</v>
      </c>
      <c r="B105" s="57" t="s">
        <v>252</v>
      </c>
      <c r="C105" s="19">
        <v>1</v>
      </c>
      <c r="D105" s="46"/>
      <c r="E105" s="19">
        <v>1</v>
      </c>
      <c r="F105" s="44"/>
      <c r="G105" s="44"/>
      <c r="H105" s="44">
        <f>E105*F105+C105*G105</f>
        <v>0</v>
      </c>
      <c r="I105" s="25"/>
      <c r="J105" s="25"/>
      <c r="K105" s="25"/>
      <c r="L105" s="49"/>
      <c r="M105" s="47">
        <f t="shared" ref="M105:M111" si="10">H105*36</f>
        <v>0</v>
      </c>
    </row>
    <row r="106" spans="1:13" ht="29.25" customHeight="1" thickBot="1" x14ac:dyDescent="0.3">
      <c r="A106" s="55" t="s">
        <v>253</v>
      </c>
      <c r="B106" s="57" t="s">
        <v>254</v>
      </c>
      <c r="C106" s="19">
        <v>1</v>
      </c>
      <c r="D106" s="46"/>
      <c r="E106" s="19">
        <v>1</v>
      </c>
      <c r="F106" s="44"/>
      <c r="G106" s="44"/>
      <c r="H106" s="44">
        <f>E106*F106+C106*G106</f>
        <v>0</v>
      </c>
      <c r="I106" s="25"/>
      <c r="J106" s="25"/>
      <c r="K106" s="25"/>
      <c r="L106" s="49"/>
      <c r="M106" s="47">
        <f t="shared" si="10"/>
        <v>0</v>
      </c>
    </row>
    <row r="107" spans="1:13" ht="14.25" customHeight="1" thickBot="1" x14ac:dyDescent="0.3">
      <c r="A107" s="107" t="s">
        <v>255</v>
      </c>
      <c r="B107" s="108"/>
      <c r="C107" s="108"/>
      <c r="D107" s="108"/>
      <c r="E107" s="108"/>
      <c r="F107" s="108"/>
      <c r="G107" s="108"/>
      <c r="H107" s="108"/>
      <c r="I107" s="108"/>
      <c r="J107" s="108"/>
      <c r="K107" s="108"/>
      <c r="L107" s="108"/>
      <c r="M107" s="109"/>
    </row>
    <row r="108" spans="1:13" ht="15.75" thickBot="1" x14ac:dyDescent="0.3">
      <c r="A108" s="58" t="s">
        <v>256</v>
      </c>
      <c r="B108" s="56" t="s">
        <v>53</v>
      </c>
      <c r="C108" s="19">
        <v>1</v>
      </c>
      <c r="D108" s="46"/>
      <c r="E108" s="19">
        <v>1</v>
      </c>
      <c r="F108" s="44"/>
      <c r="G108" s="44"/>
      <c r="H108" s="44">
        <f>E108*F108+C108*G108</f>
        <v>0</v>
      </c>
      <c r="I108" s="25"/>
      <c r="J108" s="25"/>
      <c r="K108" s="25"/>
      <c r="L108" s="49"/>
      <c r="M108" s="47">
        <f>H108*36</f>
        <v>0</v>
      </c>
    </row>
    <row r="109" spans="1:13" ht="15.75" thickBot="1" x14ac:dyDescent="0.3">
      <c r="A109" s="58" t="s">
        <v>257</v>
      </c>
      <c r="B109" s="57" t="s">
        <v>250</v>
      </c>
      <c r="C109" s="19">
        <v>1</v>
      </c>
      <c r="D109" s="46"/>
      <c r="E109" s="19">
        <v>1</v>
      </c>
      <c r="F109" s="44"/>
      <c r="G109" s="44"/>
      <c r="H109" s="44">
        <f>E109*F109+C109*G109</f>
        <v>0</v>
      </c>
      <c r="I109" s="25"/>
      <c r="J109" s="25"/>
      <c r="K109" s="25"/>
      <c r="L109" s="49"/>
      <c r="M109" s="47">
        <f t="shared" si="10"/>
        <v>0</v>
      </c>
    </row>
    <row r="110" spans="1:13" ht="24.75" thickBot="1" x14ac:dyDescent="0.3">
      <c r="A110" s="58" t="s">
        <v>258</v>
      </c>
      <c r="B110" s="57" t="s">
        <v>252</v>
      </c>
      <c r="C110" s="19">
        <v>1</v>
      </c>
      <c r="D110" s="46"/>
      <c r="E110" s="19">
        <v>1</v>
      </c>
      <c r="F110" s="44"/>
      <c r="G110" s="44"/>
      <c r="H110" s="44">
        <f t="shared" ref="H110:H111" si="11">E110*F110+C110*G110</f>
        <v>0</v>
      </c>
      <c r="I110" s="25"/>
      <c r="J110" s="25"/>
      <c r="K110" s="25"/>
      <c r="L110" s="49"/>
      <c r="M110" s="47">
        <f t="shared" si="10"/>
        <v>0</v>
      </c>
    </row>
    <row r="111" spans="1:13" ht="24.75" thickBot="1" x14ac:dyDescent="0.3">
      <c r="A111" s="58" t="s">
        <v>259</v>
      </c>
      <c r="B111" s="57" t="s">
        <v>254</v>
      </c>
      <c r="C111" s="19">
        <v>1</v>
      </c>
      <c r="D111" s="46"/>
      <c r="E111" s="19">
        <v>1</v>
      </c>
      <c r="F111" s="44"/>
      <c r="G111" s="44"/>
      <c r="H111" s="44">
        <f t="shared" si="11"/>
        <v>0</v>
      </c>
      <c r="I111" s="25"/>
      <c r="J111" s="25"/>
      <c r="K111" s="25"/>
      <c r="L111" s="49"/>
      <c r="M111" s="47">
        <f t="shared" si="10"/>
        <v>0</v>
      </c>
    </row>
    <row r="112" spans="1:13" ht="15.75" customHeight="1" thickBot="1" x14ac:dyDescent="0.3">
      <c r="A112" s="110" t="s">
        <v>260</v>
      </c>
      <c r="B112" s="111"/>
      <c r="C112" s="111"/>
      <c r="D112" s="111"/>
      <c r="E112" s="111"/>
      <c r="F112" s="111"/>
      <c r="G112" s="111"/>
      <c r="H112" s="111"/>
      <c r="I112" s="111"/>
      <c r="J112" s="111"/>
      <c r="K112" s="111"/>
      <c r="L112" s="112"/>
      <c r="M112" s="44">
        <f>SUM(M9:M111)</f>
        <v>0</v>
      </c>
    </row>
    <row r="115" spans="1:13" ht="16.5" thickBot="1" x14ac:dyDescent="0.3">
      <c r="A115" s="133" t="s">
        <v>238</v>
      </c>
      <c r="B115" s="133"/>
      <c r="C115" s="133"/>
      <c r="D115" s="133"/>
      <c r="E115" s="133"/>
      <c r="F115" s="133"/>
      <c r="G115" s="133"/>
      <c r="H115" s="133"/>
      <c r="I115" s="133"/>
      <c r="J115" s="133"/>
      <c r="K115" s="133"/>
      <c r="L115" s="133"/>
      <c r="M115" s="133"/>
    </row>
    <row r="116" spans="1:13" ht="95.25" customHeight="1" thickBot="1" x14ac:dyDescent="0.3">
      <c r="A116" s="59" t="s">
        <v>224</v>
      </c>
      <c r="B116" s="60" t="s">
        <v>173</v>
      </c>
      <c r="C116" s="134" t="s">
        <v>212</v>
      </c>
      <c r="D116" s="135"/>
      <c r="E116" s="137" t="s">
        <v>211</v>
      </c>
      <c r="F116" s="135"/>
      <c r="G116" s="137" t="s">
        <v>209</v>
      </c>
      <c r="H116" s="135"/>
      <c r="I116" s="137" t="s">
        <v>210</v>
      </c>
      <c r="J116" s="135"/>
      <c r="K116" s="137" t="s">
        <v>635</v>
      </c>
      <c r="L116" s="138"/>
    </row>
    <row r="117" spans="1:13" x14ac:dyDescent="0.25">
      <c r="A117" s="61" t="s">
        <v>49</v>
      </c>
      <c r="B117" s="62" t="s">
        <v>174</v>
      </c>
      <c r="C117" s="136"/>
      <c r="D117" s="136"/>
      <c r="E117" s="136"/>
      <c r="F117" s="136"/>
      <c r="G117" s="136"/>
      <c r="H117" s="136"/>
      <c r="I117" s="136"/>
      <c r="J117" s="136"/>
      <c r="K117" s="136"/>
      <c r="L117" s="142"/>
    </row>
    <row r="118" spans="1:13" x14ac:dyDescent="0.25">
      <c r="A118" s="61" t="s">
        <v>51</v>
      </c>
      <c r="B118" s="63" t="s">
        <v>261</v>
      </c>
      <c r="C118" s="105"/>
      <c r="D118" s="105"/>
      <c r="E118" s="100"/>
      <c r="F118" s="100"/>
      <c r="G118" s="100"/>
      <c r="H118" s="100"/>
      <c r="I118" s="100"/>
      <c r="J118" s="100"/>
      <c r="K118" s="100"/>
      <c r="L118" s="106"/>
    </row>
    <row r="119" spans="1:13" x14ac:dyDescent="0.25">
      <c r="A119" s="61" t="s">
        <v>56</v>
      </c>
      <c r="B119" s="63" t="s">
        <v>262</v>
      </c>
      <c r="C119" s="105"/>
      <c r="D119" s="105"/>
      <c r="E119" s="100"/>
      <c r="F119" s="100"/>
      <c r="G119" s="100"/>
      <c r="H119" s="100"/>
      <c r="I119" s="100"/>
      <c r="J119" s="100"/>
      <c r="K119" s="100"/>
      <c r="L119" s="106"/>
    </row>
    <row r="120" spans="1:13" x14ac:dyDescent="0.25">
      <c r="A120" s="61" t="s">
        <v>59</v>
      </c>
      <c r="B120" s="63" t="s">
        <v>263</v>
      </c>
      <c r="C120" s="105"/>
      <c r="D120" s="105"/>
      <c r="E120" s="100"/>
      <c r="F120" s="100"/>
      <c r="G120" s="100"/>
      <c r="H120" s="100"/>
      <c r="I120" s="100"/>
      <c r="J120" s="100"/>
      <c r="K120" s="100"/>
      <c r="L120" s="106"/>
    </row>
    <row r="121" spans="1:13" x14ac:dyDescent="0.25">
      <c r="A121" s="61" t="s">
        <v>63</v>
      </c>
      <c r="B121" s="63" t="s">
        <v>264</v>
      </c>
      <c r="C121" s="105"/>
      <c r="D121" s="105"/>
      <c r="E121" s="100"/>
      <c r="F121" s="100"/>
      <c r="G121" s="100"/>
      <c r="H121" s="100"/>
      <c r="I121" s="100"/>
      <c r="J121" s="100"/>
      <c r="K121" s="100"/>
      <c r="L121" s="106"/>
    </row>
    <row r="122" spans="1:13" x14ac:dyDescent="0.25">
      <c r="A122" s="61" t="s">
        <v>67</v>
      </c>
      <c r="B122" s="63" t="s">
        <v>265</v>
      </c>
      <c r="C122" s="100"/>
      <c r="D122" s="100"/>
      <c r="E122" s="100"/>
      <c r="F122" s="100"/>
      <c r="G122" s="100"/>
      <c r="H122" s="100"/>
      <c r="I122" s="100"/>
      <c r="J122" s="100"/>
      <c r="K122" s="100"/>
      <c r="L122" s="106"/>
    </row>
    <row r="123" spans="1:13" x14ac:dyDescent="0.25">
      <c r="A123" s="61" t="s">
        <v>71</v>
      </c>
      <c r="B123" s="63" t="s">
        <v>266</v>
      </c>
      <c r="C123" s="105"/>
      <c r="D123" s="105"/>
      <c r="E123" s="100"/>
      <c r="F123" s="100"/>
      <c r="G123" s="100"/>
      <c r="H123" s="100"/>
      <c r="I123" s="100"/>
      <c r="J123" s="100"/>
      <c r="K123" s="100"/>
      <c r="L123" s="106"/>
    </row>
    <row r="124" spans="1:13" x14ac:dyDescent="0.25">
      <c r="A124" s="61" t="s">
        <v>73</v>
      </c>
      <c r="B124" s="63" t="s">
        <v>267</v>
      </c>
      <c r="C124" s="105"/>
      <c r="D124" s="105"/>
      <c r="E124" s="100"/>
      <c r="F124" s="100"/>
      <c r="G124" s="100"/>
      <c r="H124" s="100"/>
      <c r="I124" s="100"/>
      <c r="J124" s="100"/>
      <c r="K124" s="100"/>
      <c r="L124" s="106"/>
    </row>
    <row r="125" spans="1:13" x14ac:dyDescent="0.25">
      <c r="A125" s="61" t="s">
        <v>75</v>
      </c>
      <c r="B125" s="63" t="s">
        <v>268</v>
      </c>
      <c r="C125" s="105"/>
      <c r="D125" s="105"/>
      <c r="E125" s="100"/>
      <c r="F125" s="100"/>
      <c r="G125" s="100"/>
      <c r="H125" s="100"/>
      <c r="I125" s="100"/>
      <c r="J125" s="100"/>
      <c r="K125" s="100"/>
      <c r="L125" s="106"/>
    </row>
    <row r="126" spans="1:13" x14ac:dyDescent="0.25">
      <c r="A126" s="61" t="s">
        <v>77</v>
      </c>
      <c r="B126" s="63" t="s">
        <v>269</v>
      </c>
      <c r="C126" s="105"/>
      <c r="D126" s="105"/>
      <c r="E126" s="100"/>
      <c r="F126" s="100"/>
      <c r="G126" s="100"/>
      <c r="H126" s="100"/>
      <c r="I126" s="100"/>
      <c r="J126" s="100"/>
      <c r="K126" s="100"/>
      <c r="L126" s="106"/>
    </row>
    <row r="127" spans="1:13" x14ac:dyDescent="0.25">
      <c r="A127" s="61" t="s">
        <v>79</v>
      </c>
      <c r="B127" s="63" t="s">
        <v>270</v>
      </c>
      <c r="C127" s="100"/>
      <c r="D127" s="100"/>
      <c r="E127" s="100"/>
      <c r="F127" s="100"/>
      <c r="G127" s="100"/>
      <c r="H127" s="100"/>
      <c r="I127" s="100"/>
      <c r="J127" s="100"/>
      <c r="K127" s="100"/>
      <c r="L127" s="106"/>
    </row>
    <row r="128" spans="1:13" x14ac:dyDescent="0.25">
      <c r="A128" s="61" t="s">
        <v>81</v>
      </c>
      <c r="B128" s="63" t="s">
        <v>271</v>
      </c>
      <c r="C128" s="105"/>
      <c r="D128" s="105"/>
      <c r="E128" s="100"/>
      <c r="F128" s="100"/>
      <c r="G128" s="100"/>
      <c r="H128" s="100"/>
      <c r="I128" s="100"/>
      <c r="J128" s="100"/>
      <c r="K128" s="100"/>
      <c r="L128" s="106"/>
    </row>
    <row r="129" spans="1:12" x14ac:dyDescent="0.25">
      <c r="A129" s="61" t="s">
        <v>83</v>
      </c>
      <c r="B129" s="63" t="s">
        <v>272</v>
      </c>
      <c r="C129" s="105"/>
      <c r="D129" s="105"/>
      <c r="E129" s="100"/>
      <c r="F129" s="100"/>
      <c r="G129" s="100"/>
      <c r="H129" s="100"/>
      <c r="I129" s="100"/>
      <c r="J129" s="100"/>
      <c r="K129" s="100"/>
      <c r="L129" s="106"/>
    </row>
    <row r="130" spans="1:12" x14ac:dyDescent="0.25">
      <c r="A130" s="61" t="s">
        <v>85</v>
      </c>
      <c r="B130" s="63" t="s">
        <v>175</v>
      </c>
      <c r="C130" s="105"/>
      <c r="D130" s="105"/>
      <c r="E130" s="100"/>
      <c r="F130" s="100"/>
      <c r="G130" s="100"/>
      <c r="H130" s="100"/>
      <c r="I130" s="100"/>
      <c r="J130" s="100"/>
      <c r="K130" s="100"/>
      <c r="L130" s="106"/>
    </row>
    <row r="131" spans="1:12" x14ac:dyDescent="0.25">
      <c r="A131" s="61" t="s">
        <v>88</v>
      </c>
      <c r="B131" s="63" t="s">
        <v>273</v>
      </c>
      <c r="C131" s="105"/>
      <c r="D131" s="105"/>
      <c r="E131" s="100"/>
      <c r="F131" s="100"/>
      <c r="G131" s="100"/>
      <c r="H131" s="100"/>
      <c r="I131" s="100"/>
      <c r="J131" s="100"/>
      <c r="K131" s="100"/>
      <c r="L131" s="106"/>
    </row>
    <row r="132" spans="1:12" x14ac:dyDescent="0.25">
      <c r="A132" s="61" t="s">
        <v>91</v>
      </c>
      <c r="B132" s="63" t="s">
        <v>274</v>
      </c>
      <c r="C132" s="100"/>
      <c r="D132" s="100"/>
      <c r="E132" s="100"/>
      <c r="F132" s="100"/>
      <c r="G132" s="100"/>
      <c r="H132" s="100"/>
      <c r="I132" s="100"/>
      <c r="J132" s="100"/>
      <c r="K132" s="100"/>
      <c r="L132" s="106"/>
    </row>
    <row r="133" spans="1:12" x14ac:dyDescent="0.25">
      <c r="A133" s="61" t="s">
        <v>95</v>
      </c>
      <c r="B133" s="63" t="s">
        <v>275</v>
      </c>
      <c r="C133" s="105"/>
      <c r="D133" s="105"/>
      <c r="E133" s="100"/>
      <c r="F133" s="100"/>
      <c r="G133" s="100"/>
      <c r="H133" s="100"/>
      <c r="I133" s="100"/>
      <c r="J133" s="100"/>
      <c r="K133" s="100"/>
      <c r="L133" s="106"/>
    </row>
    <row r="134" spans="1:12" x14ac:dyDescent="0.25">
      <c r="A134" s="61" t="s">
        <v>99</v>
      </c>
      <c r="B134" s="63" t="s">
        <v>176</v>
      </c>
      <c r="C134" s="105"/>
      <c r="D134" s="105"/>
      <c r="E134" s="100"/>
      <c r="F134" s="100"/>
      <c r="G134" s="100"/>
      <c r="H134" s="100"/>
      <c r="I134" s="100"/>
      <c r="J134" s="100"/>
      <c r="K134" s="100"/>
      <c r="L134" s="106"/>
    </row>
    <row r="135" spans="1:12" x14ac:dyDescent="0.25">
      <c r="A135" s="61" t="s">
        <v>103</v>
      </c>
      <c r="B135" s="63" t="s">
        <v>276</v>
      </c>
      <c r="C135" s="105"/>
      <c r="D135" s="105"/>
      <c r="E135" s="100"/>
      <c r="F135" s="100"/>
      <c r="G135" s="100"/>
      <c r="H135" s="100"/>
      <c r="I135" s="100"/>
      <c r="J135" s="100"/>
      <c r="K135" s="100"/>
      <c r="L135" s="106"/>
    </row>
    <row r="136" spans="1:12" x14ac:dyDescent="0.25">
      <c r="A136" s="61" t="s">
        <v>104</v>
      </c>
      <c r="B136" s="63" t="s">
        <v>277</v>
      </c>
      <c r="C136" s="105"/>
      <c r="D136" s="105"/>
      <c r="E136" s="100"/>
      <c r="F136" s="100"/>
      <c r="G136" s="100"/>
      <c r="H136" s="100"/>
      <c r="I136" s="100"/>
      <c r="J136" s="100"/>
      <c r="K136" s="100"/>
      <c r="L136" s="106"/>
    </row>
    <row r="137" spans="1:12" x14ac:dyDescent="0.25">
      <c r="A137" s="61" t="s">
        <v>106</v>
      </c>
      <c r="B137" s="63" t="s">
        <v>177</v>
      </c>
      <c r="C137" s="100"/>
      <c r="D137" s="100"/>
      <c r="E137" s="100"/>
      <c r="F137" s="100"/>
      <c r="G137" s="100"/>
      <c r="H137" s="100"/>
      <c r="I137" s="100"/>
      <c r="J137" s="100"/>
      <c r="K137" s="100"/>
      <c r="L137" s="106"/>
    </row>
    <row r="138" spans="1:12" x14ac:dyDescent="0.25">
      <c r="A138" s="61" t="s">
        <v>108</v>
      </c>
      <c r="B138" s="63" t="s">
        <v>278</v>
      </c>
      <c r="C138" s="105"/>
      <c r="D138" s="105"/>
      <c r="E138" s="100"/>
      <c r="F138" s="100"/>
      <c r="G138" s="100"/>
      <c r="H138" s="100"/>
      <c r="I138" s="100"/>
      <c r="J138" s="100"/>
      <c r="K138" s="100"/>
      <c r="L138" s="106"/>
    </row>
    <row r="139" spans="1:12" x14ac:dyDescent="0.25">
      <c r="A139" s="61" t="s">
        <v>110</v>
      </c>
      <c r="B139" s="63" t="s">
        <v>279</v>
      </c>
      <c r="C139" s="105"/>
      <c r="D139" s="105"/>
      <c r="E139" s="100"/>
      <c r="F139" s="100"/>
      <c r="G139" s="100"/>
      <c r="H139" s="100"/>
      <c r="I139" s="100"/>
      <c r="J139" s="100"/>
      <c r="K139" s="100"/>
      <c r="L139" s="106"/>
    </row>
    <row r="140" spans="1:12" x14ac:dyDescent="0.25">
      <c r="A140" s="61" t="s">
        <v>112</v>
      </c>
      <c r="B140" s="63" t="s">
        <v>280</v>
      </c>
      <c r="C140" s="105"/>
      <c r="D140" s="105"/>
      <c r="E140" s="100"/>
      <c r="F140" s="100"/>
      <c r="G140" s="100"/>
      <c r="H140" s="100"/>
      <c r="I140" s="100"/>
      <c r="J140" s="100"/>
      <c r="K140" s="100"/>
      <c r="L140" s="106"/>
    </row>
    <row r="141" spans="1:12" x14ac:dyDescent="0.25">
      <c r="A141" s="61" t="s">
        <v>114</v>
      </c>
      <c r="B141" s="63" t="s">
        <v>281</v>
      </c>
      <c r="C141" s="105"/>
      <c r="D141" s="105"/>
      <c r="E141" s="100"/>
      <c r="F141" s="100"/>
      <c r="G141" s="100"/>
      <c r="H141" s="100"/>
      <c r="I141" s="100"/>
      <c r="J141" s="100"/>
      <c r="K141" s="100"/>
      <c r="L141" s="106"/>
    </row>
    <row r="142" spans="1:12" x14ac:dyDescent="0.25">
      <c r="A142" s="61" t="s">
        <v>117</v>
      </c>
      <c r="B142" s="63" t="s">
        <v>282</v>
      </c>
      <c r="C142" s="100"/>
      <c r="D142" s="100"/>
      <c r="E142" s="100"/>
      <c r="F142" s="100"/>
      <c r="G142" s="100"/>
      <c r="H142" s="100"/>
      <c r="I142" s="100"/>
      <c r="J142" s="100"/>
      <c r="K142" s="100"/>
      <c r="L142" s="106"/>
    </row>
    <row r="143" spans="1:12" x14ac:dyDescent="0.25">
      <c r="A143" s="61" t="s">
        <v>120</v>
      </c>
      <c r="B143" s="63" t="s">
        <v>283</v>
      </c>
      <c r="C143" s="105"/>
      <c r="D143" s="105"/>
      <c r="E143" s="100"/>
      <c r="F143" s="100"/>
      <c r="G143" s="100"/>
      <c r="H143" s="100"/>
      <c r="I143" s="100"/>
      <c r="J143" s="100"/>
      <c r="K143" s="100"/>
      <c r="L143" s="106"/>
    </row>
    <row r="144" spans="1:12" x14ac:dyDescent="0.25">
      <c r="A144" s="61" t="s">
        <v>123</v>
      </c>
      <c r="B144" s="63" t="s">
        <v>284</v>
      </c>
      <c r="C144" s="105"/>
      <c r="D144" s="105"/>
      <c r="E144" s="100"/>
      <c r="F144" s="100"/>
      <c r="G144" s="100"/>
      <c r="H144" s="100"/>
      <c r="I144" s="100"/>
      <c r="J144" s="100"/>
      <c r="K144" s="100"/>
      <c r="L144" s="106"/>
    </row>
    <row r="145" spans="1:12" x14ac:dyDescent="0.25">
      <c r="A145" s="61" t="s">
        <v>126</v>
      </c>
      <c r="B145" s="63" t="s">
        <v>285</v>
      </c>
      <c r="C145" s="105"/>
      <c r="D145" s="105"/>
      <c r="E145" s="100"/>
      <c r="F145" s="100"/>
      <c r="G145" s="100"/>
      <c r="H145" s="100"/>
      <c r="I145" s="100"/>
      <c r="J145" s="100"/>
      <c r="K145" s="100"/>
      <c r="L145" s="106"/>
    </row>
    <row r="146" spans="1:12" x14ac:dyDescent="0.25">
      <c r="A146" s="61" t="s">
        <v>129</v>
      </c>
      <c r="B146" s="63" t="s">
        <v>286</v>
      </c>
      <c r="C146" s="105"/>
      <c r="D146" s="105"/>
      <c r="E146" s="100"/>
      <c r="F146" s="100"/>
      <c r="G146" s="100"/>
      <c r="H146" s="100"/>
      <c r="I146" s="100"/>
      <c r="J146" s="100"/>
      <c r="K146" s="100"/>
      <c r="L146" s="106"/>
    </row>
    <row r="147" spans="1:12" x14ac:dyDescent="0.25">
      <c r="A147" s="61" t="s">
        <v>130</v>
      </c>
      <c r="B147" s="63" t="s">
        <v>178</v>
      </c>
      <c r="C147" s="100"/>
      <c r="D147" s="100"/>
      <c r="E147" s="100"/>
      <c r="F147" s="100"/>
      <c r="G147" s="100"/>
      <c r="H147" s="100"/>
      <c r="I147" s="100"/>
      <c r="J147" s="100"/>
      <c r="K147" s="100"/>
      <c r="L147" s="106"/>
    </row>
    <row r="148" spans="1:12" x14ac:dyDescent="0.25">
      <c r="A148" s="61" t="s">
        <v>132</v>
      </c>
      <c r="B148" s="63" t="s">
        <v>287</v>
      </c>
      <c r="C148" s="105"/>
      <c r="D148" s="105"/>
      <c r="E148" s="100"/>
      <c r="F148" s="100"/>
      <c r="G148" s="100"/>
      <c r="H148" s="100"/>
      <c r="I148" s="100"/>
      <c r="J148" s="100"/>
      <c r="K148" s="100"/>
      <c r="L148" s="106"/>
    </row>
    <row r="149" spans="1:12" x14ac:dyDescent="0.25">
      <c r="A149" s="61" t="s">
        <v>134</v>
      </c>
      <c r="B149" s="63" t="s">
        <v>288</v>
      </c>
      <c r="C149" s="105"/>
      <c r="D149" s="105"/>
      <c r="E149" s="100"/>
      <c r="F149" s="100"/>
      <c r="G149" s="100"/>
      <c r="H149" s="100"/>
      <c r="I149" s="100"/>
      <c r="J149" s="100"/>
      <c r="K149" s="100"/>
      <c r="L149" s="106"/>
    </row>
    <row r="150" spans="1:12" x14ac:dyDescent="0.25">
      <c r="A150" s="61" t="s">
        <v>135</v>
      </c>
      <c r="B150" s="63" t="s">
        <v>289</v>
      </c>
      <c r="C150" s="105"/>
      <c r="D150" s="105"/>
      <c r="E150" s="100"/>
      <c r="F150" s="100"/>
      <c r="G150" s="100"/>
      <c r="H150" s="100"/>
      <c r="I150" s="100"/>
      <c r="J150" s="100"/>
      <c r="K150" s="100"/>
      <c r="L150" s="106"/>
    </row>
    <row r="151" spans="1:12" ht="25.5" x14ac:dyDescent="0.25">
      <c r="A151" s="61" t="s">
        <v>136</v>
      </c>
      <c r="B151" s="63" t="s">
        <v>290</v>
      </c>
      <c r="C151" s="105"/>
      <c r="D151" s="105"/>
      <c r="E151" s="100"/>
      <c r="F151" s="100"/>
      <c r="G151" s="100"/>
      <c r="H151" s="100"/>
      <c r="I151" s="100"/>
      <c r="J151" s="100"/>
      <c r="K151" s="100"/>
      <c r="L151" s="106"/>
    </row>
    <row r="152" spans="1:12" x14ac:dyDescent="0.25">
      <c r="A152" s="61" t="s">
        <v>139</v>
      </c>
      <c r="B152" s="63" t="s">
        <v>291</v>
      </c>
      <c r="C152" s="100"/>
      <c r="D152" s="100"/>
      <c r="E152" s="100"/>
      <c r="F152" s="100"/>
      <c r="G152" s="100"/>
      <c r="H152" s="100"/>
      <c r="I152" s="100"/>
      <c r="J152" s="100"/>
      <c r="K152" s="100"/>
      <c r="L152" s="106"/>
    </row>
    <row r="153" spans="1:12" x14ac:dyDescent="0.25">
      <c r="A153" s="61" t="s">
        <v>142</v>
      </c>
      <c r="B153" s="63" t="s">
        <v>179</v>
      </c>
      <c r="C153" s="105"/>
      <c r="D153" s="105"/>
      <c r="E153" s="100"/>
      <c r="F153" s="100"/>
      <c r="G153" s="100"/>
      <c r="H153" s="100"/>
      <c r="I153" s="100"/>
      <c r="J153" s="100"/>
      <c r="K153" s="100"/>
      <c r="L153" s="106"/>
    </row>
    <row r="154" spans="1:12" ht="17.25" customHeight="1" x14ac:dyDescent="0.25">
      <c r="A154" s="61" t="s">
        <v>145</v>
      </c>
      <c r="B154" s="63" t="s">
        <v>292</v>
      </c>
      <c r="C154" s="105"/>
      <c r="D154" s="105"/>
      <c r="E154" s="100"/>
      <c r="F154" s="100"/>
      <c r="G154" s="100"/>
      <c r="H154" s="100"/>
      <c r="I154" s="100"/>
      <c r="J154" s="100"/>
      <c r="K154" s="100"/>
      <c r="L154" s="106"/>
    </row>
    <row r="155" spans="1:12" ht="15" customHeight="1" x14ac:dyDescent="0.25">
      <c r="A155" s="61" t="s">
        <v>148</v>
      </c>
      <c r="B155" s="63" t="s">
        <v>180</v>
      </c>
      <c r="C155" s="105"/>
      <c r="D155" s="105"/>
      <c r="E155" s="100"/>
      <c r="F155" s="100"/>
      <c r="G155" s="100"/>
      <c r="H155" s="100"/>
      <c r="I155" s="100"/>
      <c r="J155" s="100"/>
      <c r="K155" s="100"/>
      <c r="L155" s="106"/>
    </row>
    <row r="156" spans="1:12" x14ac:dyDescent="0.25">
      <c r="A156" s="61" t="s">
        <v>151</v>
      </c>
      <c r="B156" s="63" t="s">
        <v>293</v>
      </c>
      <c r="C156" s="105"/>
      <c r="D156" s="105"/>
      <c r="E156" s="100"/>
      <c r="F156" s="100"/>
      <c r="G156" s="100"/>
      <c r="H156" s="100"/>
      <c r="I156" s="100"/>
      <c r="J156" s="100"/>
      <c r="K156" s="100"/>
      <c r="L156" s="106"/>
    </row>
    <row r="157" spans="1:12" ht="15" customHeight="1" x14ac:dyDescent="0.25">
      <c r="A157" s="61" t="s">
        <v>152</v>
      </c>
      <c r="B157" s="63" t="s">
        <v>294</v>
      </c>
      <c r="C157" s="100"/>
      <c r="D157" s="100"/>
      <c r="E157" s="100"/>
      <c r="F157" s="100"/>
      <c r="G157" s="100"/>
      <c r="H157" s="100"/>
      <c r="I157" s="100"/>
      <c r="J157" s="100"/>
      <c r="K157" s="100"/>
      <c r="L157" s="106"/>
    </row>
    <row r="158" spans="1:12" x14ac:dyDescent="0.25">
      <c r="A158" s="61" t="s">
        <v>154</v>
      </c>
      <c r="B158" s="63" t="s">
        <v>295</v>
      </c>
      <c r="C158" s="105"/>
      <c r="D158" s="105"/>
      <c r="E158" s="100"/>
      <c r="F158" s="100"/>
      <c r="G158" s="100"/>
      <c r="H158" s="100"/>
      <c r="I158" s="100"/>
      <c r="J158" s="100"/>
      <c r="K158" s="100"/>
      <c r="L158" s="106"/>
    </row>
    <row r="159" spans="1:12" x14ac:dyDescent="0.25">
      <c r="A159" s="61" t="s">
        <v>156</v>
      </c>
      <c r="B159" s="63" t="s">
        <v>296</v>
      </c>
      <c r="C159" s="105"/>
      <c r="D159" s="105"/>
      <c r="E159" s="100"/>
      <c r="F159" s="100"/>
      <c r="G159" s="100"/>
      <c r="H159" s="100"/>
      <c r="I159" s="100"/>
      <c r="J159" s="100"/>
      <c r="K159" s="100"/>
      <c r="L159" s="106"/>
    </row>
    <row r="160" spans="1:12" x14ac:dyDescent="0.25">
      <c r="A160" s="61" t="s">
        <v>158</v>
      </c>
      <c r="B160" s="63" t="s">
        <v>297</v>
      </c>
      <c r="C160" s="105"/>
      <c r="D160" s="105"/>
      <c r="E160" s="100"/>
      <c r="F160" s="100"/>
      <c r="G160" s="100"/>
      <c r="H160" s="100"/>
      <c r="I160" s="100"/>
      <c r="J160" s="100"/>
      <c r="K160" s="100"/>
      <c r="L160" s="106"/>
    </row>
    <row r="161" spans="1:12" x14ac:dyDescent="0.25">
      <c r="A161" s="61" t="s">
        <v>160</v>
      </c>
      <c r="B161" s="63" t="s">
        <v>298</v>
      </c>
      <c r="C161" s="105"/>
      <c r="D161" s="105"/>
      <c r="E161" s="100"/>
      <c r="F161" s="100"/>
      <c r="G161" s="100"/>
      <c r="H161" s="100"/>
      <c r="I161" s="100"/>
      <c r="J161" s="100"/>
      <c r="K161" s="100"/>
      <c r="L161" s="106"/>
    </row>
    <row r="162" spans="1:12" x14ac:dyDescent="0.25">
      <c r="A162" s="61" t="s">
        <v>162</v>
      </c>
      <c r="B162" s="63" t="s">
        <v>299</v>
      </c>
      <c r="C162" s="100"/>
      <c r="D162" s="100"/>
      <c r="E162" s="100"/>
      <c r="F162" s="100"/>
      <c r="G162" s="100"/>
      <c r="H162" s="100"/>
      <c r="I162" s="100"/>
      <c r="J162" s="100"/>
      <c r="K162" s="100"/>
      <c r="L162" s="106"/>
    </row>
    <row r="163" spans="1:12" x14ac:dyDescent="0.25">
      <c r="A163" s="61" t="s">
        <v>164</v>
      </c>
      <c r="B163" s="63" t="s">
        <v>300</v>
      </c>
      <c r="C163" s="105"/>
      <c r="D163" s="105"/>
      <c r="E163" s="100"/>
      <c r="F163" s="100"/>
      <c r="G163" s="100"/>
      <c r="H163" s="100"/>
      <c r="I163" s="100"/>
      <c r="J163" s="100"/>
      <c r="K163" s="100"/>
      <c r="L163" s="106"/>
    </row>
    <row r="164" spans="1:12" x14ac:dyDescent="0.25">
      <c r="A164" s="61" t="s">
        <v>167</v>
      </c>
      <c r="B164" s="63" t="s">
        <v>181</v>
      </c>
      <c r="C164" s="105"/>
      <c r="D164" s="105"/>
      <c r="E164" s="100"/>
      <c r="F164" s="100"/>
      <c r="G164" s="100"/>
      <c r="H164" s="100"/>
      <c r="I164" s="100"/>
      <c r="J164" s="100"/>
      <c r="K164" s="100"/>
      <c r="L164" s="106"/>
    </row>
    <row r="165" spans="1:12" x14ac:dyDescent="0.25">
      <c r="A165" s="61" t="s">
        <v>248</v>
      </c>
      <c r="B165" s="63" t="s">
        <v>301</v>
      </c>
      <c r="C165" s="105"/>
      <c r="D165" s="105"/>
      <c r="E165" s="100"/>
      <c r="F165" s="100"/>
      <c r="G165" s="100"/>
      <c r="H165" s="100"/>
      <c r="I165" s="100"/>
      <c r="J165" s="100"/>
      <c r="K165" s="100"/>
      <c r="L165" s="106"/>
    </row>
    <row r="166" spans="1:12" x14ac:dyDescent="0.25">
      <c r="A166" s="61" t="s">
        <v>249</v>
      </c>
      <c r="B166" s="63" t="s">
        <v>302</v>
      </c>
      <c r="C166" s="105"/>
      <c r="D166" s="105"/>
      <c r="E166" s="100"/>
      <c r="F166" s="100"/>
      <c r="G166" s="100"/>
      <c r="H166" s="100"/>
      <c r="I166" s="100"/>
      <c r="J166" s="100"/>
      <c r="K166" s="100"/>
      <c r="L166" s="106"/>
    </row>
    <row r="167" spans="1:12" x14ac:dyDescent="0.25">
      <c r="A167" s="61" t="s">
        <v>251</v>
      </c>
      <c r="B167" s="63" t="s">
        <v>303</v>
      </c>
      <c r="C167" s="100"/>
      <c r="D167" s="100"/>
      <c r="E167" s="100"/>
      <c r="F167" s="100"/>
      <c r="G167" s="100"/>
      <c r="H167" s="100"/>
      <c r="I167" s="100"/>
      <c r="J167" s="100"/>
      <c r="K167" s="100"/>
      <c r="L167" s="106"/>
    </row>
    <row r="168" spans="1:12" x14ac:dyDescent="0.25">
      <c r="A168" s="61" t="s">
        <v>253</v>
      </c>
      <c r="B168" s="63" t="s">
        <v>304</v>
      </c>
      <c r="C168" s="105"/>
      <c r="D168" s="105"/>
      <c r="E168" s="100"/>
      <c r="F168" s="100"/>
      <c r="G168" s="100"/>
      <c r="H168" s="100"/>
      <c r="I168" s="100"/>
      <c r="J168" s="100"/>
      <c r="K168" s="100"/>
      <c r="L168" s="106"/>
    </row>
    <row r="169" spans="1:12" ht="25.5" x14ac:dyDescent="0.25">
      <c r="A169" s="61" t="s">
        <v>305</v>
      </c>
      <c r="B169" s="63" t="s">
        <v>306</v>
      </c>
      <c r="C169" s="105"/>
      <c r="D169" s="105"/>
      <c r="E169" s="100"/>
      <c r="F169" s="100"/>
      <c r="G169" s="100"/>
      <c r="H169" s="100"/>
      <c r="I169" s="100"/>
      <c r="J169" s="100"/>
      <c r="K169" s="100"/>
      <c r="L169" s="106"/>
    </row>
    <row r="170" spans="1:12" x14ac:dyDescent="0.25">
      <c r="A170" s="61" t="s">
        <v>256</v>
      </c>
      <c r="B170" s="63" t="s">
        <v>307</v>
      </c>
      <c r="C170" s="105"/>
      <c r="D170" s="105"/>
      <c r="E170" s="100"/>
      <c r="F170" s="100"/>
      <c r="G170" s="100"/>
      <c r="H170" s="100"/>
      <c r="I170" s="100"/>
      <c r="J170" s="100"/>
      <c r="K170" s="100"/>
      <c r="L170" s="106"/>
    </row>
    <row r="171" spans="1:12" x14ac:dyDescent="0.25">
      <c r="A171" s="61" t="s">
        <v>257</v>
      </c>
      <c r="B171" s="63" t="s">
        <v>308</v>
      </c>
      <c r="C171" s="105"/>
      <c r="D171" s="105"/>
      <c r="E171" s="100"/>
      <c r="F171" s="100"/>
      <c r="G171" s="100"/>
      <c r="H171" s="100"/>
      <c r="I171" s="100"/>
      <c r="J171" s="100"/>
      <c r="K171" s="100"/>
      <c r="L171" s="106"/>
    </row>
    <row r="172" spans="1:12" x14ac:dyDescent="0.25">
      <c r="A172" s="61" t="s">
        <v>258</v>
      </c>
      <c r="B172" s="63" t="s">
        <v>309</v>
      </c>
      <c r="C172" s="100"/>
      <c r="D172" s="100"/>
      <c r="E172" s="100"/>
      <c r="F172" s="100"/>
      <c r="G172" s="100"/>
      <c r="H172" s="100"/>
      <c r="I172" s="100"/>
      <c r="J172" s="100"/>
      <c r="K172" s="100"/>
      <c r="L172" s="106"/>
    </row>
    <row r="173" spans="1:12" x14ac:dyDescent="0.25">
      <c r="A173" s="61" t="s">
        <v>259</v>
      </c>
      <c r="B173" s="63" t="s">
        <v>310</v>
      </c>
      <c r="C173" s="105"/>
      <c r="D173" s="105"/>
      <c r="E173" s="100"/>
      <c r="F173" s="100"/>
      <c r="G173" s="100"/>
      <c r="H173" s="100"/>
      <c r="I173" s="100"/>
      <c r="J173" s="100"/>
      <c r="K173" s="100"/>
      <c r="L173" s="106"/>
    </row>
    <row r="174" spans="1:12" x14ac:dyDescent="0.25">
      <c r="A174" s="61" t="s">
        <v>311</v>
      </c>
      <c r="B174" s="63" t="s">
        <v>312</v>
      </c>
      <c r="C174" s="105"/>
      <c r="D174" s="105"/>
      <c r="E174" s="100"/>
      <c r="F174" s="100"/>
      <c r="G174" s="100"/>
      <c r="H174" s="100"/>
      <c r="I174" s="100"/>
      <c r="J174" s="100"/>
      <c r="K174" s="100"/>
      <c r="L174" s="106"/>
    </row>
    <row r="175" spans="1:12" x14ac:dyDescent="0.25">
      <c r="A175" s="61" t="s">
        <v>313</v>
      </c>
      <c r="B175" s="63" t="s">
        <v>314</v>
      </c>
      <c r="C175" s="105"/>
      <c r="D175" s="105"/>
      <c r="E175" s="100"/>
      <c r="F175" s="100"/>
      <c r="G175" s="100"/>
      <c r="H175" s="100"/>
      <c r="I175" s="100"/>
      <c r="J175" s="100"/>
      <c r="K175" s="100"/>
      <c r="L175" s="106"/>
    </row>
    <row r="176" spans="1:12" x14ac:dyDescent="0.25">
      <c r="A176" s="61" t="s">
        <v>315</v>
      </c>
      <c r="B176" s="63" t="s">
        <v>182</v>
      </c>
      <c r="C176" s="105"/>
      <c r="D176" s="105"/>
      <c r="E176" s="100"/>
      <c r="F176" s="100"/>
      <c r="G176" s="100"/>
      <c r="H176" s="100"/>
      <c r="I176" s="100"/>
      <c r="J176" s="100"/>
      <c r="K176" s="100"/>
      <c r="L176" s="106"/>
    </row>
    <row r="177" spans="1:12" x14ac:dyDescent="0.25">
      <c r="A177" s="61" t="s">
        <v>316</v>
      </c>
      <c r="B177" s="63" t="s">
        <v>317</v>
      </c>
      <c r="C177" s="100"/>
      <c r="D177" s="100"/>
      <c r="E177" s="100"/>
      <c r="F177" s="100"/>
      <c r="G177" s="100"/>
      <c r="H177" s="100"/>
      <c r="I177" s="100"/>
      <c r="J177" s="100"/>
      <c r="K177" s="100"/>
      <c r="L177" s="106"/>
    </row>
    <row r="178" spans="1:12" x14ac:dyDescent="0.25">
      <c r="A178" s="61" t="s">
        <v>318</v>
      </c>
      <c r="B178" s="63" t="s">
        <v>319</v>
      </c>
      <c r="C178" s="105"/>
      <c r="D178" s="105"/>
      <c r="E178" s="100"/>
      <c r="F178" s="100"/>
      <c r="G178" s="100"/>
      <c r="H178" s="100"/>
      <c r="I178" s="100"/>
      <c r="J178" s="100"/>
      <c r="K178" s="100"/>
      <c r="L178" s="106"/>
    </row>
    <row r="179" spans="1:12" x14ac:dyDescent="0.25">
      <c r="A179" s="61" t="s">
        <v>320</v>
      </c>
      <c r="B179" s="63" t="s">
        <v>321</v>
      </c>
      <c r="C179" s="105"/>
      <c r="D179" s="105"/>
      <c r="E179" s="100"/>
      <c r="F179" s="100"/>
      <c r="G179" s="100"/>
      <c r="H179" s="100"/>
      <c r="I179" s="100"/>
      <c r="J179" s="100"/>
      <c r="K179" s="100"/>
      <c r="L179" s="106"/>
    </row>
    <row r="180" spans="1:12" x14ac:dyDescent="0.25">
      <c r="A180" s="61" t="s">
        <v>322</v>
      </c>
      <c r="B180" s="63" t="s">
        <v>323</v>
      </c>
      <c r="C180" s="105"/>
      <c r="D180" s="105"/>
      <c r="E180" s="100"/>
      <c r="F180" s="100"/>
      <c r="G180" s="100"/>
      <c r="H180" s="100"/>
      <c r="I180" s="100"/>
      <c r="J180" s="100"/>
      <c r="K180" s="100"/>
      <c r="L180" s="106"/>
    </row>
    <row r="181" spans="1:12" x14ac:dyDescent="0.25">
      <c r="A181" s="61" t="s">
        <v>324</v>
      </c>
      <c r="B181" s="63" t="s">
        <v>325</v>
      </c>
      <c r="C181" s="105"/>
      <c r="D181" s="105"/>
      <c r="E181" s="100"/>
      <c r="F181" s="100"/>
      <c r="G181" s="100"/>
      <c r="H181" s="100"/>
      <c r="I181" s="100"/>
      <c r="J181" s="100"/>
      <c r="K181" s="100"/>
      <c r="L181" s="106"/>
    </row>
    <row r="182" spans="1:12" x14ac:dyDescent="0.25">
      <c r="A182" s="61" t="s">
        <v>326</v>
      </c>
      <c r="B182" s="63" t="s">
        <v>327</v>
      </c>
      <c r="C182" s="100"/>
      <c r="D182" s="100"/>
      <c r="E182" s="100"/>
      <c r="F182" s="100"/>
      <c r="G182" s="100"/>
      <c r="H182" s="100"/>
      <c r="I182" s="100"/>
      <c r="J182" s="100"/>
      <c r="K182" s="100"/>
      <c r="L182" s="106"/>
    </row>
    <row r="183" spans="1:12" x14ac:dyDescent="0.25">
      <c r="A183" s="61" t="s">
        <v>328</v>
      </c>
      <c r="B183" s="63" t="s">
        <v>329</v>
      </c>
      <c r="C183" s="105"/>
      <c r="D183" s="105"/>
      <c r="E183" s="100"/>
      <c r="F183" s="100"/>
      <c r="G183" s="100"/>
      <c r="H183" s="100"/>
      <c r="I183" s="100"/>
      <c r="J183" s="100"/>
      <c r="K183" s="100"/>
      <c r="L183" s="106"/>
    </row>
    <row r="184" spans="1:12" x14ac:dyDescent="0.25">
      <c r="A184" s="61" t="s">
        <v>330</v>
      </c>
      <c r="B184" s="63" t="s">
        <v>331</v>
      </c>
      <c r="C184" s="105"/>
      <c r="D184" s="105"/>
      <c r="E184" s="100"/>
      <c r="F184" s="100"/>
      <c r="G184" s="100"/>
      <c r="H184" s="100"/>
      <c r="I184" s="100"/>
      <c r="J184" s="100"/>
      <c r="K184" s="100"/>
      <c r="L184" s="106"/>
    </row>
    <row r="185" spans="1:12" x14ac:dyDescent="0.25">
      <c r="A185" s="61" t="s">
        <v>332</v>
      </c>
      <c r="B185" s="63" t="s">
        <v>333</v>
      </c>
      <c r="C185" s="105"/>
      <c r="D185" s="105"/>
      <c r="E185" s="100"/>
      <c r="F185" s="100"/>
      <c r="G185" s="100"/>
      <c r="H185" s="100"/>
      <c r="I185" s="100"/>
      <c r="J185" s="100"/>
      <c r="K185" s="100"/>
      <c r="L185" s="106"/>
    </row>
    <row r="186" spans="1:12" x14ac:dyDescent="0.25">
      <c r="A186" s="61" t="s">
        <v>334</v>
      </c>
      <c r="B186" s="63" t="s">
        <v>335</v>
      </c>
      <c r="C186" s="105"/>
      <c r="D186" s="105"/>
      <c r="E186" s="100"/>
      <c r="F186" s="100"/>
      <c r="G186" s="100"/>
      <c r="H186" s="100"/>
      <c r="I186" s="100"/>
      <c r="J186" s="100"/>
      <c r="K186" s="100"/>
      <c r="L186" s="106"/>
    </row>
    <row r="187" spans="1:12" x14ac:dyDescent="0.25">
      <c r="A187" s="61" t="s">
        <v>336</v>
      </c>
      <c r="B187" s="63" t="s">
        <v>337</v>
      </c>
      <c r="C187" s="100"/>
      <c r="D187" s="100"/>
      <c r="E187" s="100"/>
      <c r="F187" s="100"/>
      <c r="G187" s="100"/>
      <c r="H187" s="100"/>
      <c r="I187" s="100"/>
      <c r="J187" s="100"/>
      <c r="K187" s="100"/>
      <c r="L187" s="106"/>
    </row>
    <row r="188" spans="1:12" x14ac:dyDescent="0.25">
      <c r="A188" s="61" t="s">
        <v>338</v>
      </c>
      <c r="B188" s="63" t="s">
        <v>339</v>
      </c>
      <c r="C188" s="105"/>
      <c r="D188" s="105"/>
      <c r="E188" s="100"/>
      <c r="F188" s="100"/>
      <c r="G188" s="100"/>
      <c r="H188" s="100"/>
      <c r="I188" s="100"/>
      <c r="J188" s="100"/>
      <c r="K188" s="100"/>
      <c r="L188" s="106"/>
    </row>
    <row r="189" spans="1:12" x14ac:dyDescent="0.25">
      <c r="A189" s="61" t="s">
        <v>340</v>
      </c>
      <c r="B189" s="63" t="s">
        <v>183</v>
      </c>
      <c r="C189" s="105"/>
      <c r="D189" s="105"/>
      <c r="E189" s="100"/>
      <c r="F189" s="100"/>
      <c r="G189" s="100"/>
      <c r="H189" s="100"/>
      <c r="I189" s="100"/>
      <c r="J189" s="100"/>
      <c r="K189" s="100"/>
      <c r="L189" s="106"/>
    </row>
    <row r="190" spans="1:12" x14ac:dyDescent="0.25">
      <c r="A190" s="61" t="s">
        <v>341</v>
      </c>
      <c r="B190" s="63" t="s">
        <v>342</v>
      </c>
      <c r="C190" s="105"/>
      <c r="D190" s="105"/>
      <c r="E190" s="100"/>
      <c r="F190" s="100"/>
      <c r="G190" s="100"/>
      <c r="H190" s="100"/>
      <c r="I190" s="100"/>
      <c r="J190" s="100"/>
      <c r="K190" s="100"/>
      <c r="L190" s="106"/>
    </row>
    <row r="191" spans="1:12" x14ac:dyDescent="0.25">
      <c r="A191" s="61" t="s">
        <v>343</v>
      </c>
      <c r="B191" s="63" t="s">
        <v>184</v>
      </c>
      <c r="C191" s="105"/>
      <c r="D191" s="105"/>
      <c r="E191" s="100"/>
      <c r="F191" s="100"/>
      <c r="G191" s="100"/>
      <c r="H191" s="100"/>
      <c r="I191" s="100"/>
      <c r="J191" s="100"/>
      <c r="K191" s="100"/>
      <c r="L191" s="106"/>
    </row>
    <row r="192" spans="1:12" x14ac:dyDescent="0.25">
      <c r="A192" s="61" t="s">
        <v>344</v>
      </c>
      <c r="B192" s="63" t="s">
        <v>185</v>
      </c>
      <c r="C192" s="100"/>
      <c r="D192" s="100"/>
      <c r="E192" s="100"/>
      <c r="F192" s="100"/>
      <c r="G192" s="100"/>
      <c r="H192" s="100"/>
      <c r="I192" s="100"/>
      <c r="J192" s="100"/>
      <c r="K192" s="100"/>
      <c r="L192" s="106"/>
    </row>
    <row r="193" spans="1:12" x14ac:dyDescent="0.25">
      <c r="A193" s="61" t="s">
        <v>345</v>
      </c>
      <c r="B193" s="63" t="s">
        <v>186</v>
      </c>
      <c r="C193" s="105"/>
      <c r="D193" s="105"/>
      <c r="E193" s="100"/>
      <c r="F193" s="100"/>
      <c r="G193" s="100"/>
      <c r="H193" s="100"/>
      <c r="I193" s="100"/>
      <c r="J193" s="100"/>
      <c r="K193" s="100"/>
      <c r="L193" s="106"/>
    </row>
    <row r="194" spans="1:12" x14ac:dyDescent="0.25">
      <c r="A194" s="61" t="s">
        <v>346</v>
      </c>
      <c r="B194" s="63" t="s">
        <v>347</v>
      </c>
      <c r="C194" s="105"/>
      <c r="D194" s="105"/>
      <c r="E194" s="100"/>
      <c r="F194" s="100"/>
      <c r="G194" s="100"/>
      <c r="H194" s="100"/>
      <c r="I194" s="100"/>
      <c r="J194" s="100"/>
      <c r="K194" s="100"/>
      <c r="L194" s="106"/>
    </row>
    <row r="195" spans="1:12" x14ac:dyDescent="0.25">
      <c r="A195" s="61" t="s">
        <v>348</v>
      </c>
      <c r="B195" s="63" t="s">
        <v>349</v>
      </c>
      <c r="C195" s="105"/>
      <c r="D195" s="105"/>
      <c r="E195" s="100"/>
      <c r="F195" s="100"/>
      <c r="G195" s="100"/>
      <c r="H195" s="100"/>
      <c r="I195" s="100"/>
      <c r="J195" s="100"/>
      <c r="K195" s="100"/>
      <c r="L195" s="106"/>
    </row>
    <row r="196" spans="1:12" x14ac:dyDescent="0.25">
      <c r="A196" s="61" t="s">
        <v>350</v>
      </c>
      <c r="B196" s="63" t="s">
        <v>351</v>
      </c>
      <c r="C196" s="105"/>
      <c r="D196" s="105"/>
      <c r="E196" s="100"/>
      <c r="F196" s="100"/>
      <c r="G196" s="100"/>
      <c r="H196" s="100"/>
      <c r="I196" s="100"/>
      <c r="J196" s="100"/>
      <c r="K196" s="100"/>
      <c r="L196" s="106"/>
    </row>
    <row r="197" spans="1:12" x14ac:dyDescent="0.25">
      <c r="A197" s="61" t="s">
        <v>352</v>
      </c>
      <c r="B197" s="63" t="s">
        <v>353</v>
      </c>
      <c r="C197" s="100"/>
      <c r="D197" s="100"/>
      <c r="E197" s="100"/>
      <c r="F197" s="100"/>
      <c r="G197" s="100"/>
      <c r="H197" s="100"/>
      <c r="I197" s="100"/>
      <c r="J197" s="100"/>
      <c r="K197" s="100"/>
      <c r="L197" s="106"/>
    </row>
    <row r="198" spans="1:12" x14ac:dyDescent="0.25">
      <c r="A198" s="61" t="s">
        <v>354</v>
      </c>
      <c r="B198" s="64" t="s">
        <v>355</v>
      </c>
      <c r="C198" s="105"/>
      <c r="D198" s="105"/>
      <c r="E198" s="100"/>
      <c r="F198" s="100"/>
      <c r="G198" s="100"/>
      <c r="H198" s="100"/>
      <c r="I198" s="100"/>
      <c r="J198" s="100"/>
      <c r="K198" s="100"/>
      <c r="L198" s="106"/>
    </row>
    <row r="199" spans="1:12" x14ac:dyDescent="0.25">
      <c r="A199" s="61" t="s">
        <v>356</v>
      </c>
      <c r="B199" s="64" t="s">
        <v>357</v>
      </c>
      <c r="C199" s="105"/>
      <c r="D199" s="105"/>
      <c r="E199" s="100"/>
      <c r="F199" s="100"/>
      <c r="G199" s="100"/>
      <c r="H199" s="100"/>
      <c r="I199" s="100"/>
      <c r="J199" s="100"/>
      <c r="K199" s="100"/>
      <c r="L199" s="106"/>
    </row>
    <row r="200" spans="1:12" x14ac:dyDescent="0.25">
      <c r="A200" s="61" t="s">
        <v>358</v>
      </c>
      <c r="B200" s="65" t="s">
        <v>187</v>
      </c>
      <c r="C200" s="105"/>
      <c r="D200" s="105"/>
      <c r="E200" s="100"/>
      <c r="F200" s="100"/>
      <c r="G200" s="100"/>
      <c r="H200" s="100"/>
      <c r="I200" s="100"/>
      <c r="J200" s="100"/>
      <c r="K200" s="100"/>
      <c r="L200" s="106"/>
    </row>
    <row r="201" spans="1:12" ht="25.5" x14ac:dyDescent="0.25">
      <c r="A201" s="61" t="s">
        <v>359</v>
      </c>
      <c r="B201" s="65" t="s">
        <v>360</v>
      </c>
      <c r="C201" s="105"/>
      <c r="D201" s="105"/>
      <c r="E201" s="100"/>
      <c r="F201" s="100"/>
      <c r="G201" s="100"/>
      <c r="H201" s="100"/>
      <c r="I201" s="100"/>
      <c r="J201" s="100"/>
      <c r="K201" s="100"/>
      <c r="L201" s="106"/>
    </row>
    <row r="202" spans="1:12" x14ac:dyDescent="0.25">
      <c r="A202" s="61" t="s">
        <v>361</v>
      </c>
      <c r="B202" s="65" t="s">
        <v>362</v>
      </c>
      <c r="C202" s="100"/>
      <c r="D202" s="100"/>
      <c r="E202" s="100"/>
      <c r="F202" s="100"/>
      <c r="G202" s="100"/>
      <c r="H202" s="100"/>
      <c r="I202" s="100"/>
      <c r="J202" s="100"/>
      <c r="K202" s="100"/>
      <c r="L202" s="106"/>
    </row>
    <row r="203" spans="1:12" x14ac:dyDescent="0.25">
      <c r="A203" s="61" t="s">
        <v>363</v>
      </c>
      <c r="B203" s="65" t="s">
        <v>364</v>
      </c>
      <c r="C203" s="105"/>
      <c r="D203" s="105"/>
      <c r="E203" s="100"/>
      <c r="F203" s="100"/>
      <c r="G203" s="100"/>
      <c r="H203" s="100"/>
      <c r="I203" s="100"/>
      <c r="J203" s="100"/>
      <c r="K203" s="100"/>
      <c r="L203" s="106"/>
    </row>
    <row r="204" spans="1:12" x14ac:dyDescent="0.25">
      <c r="A204" s="61" t="s">
        <v>365</v>
      </c>
      <c r="B204" s="65" t="s">
        <v>366</v>
      </c>
      <c r="C204" s="105"/>
      <c r="D204" s="105"/>
      <c r="E204" s="100"/>
      <c r="F204" s="100"/>
      <c r="G204" s="100"/>
      <c r="H204" s="100"/>
      <c r="I204" s="100"/>
      <c r="J204" s="100"/>
      <c r="K204" s="100"/>
      <c r="L204" s="106"/>
    </row>
    <row r="205" spans="1:12" x14ac:dyDescent="0.25">
      <c r="A205" s="61" t="s">
        <v>367</v>
      </c>
      <c r="B205" s="65" t="s">
        <v>368</v>
      </c>
      <c r="C205" s="105"/>
      <c r="D205" s="105"/>
      <c r="E205" s="100"/>
      <c r="F205" s="100"/>
      <c r="G205" s="100"/>
      <c r="H205" s="100"/>
      <c r="I205" s="100"/>
      <c r="J205" s="100"/>
      <c r="K205" s="100"/>
      <c r="L205" s="106"/>
    </row>
    <row r="206" spans="1:12" x14ac:dyDescent="0.25">
      <c r="A206" s="61" t="s">
        <v>369</v>
      </c>
      <c r="B206" s="65" t="s">
        <v>188</v>
      </c>
      <c r="C206" s="105"/>
      <c r="D206" s="105"/>
      <c r="E206" s="100"/>
      <c r="F206" s="100"/>
      <c r="G206" s="100"/>
      <c r="H206" s="100"/>
      <c r="I206" s="100"/>
      <c r="J206" s="100"/>
      <c r="K206" s="100"/>
      <c r="L206" s="106"/>
    </row>
    <row r="207" spans="1:12" x14ac:dyDescent="0.25">
      <c r="A207" s="61" t="s">
        <v>370</v>
      </c>
      <c r="B207" s="65" t="s">
        <v>371</v>
      </c>
      <c r="C207" s="100"/>
      <c r="D207" s="100"/>
      <c r="E207" s="100"/>
      <c r="F207" s="100"/>
      <c r="G207" s="100"/>
      <c r="H207" s="100"/>
      <c r="I207" s="100"/>
      <c r="J207" s="100"/>
      <c r="K207" s="100"/>
      <c r="L207" s="106"/>
    </row>
    <row r="208" spans="1:12" x14ac:dyDescent="0.25">
      <c r="A208" s="61" t="s">
        <v>372</v>
      </c>
      <c r="B208" s="65" t="s">
        <v>373</v>
      </c>
      <c r="C208" s="105"/>
      <c r="D208" s="105"/>
      <c r="E208" s="100"/>
      <c r="F208" s="100"/>
      <c r="G208" s="100"/>
      <c r="H208" s="100"/>
      <c r="I208" s="100"/>
      <c r="J208" s="100"/>
      <c r="K208" s="100"/>
      <c r="L208" s="106"/>
    </row>
    <row r="209" spans="1:12" x14ac:dyDescent="0.25">
      <c r="A209" s="61" t="s">
        <v>374</v>
      </c>
      <c r="B209" s="65" t="s">
        <v>375</v>
      </c>
      <c r="C209" s="105"/>
      <c r="D209" s="105"/>
      <c r="E209" s="100"/>
      <c r="F209" s="100"/>
      <c r="G209" s="100"/>
      <c r="H209" s="100"/>
      <c r="I209" s="100"/>
      <c r="J209" s="100"/>
      <c r="K209" s="100"/>
      <c r="L209" s="106"/>
    </row>
    <row r="210" spans="1:12" x14ac:dyDescent="0.25">
      <c r="A210" s="61" t="s">
        <v>376</v>
      </c>
      <c r="B210" s="65" t="s">
        <v>190</v>
      </c>
      <c r="C210" s="105"/>
      <c r="D210" s="105"/>
      <c r="E210" s="100"/>
      <c r="F210" s="100"/>
      <c r="G210" s="100"/>
      <c r="H210" s="100"/>
      <c r="I210" s="100"/>
      <c r="J210" s="100"/>
      <c r="K210" s="100"/>
      <c r="L210" s="106"/>
    </row>
    <row r="211" spans="1:12" x14ac:dyDescent="0.25">
      <c r="A211" s="61" t="s">
        <v>377</v>
      </c>
      <c r="B211" s="65" t="s">
        <v>189</v>
      </c>
      <c r="C211" s="105"/>
      <c r="D211" s="105"/>
      <c r="E211" s="100"/>
      <c r="F211" s="100"/>
      <c r="G211" s="100"/>
      <c r="H211" s="100"/>
      <c r="I211" s="100"/>
      <c r="J211" s="100"/>
      <c r="K211" s="100"/>
      <c r="L211" s="106"/>
    </row>
    <row r="212" spans="1:12" x14ac:dyDescent="0.25">
      <c r="A212" s="61" t="s">
        <v>378</v>
      </c>
      <c r="B212" s="65" t="s">
        <v>379</v>
      </c>
      <c r="C212" s="100"/>
      <c r="D212" s="100"/>
      <c r="E212" s="100"/>
      <c r="F212" s="100"/>
      <c r="G212" s="100"/>
      <c r="H212" s="100"/>
      <c r="I212" s="100"/>
      <c r="J212" s="100"/>
      <c r="K212" s="100"/>
      <c r="L212" s="106"/>
    </row>
    <row r="213" spans="1:12" x14ac:dyDescent="0.25">
      <c r="A213" s="61" t="s">
        <v>380</v>
      </c>
      <c r="B213" s="65" t="s">
        <v>381</v>
      </c>
      <c r="C213" s="105"/>
      <c r="D213" s="105"/>
      <c r="E213" s="100"/>
      <c r="F213" s="100"/>
      <c r="G213" s="100"/>
      <c r="H213" s="100"/>
      <c r="I213" s="100"/>
      <c r="J213" s="100"/>
      <c r="K213" s="100"/>
      <c r="L213" s="106"/>
    </row>
    <row r="214" spans="1:12" x14ac:dyDescent="0.25">
      <c r="A214" s="61" t="s">
        <v>382</v>
      </c>
      <c r="B214" s="65" t="s">
        <v>383</v>
      </c>
      <c r="C214" s="105"/>
      <c r="D214" s="105"/>
      <c r="E214" s="100"/>
      <c r="F214" s="100"/>
      <c r="G214" s="100"/>
      <c r="H214" s="100"/>
      <c r="I214" s="100"/>
      <c r="J214" s="100"/>
      <c r="K214" s="100"/>
      <c r="L214" s="106"/>
    </row>
    <row r="215" spans="1:12" x14ac:dyDescent="0.25">
      <c r="A215" s="61" t="s">
        <v>384</v>
      </c>
      <c r="B215" s="65" t="s">
        <v>385</v>
      </c>
      <c r="C215" s="105"/>
      <c r="D215" s="105"/>
      <c r="E215" s="100"/>
      <c r="F215" s="100"/>
      <c r="G215" s="100"/>
      <c r="H215" s="100"/>
      <c r="I215" s="100"/>
      <c r="J215" s="100"/>
      <c r="K215" s="100"/>
      <c r="L215" s="106"/>
    </row>
    <row r="216" spans="1:12" ht="25.5" x14ac:dyDescent="0.25">
      <c r="A216" s="61" t="s">
        <v>386</v>
      </c>
      <c r="B216" s="65" t="s">
        <v>387</v>
      </c>
      <c r="C216" s="105"/>
      <c r="D216" s="105"/>
      <c r="E216" s="100"/>
      <c r="F216" s="100"/>
      <c r="G216" s="100"/>
      <c r="H216" s="100"/>
      <c r="I216" s="100"/>
      <c r="J216" s="100"/>
      <c r="K216" s="100"/>
      <c r="L216" s="106"/>
    </row>
    <row r="217" spans="1:12" x14ac:dyDescent="0.25">
      <c r="A217" s="61" t="s">
        <v>388</v>
      </c>
      <c r="B217" s="65" t="s">
        <v>389</v>
      </c>
      <c r="C217" s="100"/>
      <c r="D217" s="100"/>
      <c r="E217" s="100"/>
      <c r="F217" s="100"/>
      <c r="G217" s="100"/>
      <c r="H217" s="100"/>
      <c r="I217" s="100"/>
      <c r="J217" s="100"/>
      <c r="K217" s="100"/>
      <c r="L217" s="106"/>
    </row>
    <row r="218" spans="1:12" x14ac:dyDescent="0.25">
      <c r="A218" s="61" t="s">
        <v>390</v>
      </c>
      <c r="B218" s="65" t="s">
        <v>391</v>
      </c>
      <c r="C218" s="105"/>
      <c r="D218" s="105"/>
      <c r="E218" s="100"/>
      <c r="F218" s="100"/>
      <c r="G218" s="100"/>
      <c r="H218" s="100"/>
      <c r="I218" s="100"/>
      <c r="J218" s="100"/>
      <c r="K218" s="100"/>
      <c r="L218" s="106"/>
    </row>
    <row r="219" spans="1:12" x14ac:dyDescent="0.25">
      <c r="A219" s="61" t="s">
        <v>392</v>
      </c>
      <c r="B219" s="65" t="s">
        <v>393</v>
      </c>
      <c r="C219" s="105"/>
      <c r="D219" s="105"/>
      <c r="E219" s="100"/>
      <c r="F219" s="100"/>
      <c r="G219" s="100"/>
      <c r="H219" s="100"/>
      <c r="I219" s="100"/>
      <c r="J219" s="100"/>
      <c r="K219" s="100"/>
      <c r="L219" s="106"/>
    </row>
    <row r="220" spans="1:12" x14ac:dyDescent="0.25">
      <c r="A220" s="61" t="s">
        <v>394</v>
      </c>
      <c r="B220" s="65" t="s">
        <v>395</v>
      </c>
      <c r="C220" s="105"/>
      <c r="D220" s="105"/>
      <c r="E220" s="100"/>
      <c r="F220" s="100"/>
      <c r="G220" s="100"/>
      <c r="H220" s="100"/>
      <c r="I220" s="100"/>
      <c r="J220" s="100"/>
      <c r="K220" s="100"/>
      <c r="L220" s="106"/>
    </row>
    <row r="221" spans="1:12" x14ac:dyDescent="0.25">
      <c r="A221" s="61" t="s">
        <v>396</v>
      </c>
      <c r="B221" s="65" t="s">
        <v>397</v>
      </c>
      <c r="C221" s="105"/>
      <c r="D221" s="105"/>
      <c r="E221" s="100"/>
      <c r="F221" s="100"/>
      <c r="G221" s="100"/>
      <c r="H221" s="100"/>
      <c r="I221" s="100"/>
      <c r="J221" s="100"/>
      <c r="K221" s="100"/>
      <c r="L221" s="106"/>
    </row>
    <row r="222" spans="1:12" x14ac:dyDescent="0.25">
      <c r="A222" s="61" t="s">
        <v>398</v>
      </c>
      <c r="B222" s="65" t="s">
        <v>399</v>
      </c>
      <c r="C222" s="100"/>
      <c r="D222" s="100"/>
      <c r="E222" s="100"/>
      <c r="F222" s="100"/>
      <c r="G222" s="100"/>
      <c r="H222" s="100"/>
      <c r="I222" s="100"/>
      <c r="J222" s="100"/>
      <c r="K222" s="100"/>
      <c r="L222" s="106"/>
    </row>
    <row r="223" spans="1:12" x14ac:dyDescent="0.25">
      <c r="A223" s="61" t="s">
        <v>400</v>
      </c>
      <c r="B223" s="65" t="s">
        <v>191</v>
      </c>
      <c r="C223" s="105"/>
      <c r="D223" s="105"/>
      <c r="E223" s="100"/>
      <c r="F223" s="100"/>
      <c r="G223" s="100"/>
      <c r="H223" s="100"/>
      <c r="I223" s="100"/>
      <c r="J223" s="100"/>
      <c r="K223" s="100"/>
      <c r="L223" s="106"/>
    </row>
    <row r="224" spans="1:12" x14ac:dyDescent="0.25">
      <c r="A224" s="61" t="s">
        <v>401</v>
      </c>
      <c r="B224" s="65" t="s">
        <v>402</v>
      </c>
      <c r="C224" s="105"/>
      <c r="D224" s="105"/>
      <c r="E224" s="100"/>
      <c r="F224" s="100"/>
      <c r="G224" s="100"/>
      <c r="H224" s="100"/>
      <c r="I224" s="100"/>
      <c r="J224" s="100"/>
      <c r="K224" s="100"/>
      <c r="L224" s="106"/>
    </row>
    <row r="225" spans="1:12" x14ac:dyDescent="0.25">
      <c r="A225" s="61" t="s">
        <v>403</v>
      </c>
      <c r="B225" s="65" t="s">
        <v>192</v>
      </c>
      <c r="C225" s="105"/>
      <c r="D225" s="105"/>
      <c r="E225" s="100"/>
      <c r="F225" s="100"/>
      <c r="G225" s="100"/>
      <c r="H225" s="100"/>
      <c r="I225" s="100"/>
      <c r="J225" s="100"/>
      <c r="K225" s="100"/>
      <c r="L225" s="106"/>
    </row>
    <row r="226" spans="1:12" x14ac:dyDescent="0.25">
      <c r="A226" s="61" t="s">
        <v>404</v>
      </c>
      <c r="B226" s="65" t="s">
        <v>193</v>
      </c>
      <c r="C226" s="105"/>
      <c r="D226" s="105"/>
      <c r="E226" s="100"/>
      <c r="F226" s="100"/>
      <c r="G226" s="100"/>
      <c r="H226" s="100"/>
      <c r="I226" s="100"/>
      <c r="J226" s="100"/>
      <c r="K226" s="100"/>
      <c r="L226" s="106"/>
    </row>
    <row r="227" spans="1:12" x14ac:dyDescent="0.25">
      <c r="A227" s="61" t="s">
        <v>405</v>
      </c>
      <c r="B227" s="65" t="s">
        <v>406</v>
      </c>
      <c r="C227" s="100"/>
      <c r="D227" s="100"/>
      <c r="E227" s="100"/>
      <c r="F227" s="100"/>
      <c r="G227" s="100"/>
      <c r="H227" s="100"/>
      <c r="I227" s="100"/>
      <c r="J227" s="100"/>
      <c r="K227" s="100"/>
      <c r="L227" s="106"/>
    </row>
    <row r="228" spans="1:12" x14ac:dyDescent="0.25">
      <c r="A228" s="61" t="s">
        <v>407</v>
      </c>
      <c r="B228" s="65" t="s">
        <v>408</v>
      </c>
      <c r="C228" s="105"/>
      <c r="D228" s="105"/>
      <c r="E228" s="100"/>
      <c r="F228" s="100"/>
      <c r="G228" s="100"/>
      <c r="H228" s="100"/>
      <c r="I228" s="100"/>
      <c r="J228" s="100"/>
      <c r="K228" s="100"/>
      <c r="L228" s="106"/>
    </row>
    <row r="229" spans="1:12" x14ac:dyDescent="0.25">
      <c r="A229" s="61" t="s">
        <v>409</v>
      </c>
      <c r="B229" s="65" t="s">
        <v>410</v>
      </c>
      <c r="C229" s="105"/>
      <c r="D229" s="105"/>
      <c r="E229" s="100"/>
      <c r="F229" s="100"/>
      <c r="G229" s="100"/>
      <c r="H229" s="100"/>
      <c r="I229" s="100"/>
      <c r="J229" s="100"/>
      <c r="K229" s="100"/>
      <c r="L229" s="106"/>
    </row>
    <row r="230" spans="1:12" x14ac:dyDescent="0.25">
      <c r="A230" s="61" t="s">
        <v>411</v>
      </c>
      <c r="B230" s="65" t="s">
        <v>412</v>
      </c>
      <c r="C230" s="105"/>
      <c r="D230" s="105"/>
      <c r="E230" s="100"/>
      <c r="F230" s="100"/>
      <c r="G230" s="100"/>
      <c r="H230" s="100"/>
      <c r="I230" s="100"/>
      <c r="J230" s="100"/>
      <c r="K230" s="100"/>
      <c r="L230" s="106"/>
    </row>
    <row r="231" spans="1:12" x14ac:dyDescent="0.25">
      <c r="A231" s="61" t="s">
        <v>413</v>
      </c>
      <c r="B231" s="65" t="s">
        <v>414</v>
      </c>
      <c r="C231" s="105"/>
      <c r="D231" s="105"/>
      <c r="E231" s="100"/>
      <c r="F231" s="100"/>
      <c r="G231" s="100"/>
      <c r="H231" s="100"/>
      <c r="I231" s="100"/>
      <c r="J231" s="100"/>
      <c r="K231" s="100"/>
      <c r="L231" s="106"/>
    </row>
    <row r="232" spans="1:12" x14ac:dyDescent="0.25">
      <c r="A232" s="61" t="s">
        <v>415</v>
      </c>
      <c r="B232" s="65" t="s">
        <v>194</v>
      </c>
      <c r="C232" s="100"/>
      <c r="D232" s="100"/>
      <c r="E232" s="100"/>
      <c r="F232" s="100"/>
      <c r="G232" s="100"/>
      <c r="H232" s="100"/>
      <c r="I232" s="100"/>
      <c r="J232" s="100"/>
      <c r="K232" s="100"/>
      <c r="L232" s="106"/>
    </row>
    <row r="233" spans="1:12" x14ac:dyDescent="0.25">
      <c r="A233" s="61" t="s">
        <v>416</v>
      </c>
      <c r="B233" s="65" t="s">
        <v>417</v>
      </c>
      <c r="C233" s="105"/>
      <c r="D233" s="105"/>
      <c r="E233" s="100"/>
      <c r="F233" s="100"/>
      <c r="G233" s="100"/>
      <c r="H233" s="100"/>
      <c r="I233" s="100"/>
      <c r="J233" s="100"/>
      <c r="K233" s="100"/>
      <c r="L233" s="106"/>
    </row>
    <row r="234" spans="1:12" x14ac:dyDescent="0.25">
      <c r="A234" s="61" t="s">
        <v>418</v>
      </c>
      <c r="B234" s="65" t="s">
        <v>419</v>
      </c>
      <c r="C234" s="105"/>
      <c r="D234" s="105"/>
      <c r="E234" s="100"/>
      <c r="F234" s="100"/>
      <c r="G234" s="100"/>
      <c r="H234" s="100"/>
      <c r="I234" s="100"/>
      <c r="J234" s="100"/>
      <c r="K234" s="100"/>
      <c r="L234" s="106"/>
    </row>
    <row r="235" spans="1:12" x14ac:dyDescent="0.25">
      <c r="A235" s="61" t="s">
        <v>420</v>
      </c>
      <c r="B235" s="65" t="s">
        <v>421</v>
      </c>
      <c r="C235" s="105"/>
      <c r="D235" s="105"/>
      <c r="E235" s="100"/>
      <c r="F235" s="100"/>
      <c r="G235" s="100"/>
      <c r="H235" s="100"/>
      <c r="I235" s="100"/>
      <c r="J235" s="100"/>
      <c r="K235" s="100"/>
      <c r="L235" s="106"/>
    </row>
    <row r="236" spans="1:12" x14ac:dyDescent="0.25">
      <c r="A236" s="61" t="s">
        <v>422</v>
      </c>
      <c r="B236" s="65" t="s">
        <v>423</v>
      </c>
      <c r="C236" s="105"/>
      <c r="D236" s="105"/>
      <c r="E236" s="100"/>
      <c r="F236" s="100"/>
      <c r="G236" s="100"/>
      <c r="H236" s="100"/>
      <c r="I236" s="100"/>
      <c r="J236" s="100"/>
      <c r="K236" s="100"/>
      <c r="L236" s="106"/>
    </row>
    <row r="237" spans="1:12" x14ac:dyDescent="0.25">
      <c r="A237" s="61" t="s">
        <v>424</v>
      </c>
      <c r="B237" s="65" t="s">
        <v>425</v>
      </c>
      <c r="C237" s="100"/>
      <c r="D237" s="100"/>
      <c r="E237" s="100"/>
      <c r="F237" s="100"/>
      <c r="G237" s="100"/>
      <c r="H237" s="100"/>
      <c r="I237" s="100"/>
      <c r="J237" s="100"/>
      <c r="K237" s="100"/>
      <c r="L237" s="106"/>
    </row>
    <row r="238" spans="1:12" x14ac:dyDescent="0.25">
      <c r="A238" s="61" t="s">
        <v>426</v>
      </c>
      <c r="B238" s="65" t="s">
        <v>427</v>
      </c>
      <c r="C238" s="105"/>
      <c r="D238" s="105"/>
      <c r="E238" s="100"/>
      <c r="F238" s="100"/>
      <c r="G238" s="100"/>
      <c r="H238" s="100"/>
      <c r="I238" s="100"/>
      <c r="J238" s="100"/>
      <c r="K238" s="100"/>
      <c r="L238" s="106"/>
    </row>
    <row r="239" spans="1:12" x14ac:dyDescent="0.25">
      <c r="A239" s="61" t="s">
        <v>428</v>
      </c>
      <c r="B239" s="65" t="s">
        <v>429</v>
      </c>
      <c r="C239" s="105"/>
      <c r="D239" s="105"/>
      <c r="E239" s="100"/>
      <c r="F239" s="100"/>
      <c r="G239" s="100"/>
      <c r="H239" s="100"/>
      <c r="I239" s="100"/>
      <c r="J239" s="100"/>
      <c r="K239" s="100"/>
      <c r="L239" s="106"/>
    </row>
    <row r="240" spans="1:12" x14ac:dyDescent="0.25">
      <c r="A240" s="61" t="s">
        <v>430</v>
      </c>
      <c r="B240" s="65" t="s">
        <v>195</v>
      </c>
      <c r="C240" s="105"/>
      <c r="D240" s="105"/>
      <c r="E240" s="100"/>
      <c r="F240" s="100"/>
      <c r="G240" s="100"/>
      <c r="H240" s="100"/>
      <c r="I240" s="100"/>
      <c r="J240" s="100"/>
      <c r="K240" s="100"/>
      <c r="L240" s="106"/>
    </row>
    <row r="241" spans="1:12" x14ac:dyDescent="0.25">
      <c r="A241" s="61" t="s">
        <v>431</v>
      </c>
      <c r="B241" s="65" t="s">
        <v>432</v>
      </c>
      <c r="C241" s="105"/>
      <c r="D241" s="105"/>
      <c r="E241" s="100"/>
      <c r="F241" s="100"/>
      <c r="G241" s="100"/>
      <c r="H241" s="100"/>
      <c r="I241" s="100"/>
      <c r="J241" s="100"/>
      <c r="K241" s="100"/>
      <c r="L241" s="106"/>
    </row>
    <row r="242" spans="1:12" x14ac:dyDescent="0.25">
      <c r="A242" s="61" t="s">
        <v>433</v>
      </c>
      <c r="B242" s="65" t="s">
        <v>434</v>
      </c>
      <c r="C242" s="100"/>
      <c r="D242" s="100"/>
      <c r="E242" s="100"/>
      <c r="F242" s="100"/>
      <c r="G242" s="100"/>
      <c r="H242" s="100"/>
      <c r="I242" s="100"/>
      <c r="J242" s="100"/>
      <c r="K242" s="100"/>
      <c r="L242" s="106"/>
    </row>
    <row r="243" spans="1:12" x14ac:dyDescent="0.25">
      <c r="A243" s="61" t="s">
        <v>435</v>
      </c>
      <c r="B243" s="65" t="s">
        <v>436</v>
      </c>
      <c r="C243" s="105"/>
      <c r="D243" s="105"/>
      <c r="E243" s="100"/>
      <c r="F243" s="100"/>
      <c r="G243" s="100"/>
      <c r="H243" s="100"/>
      <c r="I243" s="100"/>
      <c r="J243" s="100"/>
      <c r="K243" s="100"/>
      <c r="L243" s="106"/>
    </row>
    <row r="244" spans="1:12" x14ac:dyDescent="0.25">
      <c r="A244" s="61" t="s">
        <v>437</v>
      </c>
      <c r="B244" s="65" t="s">
        <v>438</v>
      </c>
      <c r="C244" s="105"/>
      <c r="D244" s="105"/>
      <c r="E244" s="100"/>
      <c r="F244" s="100"/>
      <c r="G244" s="100"/>
      <c r="H244" s="100"/>
      <c r="I244" s="100"/>
      <c r="J244" s="100"/>
      <c r="K244" s="100"/>
      <c r="L244" s="106"/>
    </row>
    <row r="245" spans="1:12" x14ac:dyDescent="0.25">
      <c r="A245" s="61" t="s">
        <v>439</v>
      </c>
      <c r="B245" s="65" t="s">
        <v>440</v>
      </c>
      <c r="C245" s="105"/>
      <c r="D245" s="105"/>
      <c r="E245" s="100"/>
      <c r="F245" s="100"/>
      <c r="G245" s="100"/>
      <c r="H245" s="100"/>
      <c r="I245" s="100"/>
      <c r="J245" s="100"/>
      <c r="K245" s="100"/>
      <c r="L245" s="106"/>
    </row>
    <row r="246" spans="1:12" x14ac:dyDescent="0.25">
      <c r="A246" s="61" t="s">
        <v>441</v>
      </c>
      <c r="B246" s="65" t="s">
        <v>442</v>
      </c>
      <c r="C246" s="105"/>
      <c r="D246" s="105"/>
      <c r="E246" s="100"/>
      <c r="F246" s="100"/>
      <c r="G246" s="100"/>
      <c r="H246" s="100"/>
      <c r="I246" s="100"/>
      <c r="J246" s="100"/>
      <c r="K246" s="100"/>
      <c r="L246" s="106"/>
    </row>
    <row r="247" spans="1:12" x14ac:dyDescent="0.25">
      <c r="A247" s="61" t="s">
        <v>443</v>
      </c>
      <c r="B247" s="65" t="s">
        <v>444</v>
      </c>
      <c r="C247" s="100"/>
      <c r="D247" s="100"/>
      <c r="E247" s="100"/>
      <c r="F247" s="100"/>
      <c r="G247" s="100"/>
      <c r="H247" s="100"/>
      <c r="I247" s="100"/>
      <c r="J247" s="100"/>
      <c r="K247" s="100"/>
      <c r="L247" s="106"/>
    </row>
    <row r="248" spans="1:12" x14ac:dyDescent="0.25">
      <c r="A248" s="61" t="s">
        <v>445</v>
      </c>
      <c r="B248" s="65" t="s">
        <v>446</v>
      </c>
      <c r="C248" s="105"/>
      <c r="D248" s="105"/>
      <c r="E248" s="100"/>
      <c r="F248" s="100"/>
      <c r="G248" s="100"/>
      <c r="H248" s="100"/>
      <c r="I248" s="100"/>
      <c r="J248" s="100"/>
      <c r="K248" s="100"/>
      <c r="L248" s="106"/>
    </row>
    <row r="249" spans="1:12" x14ac:dyDescent="0.25">
      <c r="A249" s="61" t="s">
        <v>447</v>
      </c>
      <c r="B249" s="65" t="s">
        <v>448</v>
      </c>
      <c r="C249" s="105"/>
      <c r="D249" s="105"/>
      <c r="E249" s="100"/>
      <c r="F249" s="100"/>
      <c r="G249" s="100"/>
      <c r="H249" s="100"/>
      <c r="I249" s="100"/>
      <c r="J249" s="100"/>
      <c r="K249" s="100"/>
      <c r="L249" s="106"/>
    </row>
    <row r="250" spans="1:12" x14ac:dyDescent="0.25">
      <c r="A250" s="61" t="s">
        <v>449</v>
      </c>
      <c r="B250" s="65" t="s">
        <v>450</v>
      </c>
      <c r="C250" s="105"/>
      <c r="D250" s="105"/>
      <c r="E250" s="100"/>
      <c r="F250" s="100"/>
      <c r="G250" s="100"/>
      <c r="H250" s="100"/>
      <c r="I250" s="100"/>
      <c r="J250" s="100"/>
      <c r="K250" s="100"/>
      <c r="L250" s="106"/>
    </row>
    <row r="251" spans="1:12" x14ac:dyDescent="0.25">
      <c r="A251" s="61" t="s">
        <v>451</v>
      </c>
      <c r="B251" s="65" t="s">
        <v>452</v>
      </c>
      <c r="C251" s="105"/>
      <c r="D251" s="105"/>
      <c r="E251" s="100"/>
      <c r="F251" s="100"/>
      <c r="G251" s="100"/>
      <c r="H251" s="100"/>
      <c r="I251" s="100"/>
      <c r="J251" s="100"/>
      <c r="K251" s="100"/>
      <c r="L251" s="106"/>
    </row>
    <row r="252" spans="1:12" x14ac:dyDescent="0.25">
      <c r="A252" s="61" t="s">
        <v>453</v>
      </c>
      <c r="B252" s="65" t="s">
        <v>454</v>
      </c>
      <c r="C252" s="100"/>
      <c r="D252" s="100"/>
      <c r="E252" s="100"/>
      <c r="F252" s="100"/>
      <c r="G252" s="100"/>
      <c r="H252" s="100"/>
      <c r="I252" s="100"/>
      <c r="J252" s="100"/>
      <c r="K252" s="100"/>
      <c r="L252" s="106"/>
    </row>
    <row r="253" spans="1:12" x14ac:dyDescent="0.25">
      <c r="A253" s="61" t="s">
        <v>455</v>
      </c>
      <c r="B253" s="65" t="s">
        <v>456</v>
      </c>
      <c r="C253" s="105"/>
      <c r="D253" s="105"/>
      <c r="E253" s="100"/>
      <c r="F253" s="100"/>
      <c r="G253" s="100"/>
      <c r="H253" s="100"/>
      <c r="I253" s="100"/>
      <c r="J253" s="100"/>
      <c r="K253" s="100"/>
      <c r="L253" s="106"/>
    </row>
    <row r="254" spans="1:12" x14ac:dyDescent="0.25">
      <c r="A254" s="61" t="s">
        <v>457</v>
      </c>
      <c r="B254" s="65" t="s">
        <v>458</v>
      </c>
      <c r="C254" s="105"/>
      <c r="D254" s="105"/>
      <c r="E254" s="100"/>
      <c r="F254" s="100"/>
      <c r="G254" s="100"/>
      <c r="H254" s="100"/>
      <c r="I254" s="100"/>
      <c r="J254" s="100"/>
      <c r="K254" s="100"/>
      <c r="L254" s="106"/>
    </row>
    <row r="255" spans="1:12" x14ac:dyDescent="0.25">
      <c r="A255" s="61" t="s">
        <v>459</v>
      </c>
      <c r="B255" s="65" t="s">
        <v>460</v>
      </c>
      <c r="C255" s="105"/>
      <c r="D255" s="105"/>
      <c r="E255" s="100"/>
      <c r="F255" s="100"/>
      <c r="G255" s="100"/>
      <c r="H255" s="100"/>
      <c r="I255" s="100"/>
      <c r="J255" s="100"/>
      <c r="K255" s="100"/>
      <c r="L255" s="106"/>
    </row>
    <row r="256" spans="1:12" x14ac:dyDescent="0.25">
      <c r="A256" s="61" t="s">
        <v>461</v>
      </c>
      <c r="B256" s="65" t="s">
        <v>462</v>
      </c>
      <c r="C256" s="105"/>
      <c r="D256" s="105"/>
      <c r="E256" s="100"/>
      <c r="F256" s="100"/>
      <c r="G256" s="100"/>
      <c r="H256" s="100"/>
      <c r="I256" s="100"/>
      <c r="J256" s="100"/>
      <c r="K256" s="100"/>
      <c r="L256" s="106"/>
    </row>
    <row r="257" spans="1:12" x14ac:dyDescent="0.25">
      <c r="A257" s="61" t="s">
        <v>463</v>
      </c>
      <c r="B257" s="65" t="s">
        <v>464</v>
      </c>
      <c r="C257" s="100"/>
      <c r="D257" s="100"/>
      <c r="E257" s="100"/>
      <c r="F257" s="100"/>
      <c r="G257" s="100"/>
      <c r="H257" s="100"/>
      <c r="I257" s="100"/>
      <c r="J257" s="100"/>
      <c r="K257" s="100"/>
      <c r="L257" s="106"/>
    </row>
    <row r="258" spans="1:12" x14ac:dyDescent="0.25">
      <c r="A258" s="61" t="s">
        <v>465</v>
      </c>
      <c r="B258" s="65" t="s">
        <v>466</v>
      </c>
      <c r="C258" s="105"/>
      <c r="D258" s="105"/>
      <c r="E258" s="100"/>
      <c r="F258" s="100"/>
      <c r="G258" s="100"/>
      <c r="H258" s="100"/>
      <c r="I258" s="100"/>
      <c r="J258" s="100"/>
      <c r="K258" s="100"/>
      <c r="L258" s="106"/>
    </row>
    <row r="259" spans="1:12" x14ac:dyDescent="0.25">
      <c r="A259" s="61" t="s">
        <v>467</v>
      </c>
      <c r="B259" s="65" t="s">
        <v>468</v>
      </c>
      <c r="C259" s="105"/>
      <c r="D259" s="105"/>
      <c r="E259" s="100"/>
      <c r="F259" s="100"/>
      <c r="G259" s="100"/>
      <c r="H259" s="100"/>
      <c r="I259" s="100"/>
      <c r="J259" s="100"/>
      <c r="K259" s="100"/>
      <c r="L259" s="106"/>
    </row>
    <row r="260" spans="1:12" x14ac:dyDescent="0.25">
      <c r="A260" s="61" t="s">
        <v>469</v>
      </c>
      <c r="B260" s="65" t="s">
        <v>470</v>
      </c>
      <c r="C260" s="105"/>
      <c r="D260" s="105"/>
      <c r="E260" s="100"/>
      <c r="F260" s="100"/>
      <c r="G260" s="100"/>
      <c r="H260" s="100"/>
      <c r="I260" s="100"/>
      <c r="J260" s="100"/>
      <c r="K260" s="100"/>
      <c r="L260" s="106"/>
    </row>
    <row r="261" spans="1:12" x14ac:dyDescent="0.25">
      <c r="A261" s="61" t="s">
        <v>471</v>
      </c>
      <c r="B261" s="65" t="s">
        <v>472</v>
      </c>
      <c r="C261" s="105"/>
      <c r="D261" s="105"/>
      <c r="E261" s="100"/>
      <c r="F261" s="100"/>
      <c r="G261" s="100"/>
      <c r="H261" s="100"/>
      <c r="I261" s="100"/>
      <c r="J261" s="100"/>
      <c r="K261" s="100"/>
      <c r="L261" s="106"/>
    </row>
    <row r="262" spans="1:12" x14ac:dyDescent="0.25">
      <c r="A262" s="61" t="s">
        <v>473</v>
      </c>
      <c r="B262" s="65" t="s">
        <v>474</v>
      </c>
      <c r="C262" s="100"/>
      <c r="D262" s="100"/>
      <c r="E262" s="100"/>
      <c r="F262" s="100"/>
      <c r="G262" s="100"/>
      <c r="H262" s="100"/>
      <c r="I262" s="100"/>
      <c r="J262" s="100"/>
      <c r="K262" s="100"/>
      <c r="L262" s="106"/>
    </row>
    <row r="263" spans="1:12" x14ac:dyDescent="0.25">
      <c r="A263" s="61" t="s">
        <v>475</v>
      </c>
      <c r="B263" s="65" t="s">
        <v>476</v>
      </c>
      <c r="C263" s="105"/>
      <c r="D263" s="105"/>
      <c r="E263" s="100"/>
      <c r="F263" s="100"/>
      <c r="G263" s="100"/>
      <c r="H263" s="100"/>
      <c r="I263" s="100"/>
      <c r="J263" s="100"/>
      <c r="K263" s="100"/>
      <c r="L263" s="106"/>
    </row>
    <row r="264" spans="1:12" x14ac:dyDescent="0.25">
      <c r="A264" s="61" t="s">
        <v>477</v>
      </c>
      <c r="B264" s="65" t="s">
        <v>478</v>
      </c>
      <c r="C264" s="105"/>
      <c r="D264" s="105"/>
      <c r="E264" s="100"/>
      <c r="F264" s="100"/>
      <c r="G264" s="100"/>
      <c r="H264" s="100"/>
      <c r="I264" s="100"/>
      <c r="J264" s="100"/>
      <c r="K264" s="100"/>
      <c r="L264" s="106"/>
    </row>
    <row r="265" spans="1:12" x14ac:dyDescent="0.25">
      <c r="A265" s="61" t="s">
        <v>479</v>
      </c>
      <c r="B265" s="65" t="s">
        <v>480</v>
      </c>
      <c r="C265" s="105"/>
      <c r="D265" s="105"/>
      <c r="E265" s="100"/>
      <c r="F265" s="100"/>
      <c r="G265" s="100"/>
      <c r="H265" s="100"/>
      <c r="I265" s="100"/>
      <c r="J265" s="100"/>
      <c r="K265" s="100"/>
      <c r="L265" s="106"/>
    </row>
    <row r="266" spans="1:12" x14ac:dyDescent="0.25">
      <c r="A266" s="61" t="s">
        <v>481</v>
      </c>
      <c r="B266" s="65" t="s">
        <v>482</v>
      </c>
      <c r="C266" s="105"/>
      <c r="D266" s="105"/>
      <c r="E266" s="100"/>
      <c r="F266" s="100"/>
      <c r="G266" s="100"/>
      <c r="H266" s="100"/>
      <c r="I266" s="100"/>
      <c r="J266" s="100"/>
      <c r="K266" s="100"/>
      <c r="L266" s="106"/>
    </row>
    <row r="267" spans="1:12" x14ac:dyDescent="0.25">
      <c r="A267" s="61" t="s">
        <v>483</v>
      </c>
      <c r="B267" s="65" t="s">
        <v>484</v>
      </c>
      <c r="C267" s="100"/>
      <c r="D267" s="100"/>
      <c r="E267" s="100"/>
      <c r="F267" s="100"/>
      <c r="G267" s="100"/>
      <c r="H267" s="100"/>
      <c r="I267" s="100"/>
      <c r="J267" s="100"/>
      <c r="K267" s="100"/>
      <c r="L267" s="106"/>
    </row>
    <row r="268" spans="1:12" x14ac:dyDescent="0.25">
      <c r="A268" s="61" t="s">
        <v>485</v>
      </c>
      <c r="B268" s="65" t="s">
        <v>486</v>
      </c>
      <c r="C268" s="105"/>
      <c r="D268" s="105"/>
      <c r="E268" s="100"/>
      <c r="F268" s="100"/>
      <c r="G268" s="100"/>
      <c r="H268" s="100"/>
      <c r="I268" s="100"/>
      <c r="J268" s="100"/>
      <c r="K268" s="100"/>
      <c r="L268" s="106"/>
    </row>
    <row r="269" spans="1:12" x14ac:dyDescent="0.25">
      <c r="A269" s="61" t="s">
        <v>487</v>
      </c>
      <c r="B269" s="65" t="s">
        <v>196</v>
      </c>
      <c r="C269" s="105"/>
      <c r="D269" s="105"/>
      <c r="E269" s="100"/>
      <c r="F269" s="100"/>
      <c r="G269" s="100"/>
      <c r="H269" s="100"/>
      <c r="I269" s="100"/>
      <c r="J269" s="100"/>
      <c r="K269" s="100"/>
      <c r="L269" s="106"/>
    </row>
    <row r="270" spans="1:12" x14ac:dyDescent="0.25">
      <c r="A270" s="61" t="s">
        <v>488</v>
      </c>
      <c r="B270" s="65" t="s">
        <v>489</v>
      </c>
      <c r="C270" s="105"/>
      <c r="D270" s="105"/>
      <c r="E270" s="100"/>
      <c r="F270" s="100"/>
      <c r="G270" s="100"/>
      <c r="H270" s="100"/>
      <c r="I270" s="100"/>
      <c r="J270" s="100"/>
      <c r="K270" s="100"/>
      <c r="L270" s="106"/>
    </row>
    <row r="271" spans="1:12" x14ac:dyDescent="0.25">
      <c r="A271" s="61" t="s">
        <v>490</v>
      </c>
      <c r="B271" s="65" t="s">
        <v>491</v>
      </c>
      <c r="C271" s="105"/>
      <c r="D271" s="105"/>
      <c r="E271" s="100"/>
      <c r="F271" s="100"/>
      <c r="G271" s="100"/>
      <c r="H271" s="100"/>
      <c r="I271" s="100"/>
      <c r="J271" s="100"/>
      <c r="K271" s="100"/>
      <c r="L271" s="106"/>
    </row>
    <row r="272" spans="1:12" x14ac:dyDescent="0.25">
      <c r="A272" s="61" t="s">
        <v>492</v>
      </c>
      <c r="B272" s="65" t="s">
        <v>493</v>
      </c>
      <c r="C272" s="100"/>
      <c r="D272" s="100"/>
      <c r="E272" s="100"/>
      <c r="F272" s="100"/>
      <c r="G272" s="100"/>
      <c r="H272" s="100"/>
      <c r="I272" s="100"/>
      <c r="J272" s="100"/>
      <c r="K272" s="100"/>
      <c r="L272" s="106"/>
    </row>
    <row r="273" spans="1:12" x14ac:dyDescent="0.25">
      <c r="A273" s="61" t="s">
        <v>494</v>
      </c>
      <c r="B273" s="65" t="s">
        <v>495</v>
      </c>
      <c r="C273" s="105"/>
      <c r="D273" s="105"/>
      <c r="E273" s="100"/>
      <c r="F273" s="100"/>
      <c r="G273" s="100"/>
      <c r="H273" s="100"/>
      <c r="I273" s="100"/>
      <c r="J273" s="100"/>
      <c r="K273" s="100"/>
      <c r="L273" s="106"/>
    </row>
    <row r="274" spans="1:12" x14ac:dyDescent="0.25">
      <c r="A274" s="61" t="s">
        <v>496</v>
      </c>
      <c r="B274" s="65" t="s">
        <v>497</v>
      </c>
      <c r="C274" s="105"/>
      <c r="D274" s="105"/>
      <c r="E274" s="100"/>
      <c r="F274" s="100"/>
      <c r="G274" s="100"/>
      <c r="H274" s="100"/>
      <c r="I274" s="100"/>
      <c r="J274" s="100"/>
      <c r="K274" s="100"/>
      <c r="L274" s="106"/>
    </row>
    <row r="275" spans="1:12" x14ac:dyDescent="0.25">
      <c r="A275" s="61" t="s">
        <v>498</v>
      </c>
      <c r="B275" s="65" t="s">
        <v>499</v>
      </c>
      <c r="C275" s="105"/>
      <c r="D275" s="105"/>
      <c r="E275" s="100"/>
      <c r="F275" s="100"/>
      <c r="G275" s="100"/>
      <c r="H275" s="100"/>
      <c r="I275" s="100"/>
      <c r="J275" s="100"/>
      <c r="K275" s="100"/>
      <c r="L275" s="106"/>
    </row>
    <row r="276" spans="1:12" x14ac:dyDescent="0.25">
      <c r="A276" s="61" t="s">
        <v>500</v>
      </c>
      <c r="B276" s="65" t="s">
        <v>501</v>
      </c>
      <c r="C276" s="105"/>
      <c r="D276" s="105"/>
      <c r="E276" s="100"/>
      <c r="F276" s="100"/>
      <c r="G276" s="100"/>
      <c r="H276" s="100"/>
      <c r="I276" s="100"/>
      <c r="J276" s="100"/>
      <c r="K276" s="100"/>
      <c r="L276" s="106"/>
    </row>
    <row r="277" spans="1:12" x14ac:dyDescent="0.25">
      <c r="A277" s="61" t="s">
        <v>502</v>
      </c>
      <c r="B277" s="65" t="s">
        <v>503</v>
      </c>
      <c r="C277" s="100"/>
      <c r="D277" s="100"/>
      <c r="E277" s="100"/>
      <c r="F277" s="100"/>
      <c r="G277" s="100"/>
      <c r="H277" s="100"/>
      <c r="I277" s="100"/>
      <c r="J277" s="100"/>
      <c r="K277" s="100"/>
      <c r="L277" s="106"/>
    </row>
    <row r="278" spans="1:12" x14ac:dyDescent="0.25">
      <c r="A278" s="61" t="s">
        <v>504</v>
      </c>
      <c r="B278" s="65" t="s">
        <v>505</v>
      </c>
      <c r="C278" s="105"/>
      <c r="D278" s="105"/>
      <c r="E278" s="100"/>
      <c r="F278" s="100"/>
      <c r="G278" s="100"/>
      <c r="H278" s="100"/>
      <c r="I278" s="100"/>
      <c r="J278" s="100"/>
      <c r="K278" s="100"/>
      <c r="L278" s="106"/>
    </row>
    <row r="279" spans="1:12" x14ac:dyDescent="0.25">
      <c r="A279" s="61" t="s">
        <v>506</v>
      </c>
      <c r="B279" s="65" t="s">
        <v>507</v>
      </c>
      <c r="C279" s="105"/>
      <c r="D279" s="105"/>
      <c r="E279" s="100"/>
      <c r="F279" s="100"/>
      <c r="G279" s="100"/>
      <c r="H279" s="100"/>
      <c r="I279" s="100"/>
      <c r="J279" s="100"/>
      <c r="K279" s="100"/>
      <c r="L279" s="106"/>
    </row>
    <row r="280" spans="1:12" x14ac:dyDescent="0.25">
      <c r="A280" s="61" t="s">
        <v>508</v>
      </c>
      <c r="B280" s="65" t="s">
        <v>197</v>
      </c>
      <c r="C280" s="105"/>
      <c r="D280" s="105"/>
      <c r="E280" s="100"/>
      <c r="F280" s="100"/>
      <c r="G280" s="100"/>
      <c r="H280" s="100"/>
      <c r="I280" s="100"/>
      <c r="J280" s="100"/>
      <c r="K280" s="100"/>
      <c r="L280" s="106"/>
    </row>
    <row r="281" spans="1:12" x14ac:dyDescent="0.25">
      <c r="A281" s="61" t="s">
        <v>509</v>
      </c>
      <c r="B281" s="65" t="s">
        <v>198</v>
      </c>
      <c r="C281" s="105"/>
      <c r="D281" s="105"/>
      <c r="E281" s="100"/>
      <c r="F281" s="100"/>
      <c r="G281" s="100"/>
      <c r="H281" s="100"/>
      <c r="I281" s="100"/>
      <c r="J281" s="100"/>
      <c r="K281" s="100"/>
      <c r="L281" s="106"/>
    </row>
    <row r="282" spans="1:12" x14ac:dyDescent="0.25">
      <c r="A282" s="61" t="s">
        <v>510</v>
      </c>
      <c r="B282" s="65" t="s">
        <v>511</v>
      </c>
      <c r="C282" s="100"/>
      <c r="D282" s="100"/>
      <c r="E282" s="100"/>
      <c r="F282" s="100"/>
      <c r="G282" s="100"/>
      <c r="H282" s="100"/>
      <c r="I282" s="100"/>
      <c r="J282" s="100"/>
      <c r="K282" s="100"/>
      <c r="L282" s="106"/>
    </row>
    <row r="283" spans="1:12" x14ac:dyDescent="0.25">
      <c r="A283" s="61" t="s">
        <v>512</v>
      </c>
      <c r="B283" s="65" t="s">
        <v>513</v>
      </c>
      <c r="C283" s="105"/>
      <c r="D283" s="105"/>
      <c r="E283" s="100"/>
      <c r="F283" s="100"/>
      <c r="G283" s="100"/>
      <c r="H283" s="100"/>
      <c r="I283" s="100"/>
      <c r="J283" s="100"/>
      <c r="K283" s="100"/>
      <c r="L283" s="106"/>
    </row>
    <row r="284" spans="1:12" x14ac:dyDescent="0.25">
      <c r="A284" s="61" t="s">
        <v>514</v>
      </c>
      <c r="B284" s="65" t="s">
        <v>515</v>
      </c>
      <c r="C284" s="105"/>
      <c r="D284" s="105"/>
      <c r="E284" s="100"/>
      <c r="F284" s="100"/>
      <c r="G284" s="100"/>
      <c r="H284" s="100"/>
      <c r="I284" s="100"/>
      <c r="J284" s="100"/>
      <c r="K284" s="100"/>
      <c r="L284" s="106"/>
    </row>
    <row r="285" spans="1:12" x14ac:dyDescent="0.25">
      <c r="A285" s="61" t="s">
        <v>516</v>
      </c>
      <c r="B285" s="65" t="s">
        <v>517</v>
      </c>
      <c r="C285" s="105"/>
      <c r="D285" s="105"/>
      <c r="E285" s="100"/>
      <c r="F285" s="100"/>
      <c r="G285" s="100"/>
      <c r="H285" s="100"/>
      <c r="I285" s="100"/>
      <c r="J285" s="100"/>
      <c r="K285" s="100"/>
      <c r="L285" s="106"/>
    </row>
    <row r="286" spans="1:12" x14ac:dyDescent="0.25">
      <c r="A286" s="61" t="s">
        <v>518</v>
      </c>
      <c r="B286" s="65" t="s">
        <v>519</v>
      </c>
      <c r="C286" s="105"/>
      <c r="D286" s="105"/>
      <c r="E286" s="100"/>
      <c r="F286" s="100"/>
      <c r="G286" s="100"/>
      <c r="H286" s="100"/>
      <c r="I286" s="100"/>
      <c r="J286" s="100"/>
      <c r="K286" s="100"/>
      <c r="L286" s="106"/>
    </row>
    <row r="287" spans="1:12" x14ac:dyDescent="0.25">
      <c r="A287" s="61" t="s">
        <v>520</v>
      </c>
      <c r="B287" s="65" t="s">
        <v>521</v>
      </c>
      <c r="C287" s="100"/>
      <c r="D287" s="100"/>
      <c r="E287" s="100"/>
      <c r="F287" s="100"/>
      <c r="G287" s="100"/>
      <c r="H287" s="100"/>
      <c r="I287" s="100"/>
      <c r="J287" s="100"/>
      <c r="K287" s="100"/>
      <c r="L287" s="106"/>
    </row>
    <row r="288" spans="1:12" x14ac:dyDescent="0.25">
      <c r="A288" s="61" t="s">
        <v>522</v>
      </c>
      <c r="B288" s="65" t="s">
        <v>523</v>
      </c>
      <c r="C288" s="105"/>
      <c r="D288" s="105"/>
      <c r="E288" s="100"/>
      <c r="F288" s="100"/>
      <c r="G288" s="100"/>
      <c r="H288" s="100"/>
      <c r="I288" s="100"/>
      <c r="J288" s="100"/>
      <c r="K288" s="100"/>
      <c r="L288" s="106"/>
    </row>
    <row r="289" spans="1:12" x14ac:dyDescent="0.25">
      <c r="A289" s="61" t="s">
        <v>524</v>
      </c>
      <c r="B289" s="65" t="s">
        <v>200</v>
      </c>
      <c r="C289" s="105"/>
      <c r="D289" s="105"/>
      <c r="E289" s="100"/>
      <c r="F289" s="100"/>
      <c r="G289" s="100"/>
      <c r="H289" s="100"/>
      <c r="I289" s="100"/>
      <c r="J289" s="100"/>
      <c r="K289" s="100"/>
      <c r="L289" s="106"/>
    </row>
    <row r="290" spans="1:12" x14ac:dyDescent="0.25">
      <c r="A290" s="61" t="s">
        <v>525</v>
      </c>
      <c r="B290" s="65" t="s">
        <v>199</v>
      </c>
      <c r="C290" s="105"/>
      <c r="D290" s="105"/>
      <c r="E290" s="100"/>
      <c r="F290" s="100"/>
      <c r="G290" s="100"/>
      <c r="H290" s="100"/>
      <c r="I290" s="100"/>
      <c r="J290" s="100"/>
      <c r="K290" s="100"/>
      <c r="L290" s="106"/>
    </row>
    <row r="291" spans="1:12" x14ac:dyDescent="0.25">
      <c r="A291" s="61" t="s">
        <v>526</v>
      </c>
      <c r="B291" s="65" t="s">
        <v>527</v>
      </c>
      <c r="C291" s="105"/>
      <c r="D291" s="105"/>
      <c r="E291" s="100"/>
      <c r="F291" s="100"/>
      <c r="G291" s="100"/>
      <c r="H291" s="100"/>
      <c r="I291" s="100"/>
      <c r="J291" s="100"/>
      <c r="K291" s="100"/>
      <c r="L291" s="106"/>
    </row>
    <row r="292" spans="1:12" x14ac:dyDescent="0.25">
      <c r="A292" s="61" t="s">
        <v>528</v>
      </c>
      <c r="B292" s="65" t="s">
        <v>529</v>
      </c>
      <c r="C292" s="100"/>
      <c r="D292" s="100"/>
      <c r="E292" s="100"/>
      <c r="F292" s="100"/>
      <c r="G292" s="100"/>
      <c r="H292" s="100"/>
      <c r="I292" s="100"/>
      <c r="J292" s="100"/>
      <c r="K292" s="100"/>
      <c r="L292" s="106"/>
    </row>
    <row r="293" spans="1:12" x14ac:dyDescent="0.25">
      <c r="A293" s="61" t="s">
        <v>530</v>
      </c>
      <c r="B293" s="65" t="s">
        <v>531</v>
      </c>
      <c r="C293" s="105"/>
      <c r="D293" s="105"/>
      <c r="E293" s="100"/>
      <c r="F293" s="100"/>
      <c r="G293" s="100"/>
      <c r="H293" s="100"/>
      <c r="I293" s="100"/>
      <c r="J293" s="100"/>
      <c r="K293" s="100"/>
      <c r="L293" s="106"/>
    </row>
    <row r="294" spans="1:12" x14ac:dyDescent="0.25">
      <c r="A294" s="61" t="s">
        <v>532</v>
      </c>
      <c r="B294" s="65" t="s">
        <v>533</v>
      </c>
      <c r="C294" s="105"/>
      <c r="D294" s="105"/>
      <c r="E294" s="100"/>
      <c r="F294" s="100"/>
      <c r="G294" s="100"/>
      <c r="H294" s="100"/>
      <c r="I294" s="100"/>
      <c r="J294" s="100"/>
      <c r="K294" s="100"/>
      <c r="L294" s="106"/>
    </row>
    <row r="295" spans="1:12" x14ac:dyDescent="0.25">
      <c r="A295" s="61" t="s">
        <v>534</v>
      </c>
      <c r="B295" s="65" t="s">
        <v>535</v>
      </c>
      <c r="C295" s="105"/>
      <c r="D295" s="105"/>
      <c r="E295" s="100"/>
      <c r="F295" s="100"/>
      <c r="G295" s="100"/>
      <c r="H295" s="100"/>
      <c r="I295" s="100"/>
      <c r="J295" s="100"/>
      <c r="K295" s="100"/>
      <c r="L295" s="106"/>
    </row>
    <row r="296" spans="1:12" x14ac:dyDescent="0.25">
      <c r="A296" s="61" t="s">
        <v>536</v>
      </c>
      <c r="B296" s="65" t="s">
        <v>537</v>
      </c>
      <c r="C296" s="105"/>
      <c r="D296" s="105"/>
      <c r="E296" s="100"/>
      <c r="F296" s="100"/>
      <c r="G296" s="100"/>
      <c r="H296" s="100"/>
      <c r="I296" s="100"/>
      <c r="J296" s="100"/>
      <c r="K296" s="100"/>
      <c r="L296" s="106"/>
    </row>
    <row r="297" spans="1:12" x14ac:dyDescent="0.25">
      <c r="A297" s="61" t="s">
        <v>538</v>
      </c>
      <c r="B297" s="65" t="s">
        <v>539</v>
      </c>
      <c r="C297" s="100"/>
      <c r="D297" s="100"/>
      <c r="E297" s="100"/>
      <c r="F297" s="100"/>
      <c r="G297" s="100"/>
      <c r="H297" s="100"/>
      <c r="I297" s="100"/>
      <c r="J297" s="100"/>
      <c r="K297" s="100"/>
      <c r="L297" s="106"/>
    </row>
    <row r="298" spans="1:12" x14ac:dyDescent="0.25">
      <c r="A298" s="61" t="s">
        <v>540</v>
      </c>
      <c r="B298" s="65" t="s">
        <v>541</v>
      </c>
      <c r="C298" s="105"/>
      <c r="D298" s="105"/>
      <c r="E298" s="100"/>
      <c r="F298" s="100"/>
      <c r="G298" s="100"/>
      <c r="H298" s="100"/>
      <c r="I298" s="100"/>
      <c r="J298" s="100"/>
      <c r="K298" s="100"/>
      <c r="L298" s="106"/>
    </row>
    <row r="299" spans="1:12" x14ac:dyDescent="0.25">
      <c r="A299" s="61" t="s">
        <v>542</v>
      </c>
      <c r="B299" s="65" t="s">
        <v>543</v>
      </c>
      <c r="C299" s="105"/>
      <c r="D299" s="105"/>
      <c r="E299" s="100"/>
      <c r="F299" s="100"/>
      <c r="G299" s="100"/>
      <c r="H299" s="100"/>
      <c r="I299" s="100"/>
      <c r="J299" s="100"/>
      <c r="K299" s="100"/>
      <c r="L299" s="106"/>
    </row>
    <row r="300" spans="1:12" x14ac:dyDescent="0.25">
      <c r="A300" s="61" t="s">
        <v>544</v>
      </c>
      <c r="B300" s="65" t="s">
        <v>545</v>
      </c>
      <c r="C300" s="105"/>
      <c r="D300" s="105"/>
      <c r="E300" s="100"/>
      <c r="F300" s="100"/>
      <c r="G300" s="100"/>
      <c r="H300" s="100"/>
      <c r="I300" s="100"/>
      <c r="J300" s="100"/>
      <c r="K300" s="100"/>
      <c r="L300" s="106"/>
    </row>
    <row r="301" spans="1:12" x14ac:dyDescent="0.25">
      <c r="A301" s="61" t="s">
        <v>546</v>
      </c>
      <c r="B301" s="65" t="s">
        <v>547</v>
      </c>
      <c r="C301" s="105"/>
      <c r="D301" s="105"/>
      <c r="E301" s="100"/>
      <c r="F301" s="100"/>
      <c r="G301" s="100"/>
      <c r="H301" s="100"/>
      <c r="I301" s="100"/>
      <c r="J301" s="100"/>
      <c r="K301" s="100"/>
      <c r="L301" s="106"/>
    </row>
    <row r="302" spans="1:12" x14ac:dyDescent="0.25">
      <c r="A302" s="61" t="s">
        <v>548</v>
      </c>
      <c r="B302" s="65" t="s">
        <v>549</v>
      </c>
      <c r="C302" s="100"/>
      <c r="D302" s="100"/>
      <c r="E302" s="100"/>
      <c r="F302" s="100"/>
      <c r="G302" s="100"/>
      <c r="H302" s="100"/>
      <c r="I302" s="100"/>
      <c r="J302" s="100"/>
      <c r="K302" s="100"/>
      <c r="L302" s="106"/>
    </row>
    <row r="303" spans="1:12" ht="25.5" x14ac:dyDescent="0.25">
      <c r="A303" s="61" t="s">
        <v>550</v>
      </c>
      <c r="B303" s="65" t="s">
        <v>551</v>
      </c>
      <c r="C303" s="105"/>
      <c r="D303" s="105"/>
      <c r="E303" s="100"/>
      <c r="F303" s="100"/>
      <c r="G303" s="100"/>
      <c r="H303" s="100"/>
      <c r="I303" s="100"/>
      <c r="J303" s="100"/>
      <c r="K303" s="100"/>
      <c r="L303" s="106"/>
    </row>
    <row r="304" spans="1:12" x14ac:dyDescent="0.25">
      <c r="A304" s="61" t="s">
        <v>552</v>
      </c>
      <c r="B304" s="65" t="s">
        <v>553</v>
      </c>
      <c r="C304" s="105"/>
      <c r="D304" s="105"/>
      <c r="E304" s="100"/>
      <c r="F304" s="100"/>
      <c r="G304" s="100"/>
      <c r="H304" s="100"/>
      <c r="I304" s="100"/>
      <c r="J304" s="100"/>
      <c r="K304" s="100"/>
      <c r="L304" s="106"/>
    </row>
    <row r="305" spans="1:12" x14ac:dyDescent="0.25">
      <c r="A305" s="61" t="s">
        <v>554</v>
      </c>
      <c r="B305" s="65" t="s">
        <v>555</v>
      </c>
      <c r="C305" s="105"/>
      <c r="D305" s="105"/>
      <c r="E305" s="100"/>
      <c r="F305" s="100"/>
      <c r="G305" s="100"/>
      <c r="H305" s="100"/>
      <c r="I305" s="100"/>
      <c r="J305" s="100"/>
      <c r="K305" s="100"/>
      <c r="L305" s="106"/>
    </row>
    <row r="306" spans="1:12" x14ac:dyDescent="0.25">
      <c r="A306" s="61" t="s">
        <v>556</v>
      </c>
      <c r="B306" s="65" t="s">
        <v>557</v>
      </c>
      <c r="C306" s="105"/>
      <c r="D306" s="105"/>
      <c r="E306" s="100"/>
      <c r="F306" s="100"/>
      <c r="G306" s="100"/>
      <c r="H306" s="100"/>
      <c r="I306" s="100"/>
      <c r="J306" s="100"/>
      <c r="K306" s="100"/>
      <c r="L306" s="106"/>
    </row>
    <row r="307" spans="1:12" x14ac:dyDescent="0.25">
      <c r="A307" s="61" t="s">
        <v>558</v>
      </c>
      <c r="B307" s="65" t="s">
        <v>559</v>
      </c>
      <c r="C307" s="100"/>
      <c r="D307" s="100"/>
      <c r="E307" s="100"/>
      <c r="F307" s="100"/>
      <c r="G307" s="100"/>
      <c r="H307" s="100"/>
      <c r="I307" s="100"/>
      <c r="J307" s="100"/>
      <c r="K307" s="100"/>
      <c r="L307" s="106"/>
    </row>
    <row r="308" spans="1:12" x14ac:dyDescent="0.25">
      <c r="A308" s="61" t="s">
        <v>560</v>
      </c>
      <c r="B308" s="65" t="s">
        <v>201</v>
      </c>
      <c r="C308" s="105"/>
      <c r="D308" s="105"/>
      <c r="E308" s="100"/>
      <c r="F308" s="100"/>
      <c r="G308" s="100"/>
      <c r="H308" s="100"/>
      <c r="I308" s="100"/>
      <c r="J308" s="100"/>
      <c r="K308" s="100"/>
      <c r="L308" s="106"/>
    </row>
    <row r="309" spans="1:12" x14ac:dyDescent="0.25">
      <c r="A309" s="61" t="s">
        <v>561</v>
      </c>
      <c r="B309" s="65" t="s">
        <v>202</v>
      </c>
      <c r="C309" s="105"/>
      <c r="D309" s="105"/>
      <c r="E309" s="100"/>
      <c r="F309" s="100"/>
      <c r="G309" s="100"/>
      <c r="H309" s="100"/>
      <c r="I309" s="100"/>
      <c r="J309" s="100"/>
      <c r="K309" s="100"/>
      <c r="L309" s="106"/>
    </row>
    <row r="310" spans="1:12" x14ac:dyDescent="0.25">
      <c r="A310" s="61" t="s">
        <v>562</v>
      </c>
      <c r="B310" s="65" t="s">
        <v>563</v>
      </c>
      <c r="C310" s="105"/>
      <c r="D310" s="105"/>
      <c r="E310" s="100"/>
      <c r="F310" s="100"/>
      <c r="G310" s="100"/>
      <c r="H310" s="100"/>
      <c r="I310" s="100"/>
      <c r="J310" s="100"/>
      <c r="K310" s="100"/>
      <c r="L310" s="106"/>
    </row>
    <row r="311" spans="1:12" x14ac:dyDescent="0.25">
      <c r="A311" s="61" t="s">
        <v>564</v>
      </c>
      <c r="B311" s="65" t="s">
        <v>565</v>
      </c>
      <c r="C311" s="105"/>
      <c r="D311" s="105"/>
      <c r="E311" s="100"/>
      <c r="F311" s="100"/>
      <c r="G311" s="100"/>
      <c r="H311" s="100"/>
      <c r="I311" s="100"/>
      <c r="J311" s="100"/>
      <c r="K311" s="100"/>
      <c r="L311" s="106"/>
    </row>
    <row r="312" spans="1:12" x14ac:dyDescent="0.25">
      <c r="A312" s="61" t="s">
        <v>566</v>
      </c>
      <c r="B312" s="65" t="s">
        <v>203</v>
      </c>
      <c r="C312" s="100"/>
      <c r="D312" s="100"/>
      <c r="E312" s="100"/>
      <c r="F312" s="100"/>
      <c r="G312" s="100"/>
      <c r="H312" s="100"/>
      <c r="I312" s="100"/>
      <c r="J312" s="100"/>
      <c r="K312" s="100"/>
      <c r="L312" s="106"/>
    </row>
    <row r="313" spans="1:12" x14ac:dyDescent="0.25">
      <c r="A313" s="61" t="s">
        <v>567</v>
      </c>
      <c r="B313" s="65" t="s">
        <v>568</v>
      </c>
      <c r="C313" s="105"/>
      <c r="D313" s="105"/>
      <c r="E313" s="100"/>
      <c r="F313" s="100"/>
      <c r="G313" s="100"/>
      <c r="H313" s="100"/>
      <c r="I313" s="100"/>
      <c r="J313" s="100"/>
      <c r="K313" s="100"/>
      <c r="L313" s="106"/>
    </row>
    <row r="314" spans="1:12" x14ac:dyDescent="0.25">
      <c r="A314" s="61" t="s">
        <v>569</v>
      </c>
      <c r="B314" s="65" t="s">
        <v>570</v>
      </c>
      <c r="C314" s="105"/>
      <c r="D314" s="105"/>
      <c r="E314" s="100"/>
      <c r="F314" s="100"/>
      <c r="G314" s="100"/>
      <c r="H314" s="100"/>
      <c r="I314" s="100"/>
      <c r="J314" s="100"/>
      <c r="K314" s="100"/>
      <c r="L314" s="106"/>
    </row>
    <row r="315" spans="1:12" x14ac:dyDescent="0.25">
      <c r="A315" s="61" t="s">
        <v>571</v>
      </c>
      <c r="B315" s="65" t="s">
        <v>572</v>
      </c>
      <c r="C315" s="105"/>
      <c r="D315" s="105"/>
      <c r="E315" s="100"/>
      <c r="F315" s="100"/>
      <c r="G315" s="100"/>
      <c r="H315" s="100"/>
      <c r="I315" s="100"/>
      <c r="J315" s="100"/>
      <c r="K315" s="100"/>
      <c r="L315" s="106"/>
    </row>
    <row r="316" spans="1:12" x14ac:dyDescent="0.25">
      <c r="A316" s="61" t="s">
        <v>573</v>
      </c>
      <c r="B316" s="65" t="s">
        <v>574</v>
      </c>
      <c r="C316" s="105"/>
      <c r="D316" s="105"/>
      <c r="E316" s="100"/>
      <c r="F316" s="100"/>
      <c r="G316" s="100"/>
      <c r="H316" s="100"/>
      <c r="I316" s="100"/>
      <c r="J316" s="100"/>
      <c r="K316" s="100"/>
      <c r="L316" s="106"/>
    </row>
    <row r="317" spans="1:12" x14ac:dyDescent="0.25">
      <c r="A317" s="61" t="s">
        <v>575</v>
      </c>
      <c r="B317" s="65" t="s">
        <v>576</v>
      </c>
      <c r="C317" s="100"/>
      <c r="D317" s="100"/>
      <c r="E317" s="100"/>
      <c r="F317" s="100"/>
      <c r="G317" s="100"/>
      <c r="H317" s="100"/>
      <c r="I317" s="100"/>
      <c r="J317" s="100"/>
      <c r="K317" s="100"/>
      <c r="L317" s="106"/>
    </row>
    <row r="318" spans="1:12" x14ac:dyDescent="0.25">
      <c r="A318" s="61" t="s">
        <v>577</v>
      </c>
      <c r="B318" s="65" t="s">
        <v>205</v>
      </c>
      <c r="C318" s="105"/>
      <c r="D318" s="105"/>
      <c r="E318" s="100"/>
      <c r="F318" s="100"/>
      <c r="G318" s="100"/>
      <c r="H318" s="100"/>
      <c r="I318" s="100"/>
      <c r="J318" s="100"/>
      <c r="K318" s="100"/>
      <c r="L318" s="106"/>
    </row>
    <row r="319" spans="1:12" x14ac:dyDescent="0.25">
      <c r="A319" s="61" t="s">
        <v>578</v>
      </c>
      <c r="B319" s="65" t="s">
        <v>579</v>
      </c>
      <c r="C319" s="105"/>
      <c r="D319" s="105"/>
      <c r="E319" s="100"/>
      <c r="F319" s="100"/>
      <c r="G319" s="100"/>
      <c r="H319" s="100"/>
      <c r="I319" s="100"/>
      <c r="J319" s="100"/>
      <c r="K319" s="100"/>
      <c r="L319" s="106"/>
    </row>
    <row r="320" spans="1:12" x14ac:dyDescent="0.25">
      <c r="A320" s="61" t="s">
        <v>580</v>
      </c>
      <c r="B320" s="65" t="s">
        <v>581</v>
      </c>
      <c r="C320" s="105"/>
      <c r="D320" s="105"/>
      <c r="E320" s="100"/>
      <c r="F320" s="100"/>
      <c r="G320" s="100"/>
      <c r="H320" s="100"/>
      <c r="I320" s="100"/>
      <c r="J320" s="100"/>
      <c r="K320" s="100"/>
      <c r="L320" s="106"/>
    </row>
    <row r="321" spans="1:12" x14ac:dyDescent="0.25">
      <c r="A321" s="61" t="s">
        <v>582</v>
      </c>
      <c r="B321" s="65" t="s">
        <v>583</v>
      </c>
      <c r="C321" s="105"/>
      <c r="D321" s="105"/>
      <c r="E321" s="100"/>
      <c r="F321" s="100"/>
      <c r="G321" s="100"/>
      <c r="H321" s="100"/>
      <c r="I321" s="100"/>
      <c r="J321" s="100"/>
      <c r="K321" s="100"/>
      <c r="L321" s="106"/>
    </row>
    <row r="322" spans="1:12" x14ac:dyDescent="0.25">
      <c r="A322" s="61" t="s">
        <v>584</v>
      </c>
      <c r="B322" s="65" t="s">
        <v>585</v>
      </c>
      <c r="C322" s="100"/>
      <c r="D322" s="100"/>
      <c r="E322" s="100"/>
      <c r="F322" s="100"/>
      <c r="G322" s="100"/>
      <c r="H322" s="100"/>
      <c r="I322" s="100"/>
      <c r="J322" s="100"/>
      <c r="K322" s="100"/>
      <c r="L322" s="106"/>
    </row>
    <row r="323" spans="1:12" x14ac:dyDescent="0.25">
      <c r="A323" s="61" t="s">
        <v>586</v>
      </c>
      <c r="B323" s="65" t="s">
        <v>587</v>
      </c>
      <c r="C323" s="105"/>
      <c r="D323" s="105"/>
      <c r="E323" s="100"/>
      <c r="F323" s="100"/>
      <c r="G323" s="100"/>
      <c r="H323" s="100"/>
      <c r="I323" s="100"/>
      <c r="J323" s="100"/>
      <c r="K323" s="100"/>
      <c r="L323" s="106"/>
    </row>
    <row r="324" spans="1:12" x14ac:dyDescent="0.25">
      <c r="A324" s="61" t="s">
        <v>588</v>
      </c>
      <c r="B324" s="65" t="s">
        <v>589</v>
      </c>
      <c r="C324" s="105"/>
      <c r="D324" s="105"/>
      <c r="E324" s="100"/>
      <c r="F324" s="100"/>
      <c r="G324" s="100"/>
      <c r="H324" s="100"/>
      <c r="I324" s="100"/>
      <c r="J324" s="100"/>
      <c r="K324" s="100"/>
      <c r="L324" s="106"/>
    </row>
    <row r="325" spans="1:12" x14ac:dyDescent="0.25">
      <c r="A325" s="61" t="s">
        <v>590</v>
      </c>
      <c r="B325" s="65" t="s">
        <v>591</v>
      </c>
      <c r="C325" s="105"/>
      <c r="D325" s="105"/>
      <c r="E325" s="100"/>
      <c r="F325" s="100"/>
      <c r="G325" s="100"/>
      <c r="H325" s="100"/>
      <c r="I325" s="100"/>
      <c r="J325" s="100"/>
      <c r="K325" s="100"/>
      <c r="L325" s="106"/>
    </row>
    <row r="326" spans="1:12" x14ac:dyDescent="0.25">
      <c r="A326" s="61" t="s">
        <v>592</v>
      </c>
      <c r="B326" s="65" t="s">
        <v>593</v>
      </c>
      <c r="C326" s="105"/>
      <c r="D326" s="105"/>
      <c r="E326" s="100"/>
      <c r="F326" s="100"/>
      <c r="G326" s="100"/>
      <c r="H326" s="100"/>
      <c r="I326" s="100"/>
      <c r="J326" s="100"/>
      <c r="K326" s="100"/>
      <c r="L326" s="106"/>
    </row>
    <row r="327" spans="1:12" x14ac:dyDescent="0.25">
      <c r="A327" s="61" t="s">
        <v>594</v>
      </c>
      <c r="B327" s="65" t="s">
        <v>595</v>
      </c>
      <c r="C327" s="100"/>
      <c r="D327" s="100"/>
      <c r="E327" s="100"/>
      <c r="F327" s="100"/>
      <c r="G327" s="100"/>
      <c r="H327" s="100"/>
      <c r="I327" s="100"/>
      <c r="J327" s="100"/>
      <c r="K327" s="100"/>
      <c r="L327" s="106"/>
    </row>
    <row r="328" spans="1:12" x14ac:dyDescent="0.25">
      <c r="A328" s="61" t="s">
        <v>596</v>
      </c>
      <c r="B328" s="65" t="s">
        <v>597</v>
      </c>
      <c r="C328" s="105"/>
      <c r="D328" s="105"/>
      <c r="E328" s="100"/>
      <c r="F328" s="100"/>
      <c r="G328" s="100"/>
      <c r="H328" s="100"/>
      <c r="I328" s="100"/>
      <c r="J328" s="100"/>
      <c r="K328" s="100"/>
      <c r="L328" s="106"/>
    </row>
    <row r="329" spans="1:12" x14ac:dyDescent="0.25">
      <c r="A329" s="61" t="s">
        <v>598</v>
      </c>
      <c r="B329" s="65" t="s">
        <v>599</v>
      </c>
      <c r="C329" s="105"/>
      <c r="D329" s="105"/>
      <c r="E329" s="100"/>
      <c r="F329" s="100"/>
      <c r="G329" s="100"/>
      <c r="H329" s="100"/>
      <c r="I329" s="100"/>
      <c r="J329" s="100"/>
      <c r="K329" s="100"/>
      <c r="L329" s="106"/>
    </row>
    <row r="330" spans="1:12" x14ac:dyDescent="0.25">
      <c r="A330" s="61" t="s">
        <v>600</v>
      </c>
      <c r="B330" s="65" t="s">
        <v>601</v>
      </c>
      <c r="C330" s="105"/>
      <c r="D330" s="105"/>
      <c r="E330" s="100"/>
      <c r="F330" s="100"/>
      <c r="G330" s="100"/>
      <c r="H330" s="100"/>
      <c r="I330" s="100"/>
      <c r="J330" s="100"/>
      <c r="K330" s="100"/>
      <c r="L330" s="106"/>
    </row>
    <row r="331" spans="1:12" x14ac:dyDescent="0.25">
      <c r="A331" s="61" t="s">
        <v>602</v>
      </c>
      <c r="B331" s="65" t="s">
        <v>206</v>
      </c>
      <c r="C331" s="105"/>
      <c r="D331" s="105"/>
      <c r="E331" s="100"/>
      <c r="F331" s="100"/>
      <c r="G331" s="100"/>
      <c r="H331" s="100"/>
      <c r="I331" s="100"/>
      <c r="J331" s="100"/>
      <c r="K331" s="100"/>
      <c r="L331" s="106"/>
    </row>
    <row r="332" spans="1:12" x14ac:dyDescent="0.25">
      <c r="A332" s="61" t="s">
        <v>603</v>
      </c>
      <c r="B332" s="65" t="s">
        <v>604</v>
      </c>
      <c r="C332" s="100"/>
      <c r="D332" s="100"/>
      <c r="E332" s="100"/>
      <c r="F332" s="100"/>
      <c r="G332" s="100"/>
      <c r="H332" s="100"/>
      <c r="I332" s="100"/>
      <c r="J332" s="100"/>
      <c r="K332" s="100"/>
      <c r="L332" s="106"/>
    </row>
    <row r="333" spans="1:12" x14ac:dyDescent="0.25">
      <c r="A333" s="61" t="s">
        <v>605</v>
      </c>
      <c r="B333" s="65" t="s">
        <v>606</v>
      </c>
      <c r="C333" s="105"/>
      <c r="D333" s="105"/>
      <c r="E333" s="100"/>
      <c r="F333" s="100"/>
      <c r="G333" s="100"/>
      <c r="H333" s="100"/>
      <c r="I333" s="100"/>
      <c r="J333" s="100"/>
      <c r="K333" s="100"/>
      <c r="L333" s="106"/>
    </row>
    <row r="334" spans="1:12" x14ac:dyDescent="0.25">
      <c r="A334" s="61" t="s">
        <v>607</v>
      </c>
      <c r="B334" s="65" t="s">
        <v>608</v>
      </c>
      <c r="C334" s="105"/>
      <c r="D334" s="105"/>
      <c r="E334" s="100"/>
      <c r="F334" s="100"/>
      <c r="G334" s="100"/>
      <c r="H334" s="100"/>
      <c r="I334" s="100"/>
      <c r="J334" s="100"/>
      <c r="K334" s="100"/>
      <c r="L334" s="106"/>
    </row>
    <row r="335" spans="1:12" x14ac:dyDescent="0.25">
      <c r="A335" s="61" t="s">
        <v>609</v>
      </c>
      <c r="B335" s="65" t="s">
        <v>204</v>
      </c>
      <c r="C335" s="105"/>
      <c r="D335" s="105"/>
      <c r="E335" s="100"/>
      <c r="F335" s="100"/>
      <c r="G335" s="100"/>
      <c r="H335" s="100"/>
      <c r="I335" s="100"/>
      <c r="J335" s="100"/>
      <c r="K335" s="100"/>
      <c r="L335" s="106"/>
    </row>
    <row r="336" spans="1:12" x14ac:dyDescent="0.25">
      <c r="A336" s="61" t="s">
        <v>610</v>
      </c>
      <c r="B336" s="65" t="s">
        <v>611</v>
      </c>
      <c r="C336" s="105"/>
      <c r="D336" s="105"/>
      <c r="E336" s="100"/>
      <c r="F336" s="100"/>
      <c r="G336" s="100"/>
      <c r="H336" s="100"/>
      <c r="I336" s="100"/>
      <c r="J336" s="100"/>
      <c r="K336" s="100"/>
      <c r="L336" s="106"/>
    </row>
    <row r="337" spans="1:12" x14ac:dyDescent="0.25">
      <c r="A337" s="61" t="s">
        <v>612</v>
      </c>
      <c r="B337" s="65" t="s">
        <v>613</v>
      </c>
      <c r="C337" s="100"/>
      <c r="D337" s="100"/>
      <c r="E337" s="100"/>
      <c r="F337" s="100"/>
      <c r="G337" s="100"/>
      <c r="H337" s="100"/>
      <c r="I337" s="100"/>
      <c r="J337" s="100"/>
      <c r="K337" s="100"/>
      <c r="L337" s="106"/>
    </row>
    <row r="338" spans="1:12" x14ac:dyDescent="0.25">
      <c r="A338" s="61" t="s">
        <v>614</v>
      </c>
      <c r="B338" s="65" t="s">
        <v>615</v>
      </c>
      <c r="C338" s="105"/>
      <c r="D338" s="105"/>
      <c r="E338" s="100"/>
      <c r="F338" s="100"/>
      <c r="G338" s="100"/>
      <c r="H338" s="100"/>
      <c r="I338" s="100"/>
      <c r="J338" s="100"/>
      <c r="K338" s="100"/>
      <c r="L338" s="106"/>
    </row>
    <row r="339" spans="1:12" x14ac:dyDescent="0.25">
      <c r="A339" s="61" t="s">
        <v>616</v>
      </c>
      <c r="B339" s="65" t="s">
        <v>617</v>
      </c>
      <c r="C339" s="105"/>
      <c r="D339" s="105"/>
      <c r="E339" s="100"/>
      <c r="F339" s="100"/>
      <c r="G339" s="100"/>
      <c r="H339" s="100"/>
      <c r="I339" s="100"/>
      <c r="J339" s="100"/>
      <c r="K339" s="100"/>
      <c r="L339" s="106"/>
    </row>
    <row r="340" spans="1:12" x14ac:dyDescent="0.25">
      <c r="A340" s="61" t="s">
        <v>618</v>
      </c>
      <c r="B340" s="65" t="s">
        <v>619</v>
      </c>
      <c r="C340" s="105"/>
      <c r="D340" s="105"/>
      <c r="E340" s="100"/>
      <c r="F340" s="100"/>
      <c r="G340" s="100"/>
      <c r="H340" s="100"/>
      <c r="I340" s="100"/>
      <c r="J340" s="100"/>
      <c r="K340" s="100"/>
      <c r="L340" s="106"/>
    </row>
    <row r="341" spans="1:12" x14ac:dyDescent="0.25">
      <c r="A341" s="61" t="s">
        <v>620</v>
      </c>
      <c r="B341" s="65" t="s">
        <v>208</v>
      </c>
      <c r="C341" s="105"/>
      <c r="D341" s="105"/>
      <c r="E341" s="100"/>
      <c r="F341" s="100"/>
      <c r="G341" s="100"/>
      <c r="H341" s="100"/>
      <c r="I341" s="100"/>
      <c r="J341" s="100"/>
      <c r="K341" s="100"/>
      <c r="L341" s="106"/>
    </row>
    <row r="342" spans="1:12" x14ac:dyDescent="0.25">
      <c r="A342" s="61" t="s">
        <v>621</v>
      </c>
      <c r="B342" s="65" t="s">
        <v>622</v>
      </c>
      <c r="C342" s="100"/>
      <c r="D342" s="100"/>
      <c r="E342" s="100"/>
      <c r="F342" s="100"/>
      <c r="G342" s="100"/>
      <c r="H342" s="100"/>
      <c r="I342" s="100"/>
      <c r="J342" s="100"/>
      <c r="K342" s="100"/>
      <c r="L342" s="106"/>
    </row>
    <row r="343" spans="1:12" x14ac:dyDescent="0.25">
      <c r="A343" s="61" t="s">
        <v>623</v>
      </c>
      <c r="B343" s="65" t="s">
        <v>207</v>
      </c>
      <c r="C343" s="105"/>
      <c r="D343" s="105"/>
      <c r="E343" s="100"/>
      <c r="F343" s="100"/>
      <c r="G343" s="100"/>
      <c r="H343" s="100"/>
      <c r="I343" s="100"/>
      <c r="J343" s="100"/>
      <c r="K343" s="100"/>
      <c r="L343" s="106"/>
    </row>
    <row r="344" spans="1:12" x14ac:dyDescent="0.25">
      <c r="A344" s="61" t="s">
        <v>624</v>
      </c>
      <c r="B344" s="65" t="s">
        <v>625</v>
      </c>
      <c r="C344" s="105"/>
      <c r="D344" s="105"/>
      <c r="E344" s="100"/>
      <c r="F344" s="100"/>
      <c r="G344" s="100"/>
      <c r="H344" s="100"/>
      <c r="I344" s="100"/>
      <c r="J344" s="100"/>
      <c r="K344" s="100"/>
      <c r="L344" s="106"/>
    </row>
    <row r="345" spans="1:12" x14ac:dyDescent="0.25">
      <c r="A345" s="61" t="s">
        <v>626</v>
      </c>
      <c r="B345" s="65" t="s">
        <v>627</v>
      </c>
      <c r="C345" s="105"/>
      <c r="D345" s="105"/>
      <c r="E345" s="100"/>
      <c r="F345" s="100"/>
      <c r="G345" s="100"/>
      <c r="H345" s="100"/>
      <c r="I345" s="100"/>
      <c r="J345" s="100"/>
      <c r="K345" s="100"/>
      <c r="L345" s="106"/>
    </row>
    <row r="346" spans="1:12" x14ac:dyDescent="0.25">
      <c r="A346" s="61" t="s">
        <v>628</v>
      </c>
      <c r="B346" s="65" t="s">
        <v>629</v>
      </c>
      <c r="C346" s="105"/>
      <c r="D346" s="105"/>
      <c r="E346" s="100"/>
      <c r="F346" s="100"/>
      <c r="G346" s="100"/>
      <c r="H346" s="100"/>
      <c r="I346" s="100"/>
      <c r="J346" s="100"/>
      <c r="K346" s="100"/>
      <c r="L346" s="106"/>
    </row>
    <row r="347" spans="1:12" x14ac:dyDescent="0.25">
      <c r="A347" s="61" t="s">
        <v>630</v>
      </c>
      <c r="B347" s="66" t="s">
        <v>631</v>
      </c>
      <c r="C347" s="100"/>
      <c r="D347" s="100"/>
      <c r="E347" s="101"/>
      <c r="F347" s="101"/>
      <c r="G347" s="101"/>
      <c r="H347" s="101"/>
      <c r="I347" s="101"/>
      <c r="J347" s="101"/>
      <c r="K347" s="101"/>
      <c r="L347" s="102"/>
    </row>
    <row r="348" spans="1:12" ht="128.25" thickBot="1" x14ac:dyDescent="0.3">
      <c r="A348" s="67" t="s">
        <v>632</v>
      </c>
      <c r="B348" s="68" t="s">
        <v>633</v>
      </c>
      <c r="C348" s="103">
        <f>IFERROR(AVERAGE(C117:D347),0)</f>
        <v>0</v>
      </c>
      <c r="D348" s="103"/>
      <c r="E348" s="103">
        <f t="shared" ref="E348" si="12">IFERROR(AVERAGE(E117:F347),0)</f>
        <v>0</v>
      </c>
      <c r="F348" s="103"/>
      <c r="G348" s="103">
        <f t="shared" ref="G348" si="13">IFERROR(AVERAGE(G117:H347),0)</f>
        <v>0</v>
      </c>
      <c r="H348" s="103"/>
      <c r="I348" s="103">
        <f t="shared" ref="I348" si="14">IFERROR(AVERAGE(I117:J347),0)</f>
        <v>0</v>
      </c>
      <c r="J348" s="103"/>
      <c r="K348" s="103">
        <f>IFERROR(AVERAGE(K117:L347),0)</f>
        <v>0</v>
      </c>
      <c r="L348" s="104"/>
    </row>
    <row r="351" spans="1:12" x14ac:dyDescent="0.25">
      <c r="B351" s="92" t="s">
        <v>246</v>
      </c>
      <c r="C351" s="93"/>
      <c r="D351" s="93"/>
      <c r="E351" s="93"/>
      <c r="F351" s="93"/>
      <c r="G351" s="93"/>
      <c r="H351" s="93"/>
      <c r="I351" s="93"/>
      <c r="J351" s="93"/>
      <c r="K351" s="93"/>
      <c r="L351" s="93"/>
    </row>
    <row r="352" spans="1:12" x14ac:dyDescent="0.25">
      <c r="B352" s="93"/>
      <c r="C352" s="93"/>
      <c r="D352" s="93"/>
      <c r="E352" s="93"/>
      <c r="F352" s="93"/>
      <c r="G352" s="93"/>
      <c r="H352" s="93"/>
      <c r="I352" s="93"/>
      <c r="J352" s="93"/>
      <c r="K352" s="93"/>
      <c r="L352" s="93"/>
    </row>
    <row r="353" spans="2:12" x14ac:dyDescent="0.25">
      <c r="B353" s="93"/>
      <c r="C353" s="93"/>
      <c r="D353" s="93"/>
      <c r="E353" s="93"/>
      <c r="F353" s="93"/>
      <c r="G353" s="93"/>
      <c r="H353" s="93"/>
      <c r="I353" s="93"/>
      <c r="J353" s="93"/>
      <c r="K353" s="93"/>
      <c r="L353" s="93"/>
    </row>
    <row r="354" spans="2:12" x14ac:dyDescent="0.25">
      <c r="B354" s="93"/>
      <c r="C354" s="93"/>
      <c r="D354" s="93"/>
      <c r="E354" s="93"/>
      <c r="F354" s="93"/>
      <c r="G354" s="93"/>
      <c r="H354" s="93"/>
      <c r="I354" s="93"/>
      <c r="J354" s="93"/>
      <c r="K354" s="93"/>
      <c r="L354" s="93"/>
    </row>
    <row r="355" spans="2:12" x14ac:dyDescent="0.25">
      <c r="B355" s="93"/>
      <c r="C355" s="93"/>
      <c r="D355" s="93"/>
      <c r="E355" s="93"/>
      <c r="F355" s="93"/>
      <c r="G355" s="93"/>
      <c r="H355" s="93"/>
      <c r="I355" s="93"/>
      <c r="J355" s="93"/>
      <c r="K355" s="93"/>
      <c r="L355" s="93"/>
    </row>
    <row r="356" spans="2:12" x14ac:dyDescent="0.25">
      <c r="B356" s="93"/>
      <c r="C356" s="93"/>
      <c r="D356" s="93"/>
      <c r="E356" s="93"/>
      <c r="F356" s="93"/>
      <c r="G356" s="93"/>
      <c r="H356" s="93"/>
      <c r="I356" s="93"/>
      <c r="J356" s="93"/>
      <c r="K356" s="93"/>
      <c r="L356" s="93"/>
    </row>
    <row r="357" spans="2:12" x14ac:dyDescent="0.25">
      <c r="B357" s="93"/>
      <c r="C357" s="93"/>
      <c r="D357" s="93"/>
      <c r="E357" s="93"/>
      <c r="F357" s="93"/>
      <c r="G357" s="93"/>
      <c r="H357" s="93"/>
      <c r="I357" s="93"/>
      <c r="J357" s="93"/>
      <c r="K357" s="93"/>
      <c r="L357" s="93"/>
    </row>
    <row r="358" spans="2:12" ht="76.5" customHeight="1" x14ac:dyDescent="0.25">
      <c r="B358" s="93"/>
      <c r="C358" s="93"/>
      <c r="D358" s="93"/>
      <c r="E358" s="93"/>
      <c r="F358" s="93"/>
      <c r="G358" s="93"/>
      <c r="H358" s="93"/>
      <c r="I358" s="93"/>
      <c r="J358" s="93"/>
      <c r="K358" s="93"/>
      <c r="L358" s="93"/>
    </row>
    <row r="359" spans="2:12" x14ac:dyDescent="0.25">
      <c r="B359" s="54"/>
      <c r="C359" s="54"/>
      <c r="D359" s="54"/>
      <c r="E359" s="54"/>
      <c r="F359" s="54"/>
      <c r="G359" s="54"/>
      <c r="H359" s="54"/>
      <c r="I359" s="54"/>
      <c r="J359" s="54"/>
      <c r="K359" s="54"/>
      <c r="L359" s="54"/>
    </row>
    <row r="360" spans="2:12" ht="15.75" thickBot="1" x14ac:dyDescent="0.3"/>
    <row r="361" spans="2:12" x14ac:dyDescent="0.25">
      <c r="B361" s="94" t="s">
        <v>239</v>
      </c>
      <c r="C361" s="95"/>
      <c r="D361" s="95"/>
      <c r="E361" s="95"/>
      <c r="F361" s="95"/>
      <c r="G361" s="95"/>
      <c r="H361" s="95"/>
      <c r="I361" s="95"/>
      <c r="J361" s="95"/>
      <c r="K361" s="95"/>
      <c r="L361" s="96"/>
    </row>
    <row r="362" spans="2:12" ht="15.75" thickBot="1" x14ac:dyDescent="0.3">
      <c r="B362" s="97"/>
      <c r="C362" s="98"/>
      <c r="D362" s="98"/>
      <c r="E362" s="98"/>
      <c r="F362" s="98"/>
      <c r="G362" s="98"/>
      <c r="H362" s="98"/>
      <c r="I362" s="98"/>
      <c r="J362" s="98"/>
      <c r="K362" s="98"/>
      <c r="L362" s="99"/>
    </row>
  </sheetData>
  <mergeCells count="1193">
    <mergeCell ref="E150:F150"/>
    <mergeCell ref="E151:F151"/>
    <mergeCell ref="E152:F152"/>
    <mergeCell ref="E153:F153"/>
    <mergeCell ref="E154:F154"/>
    <mergeCell ref="K138:L138"/>
    <mergeCell ref="K139:L139"/>
    <mergeCell ref="K140:L140"/>
    <mergeCell ref="K151:L151"/>
    <mergeCell ref="K152:L152"/>
    <mergeCell ref="K153:L153"/>
    <mergeCell ref="I154:J154"/>
    <mergeCell ref="K154:L154"/>
    <mergeCell ref="K146:L146"/>
    <mergeCell ref="K147:L147"/>
    <mergeCell ref="K148:L148"/>
    <mergeCell ref="K149:L149"/>
    <mergeCell ref="K150:L150"/>
    <mergeCell ref="I150:J150"/>
    <mergeCell ref="I151:J151"/>
    <mergeCell ref="G150:H150"/>
    <mergeCell ref="G151:H151"/>
    <mergeCell ref="G152:H152"/>
    <mergeCell ref="G153:H153"/>
    <mergeCell ref="G154:H154"/>
    <mergeCell ref="I141:J141"/>
    <mergeCell ref="G149:H149"/>
    <mergeCell ref="G140:H140"/>
    <mergeCell ref="G141:H141"/>
    <mergeCell ref="G142:H142"/>
    <mergeCell ref="G143:H143"/>
    <mergeCell ref="G144:H144"/>
    <mergeCell ref="K131:L131"/>
    <mergeCell ref="K132:L132"/>
    <mergeCell ref="K133:L133"/>
    <mergeCell ref="K134:L134"/>
    <mergeCell ref="K135:L135"/>
    <mergeCell ref="I152:J152"/>
    <mergeCell ref="I153:J153"/>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I147:J147"/>
    <mergeCell ref="I148:J148"/>
    <mergeCell ref="I149:J149"/>
    <mergeCell ref="K141:L141"/>
    <mergeCell ref="K142:L142"/>
    <mergeCell ref="K143:L143"/>
    <mergeCell ref="K144:L144"/>
    <mergeCell ref="K145:L145"/>
    <mergeCell ref="K136:L136"/>
    <mergeCell ref="K137:L137"/>
    <mergeCell ref="I125:J125"/>
    <mergeCell ref="E147:F147"/>
    <mergeCell ref="E148:F148"/>
    <mergeCell ref="E149:F149"/>
    <mergeCell ref="E140:F140"/>
    <mergeCell ref="E141:F141"/>
    <mergeCell ref="E142:F142"/>
    <mergeCell ref="E143:F143"/>
    <mergeCell ref="E144:F144"/>
    <mergeCell ref="G125:H125"/>
    <mergeCell ref="G126:H126"/>
    <mergeCell ref="G127:H127"/>
    <mergeCell ref="G128:H128"/>
    <mergeCell ref="G129:H129"/>
    <mergeCell ref="G147:H147"/>
    <mergeCell ref="G148:H148"/>
    <mergeCell ref="I126:J126"/>
    <mergeCell ref="I117:J117"/>
    <mergeCell ref="I118:J118"/>
    <mergeCell ref="I119:J119"/>
    <mergeCell ref="I120:J120"/>
    <mergeCell ref="I121:J121"/>
    <mergeCell ref="I132:J132"/>
    <mergeCell ref="I133:J133"/>
    <mergeCell ref="I134:J134"/>
    <mergeCell ref="I135:J135"/>
    <mergeCell ref="I136:J136"/>
    <mergeCell ref="I127:J127"/>
    <mergeCell ref="I128:J128"/>
    <mergeCell ref="I129:J129"/>
    <mergeCell ref="I130:J130"/>
    <mergeCell ref="I131:J131"/>
    <mergeCell ref="I142:J142"/>
    <mergeCell ref="G135:H135"/>
    <mergeCell ref="G136:H136"/>
    <mergeCell ref="G137:H137"/>
    <mergeCell ref="G138:H138"/>
    <mergeCell ref="G139:H139"/>
    <mergeCell ref="G130:H130"/>
    <mergeCell ref="G131:H131"/>
    <mergeCell ref="G132:H132"/>
    <mergeCell ref="G133:H133"/>
    <mergeCell ref="G134:H134"/>
    <mergeCell ref="G145:H145"/>
    <mergeCell ref="G146:H146"/>
    <mergeCell ref="I143:J143"/>
    <mergeCell ref="I144:J144"/>
    <mergeCell ref="I145:J145"/>
    <mergeCell ref="I146:J146"/>
    <mergeCell ref="I137:J137"/>
    <mergeCell ref="I138:J138"/>
    <mergeCell ref="I139:J139"/>
    <mergeCell ref="I140:J140"/>
    <mergeCell ref="C150:D150"/>
    <mergeCell ref="C151:D151"/>
    <mergeCell ref="C152:D152"/>
    <mergeCell ref="C153:D153"/>
    <mergeCell ref="C154:D154"/>
    <mergeCell ref="C145:D145"/>
    <mergeCell ref="C146:D146"/>
    <mergeCell ref="C147:D147"/>
    <mergeCell ref="C148:D148"/>
    <mergeCell ref="C149:D149"/>
    <mergeCell ref="E125:F125"/>
    <mergeCell ref="E126:F126"/>
    <mergeCell ref="E127:F127"/>
    <mergeCell ref="E128:F128"/>
    <mergeCell ref="E129:F129"/>
    <mergeCell ref="E120:F120"/>
    <mergeCell ref="E121:F121"/>
    <mergeCell ref="E122:F122"/>
    <mergeCell ref="E123:F123"/>
    <mergeCell ref="E124:F124"/>
    <mergeCell ref="E135:F135"/>
    <mergeCell ref="E136:F136"/>
    <mergeCell ref="E137:F137"/>
    <mergeCell ref="E138:F138"/>
    <mergeCell ref="E139:F139"/>
    <mergeCell ref="E130:F130"/>
    <mergeCell ref="E131:F131"/>
    <mergeCell ref="E132:F132"/>
    <mergeCell ref="E133:F133"/>
    <mergeCell ref="E134:F134"/>
    <mergeCell ref="E145:F145"/>
    <mergeCell ref="E146:F146"/>
    <mergeCell ref="C130:D130"/>
    <mergeCell ref="C131:D131"/>
    <mergeCell ref="C132:D132"/>
    <mergeCell ref="C133:D133"/>
    <mergeCell ref="C134:D134"/>
    <mergeCell ref="C125:D125"/>
    <mergeCell ref="C126:D126"/>
    <mergeCell ref="C127:D127"/>
    <mergeCell ref="C128:D128"/>
    <mergeCell ref="C129:D129"/>
    <mergeCell ref="C140:D140"/>
    <mergeCell ref="C141:D141"/>
    <mergeCell ref="C142:D142"/>
    <mergeCell ref="C143:D143"/>
    <mergeCell ref="C144:D144"/>
    <mergeCell ref="C135:D135"/>
    <mergeCell ref="C136:D136"/>
    <mergeCell ref="C137:D137"/>
    <mergeCell ref="C138:D138"/>
    <mergeCell ref="C139:D139"/>
    <mergeCell ref="L3:M3"/>
    <mergeCell ref="C120:D120"/>
    <mergeCell ref="C121:D121"/>
    <mergeCell ref="C122:D122"/>
    <mergeCell ref="C123:D123"/>
    <mergeCell ref="C124:D124"/>
    <mergeCell ref="A115:M115"/>
    <mergeCell ref="C116:D116"/>
    <mergeCell ref="C117:D117"/>
    <mergeCell ref="C118:D118"/>
    <mergeCell ref="C119:D119"/>
    <mergeCell ref="E116:F116"/>
    <mergeCell ref="E117:F117"/>
    <mergeCell ref="E118:F118"/>
    <mergeCell ref="E119:F119"/>
    <mergeCell ref="G116:H116"/>
    <mergeCell ref="I116:J116"/>
    <mergeCell ref="K116:L116"/>
    <mergeCell ref="G117:H117"/>
    <mergeCell ref="G118:H118"/>
    <mergeCell ref="G119:H119"/>
    <mergeCell ref="I122:J122"/>
    <mergeCell ref="I123:J123"/>
    <mergeCell ref="I124:J124"/>
    <mergeCell ref="A102:M102"/>
    <mergeCell ref="A107:M107"/>
    <mergeCell ref="G120:H120"/>
    <mergeCell ref="G121:H121"/>
    <mergeCell ref="G122:H122"/>
    <mergeCell ref="G123:H123"/>
    <mergeCell ref="G124:H124"/>
    <mergeCell ref="C155:D155"/>
    <mergeCell ref="E155:F155"/>
    <mergeCell ref="G155:H155"/>
    <mergeCell ref="I155:J155"/>
    <mergeCell ref="K155:L155"/>
    <mergeCell ref="C156:D156"/>
    <mergeCell ref="E156:F156"/>
    <mergeCell ref="G156:H156"/>
    <mergeCell ref="I156:J156"/>
    <mergeCell ref="K156:L156"/>
    <mergeCell ref="A93:M93"/>
    <mergeCell ref="A100:M100"/>
    <mergeCell ref="A112:L112"/>
    <mergeCell ref="A1:M1"/>
    <mergeCell ref="H5:H7"/>
    <mergeCell ref="G5:G7"/>
    <mergeCell ref="F5:F7"/>
    <mergeCell ref="E5:E7"/>
    <mergeCell ref="I5:J5"/>
    <mergeCell ref="K5:L5"/>
    <mergeCell ref="M5:M7"/>
    <mergeCell ref="I6:J6"/>
    <mergeCell ref="K6:L6"/>
    <mergeCell ref="A4:M4"/>
    <mergeCell ref="A5:A7"/>
    <mergeCell ref="B5:B7"/>
    <mergeCell ref="C5:C7"/>
    <mergeCell ref="D5:D7"/>
    <mergeCell ref="A31:M31"/>
    <mergeCell ref="A51:M51"/>
    <mergeCell ref="A73:M73"/>
    <mergeCell ref="A3:H3"/>
    <mergeCell ref="C159:D159"/>
    <mergeCell ref="E159:F159"/>
    <mergeCell ref="G159:H159"/>
    <mergeCell ref="I159:J159"/>
    <mergeCell ref="K159:L159"/>
    <mergeCell ref="C160:D160"/>
    <mergeCell ref="E160:F160"/>
    <mergeCell ref="G160:H160"/>
    <mergeCell ref="I160:J160"/>
    <mergeCell ref="K160:L160"/>
    <mergeCell ref="C157:D157"/>
    <mergeCell ref="E157:F157"/>
    <mergeCell ref="G157:H157"/>
    <mergeCell ref="I157:J157"/>
    <mergeCell ref="K157:L157"/>
    <mergeCell ref="C158:D158"/>
    <mergeCell ref="E158:F158"/>
    <mergeCell ref="G158:H158"/>
    <mergeCell ref="I158:J158"/>
    <mergeCell ref="K158:L158"/>
    <mergeCell ref="C163:D163"/>
    <mergeCell ref="E163:F163"/>
    <mergeCell ref="G163:H163"/>
    <mergeCell ref="I163:J163"/>
    <mergeCell ref="K163:L163"/>
    <mergeCell ref="C164:D164"/>
    <mergeCell ref="E164:F164"/>
    <mergeCell ref="G164:H164"/>
    <mergeCell ref="I164:J164"/>
    <mergeCell ref="K164:L164"/>
    <mergeCell ref="C161:D161"/>
    <mergeCell ref="E161:F161"/>
    <mergeCell ref="G161:H161"/>
    <mergeCell ref="I161:J161"/>
    <mergeCell ref="K161:L161"/>
    <mergeCell ref="C162:D162"/>
    <mergeCell ref="E162:F162"/>
    <mergeCell ref="G162:H162"/>
    <mergeCell ref="I162:J162"/>
    <mergeCell ref="K162:L162"/>
    <mergeCell ref="C167:D167"/>
    <mergeCell ref="E167:F167"/>
    <mergeCell ref="G167:H167"/>
    <mergeCell ref="I167:J167"/>
    <mergeCell ref="K167:L167"/>
    <mergeCell ref="C168:D168"/>
    <mergeCell ref="E168:F168"/>
    <mergeCell ref="G168:H168"/>
    <mergeCell ref="I168:J168"/>
    <mergeCell ref="K168:L168"/>
    <mergeCell ref="C165:D165"/>
    <mergeCell ref="E165:F165"/>
    <mergeCell ref="G165:H165"/>
    <mergeCell ref="I165:J165"/>
    <mergeCell ref="K165:L165"/>
    <mergeCell ref="C166:D166"/>
    <mergeCell ref="E166:F166"/>
    <mergeCell ref="G166:H166"/>
    <mergeCell ref="I166:J166"/>
    <mergeCell ref="K166:L166"/>
    <mergeCell ref="C171:D171"/>
    <mergeCell ref="E171:F171"/>
    <mergeCell ref="G171:H171"/>
    <mergeCell ref="I171:J171"/>
    <mergeCell ref="K171:L171"/>
    <mergeCell ref="C172:D172"/>
    <mergeCell ref="E172:F172"/>
    <mergeCell ref="G172:H172"/>
    <mergeCell ref="I172:J172"/>
    <mergeCell ref="K172:L172"/>
    <mergeCell ref="C169:D169"/>
    <mergeCell ref="E169:F169"/>
    <mergeCell ref="G169:H169"/>
    <mergeCell ref="I169:J169"/>
    <mergeCell ref="K169:L169"/>
    <mergeCell ref="C170:D170"/>
    <mergeCell ref="E170:F170"/>
    <mergeCell ref="G170:H170"/>
    <mergeCell ref="I170:J170"/>
    <mergeCell ref="K170:L170"/>
    <mergeCell ref="C175:D175"/>
    <mergeCell ref="E175:F175"/>
    <mergeCell ref="G175:H175"/>
    <mergeCell ref="I175:J175"/>
    <mergeCell ref="K175:L175"/>
    <mergeCell ref="C176:D176"/>
    <mergeCell ref="E176:F176"/>
    <mergeCell ref="G176:H176"/>
    <mergeCell ref="I176:J176"/>
    <mergeCell ref="K176:L176"/>
    <mergeCell ref="C173:D173"/>
    <mergeCell ref="E173:F173"/>
    <mergeCell ref="G173:H173"/>
    <mergeCell ref="I173:J173"/>
    <mergeCell ref="K173:L173"/>
    <mergeCell ref="C174:D174"/>
    <mergeCell ref="E174:F174"/>
    <mergeCell ref="G174:H174"/>
    <mergeCell ref="I174:J174"/>
    <mergeCell ref="K174:L174"/>
    <mergeCell ref="C179:D179"/>
    <mergeCell ref="E179:F179"/>
    <mergeCell ref="G179:H179"/>
    <mergeCell ref="I179:J179"/>
    <mergeCell ref="K179:L179"/>
    <mergeCell ref="C180:D180"/>
    <mergeCell ref="E180:F180"/>
    <mergeCell ref="G180:H180"/>
    <mergeCell ref="I180:J180"/>
    <mergeCell ref="K180:L180"/>
    <mergeCell ref="C177:D177"/>
    <mergeCell ref="E177:F177"/>
    <mergeCell ref="G177:H177"/>
    <mergeCell ref="I177:J177"/>
    <mergeCell ref="K177:L177"/>
    <mergeCell ref="C178:D178"/>
    <mergeCell ref="E178:F178"/>
    <mergeCell ref="G178:H178"/>
    <mergeCell ref="I178:J178"/>
    <mergeCell ref="K178:L178"/>
    <mergeCell ref="C183:D183"/>
    <mergeCell ref="E183:F183"/>
    <mergeCell ref="G183:H183"/>
    <mergeCell ref="I183:J183"/>
    <mergeCell ref="K183:L183"/>
    <mergeCell ref="C184:D184"/>
    <mergeCell ref="E184:F184"/>
    <mergeCell ref="G184:H184"/>
    <mergeCell ref="I184:J184"/>
    <mergeCell ref="K184:L184"/>
    <mergeCell ref="C181:D181"/>
    <mergeCell ref="E181:F181"/>
    <mergeCell ref="G181:H181"/>
    <mergeCell ref="I181:J181"/>
    <mergeCell ref="K181:L181"/>
    <mergeCell ref="C182:D182"/>
    <mergeCell ref="E182:F182"/>
    <mergeCell ref="G182:H182"/>
    <mergeCell ref="I182:J182"/>
    <mergeCell ref="K182:L182"/>
    <mergeCell ref="C187:D187"/>
    <mergeCell ref="E187:F187"/>
    <mergeCell ref="G187:H187"/>
    <mergeCell ref="I187:J187"/>
    <mergeCell ref="K187:L187"/>
    <mergeCell ref="C188:D188"/>
    <mergeCell ref="E188:F188"/>
    <mergeCell ref="G188:H188"/>
    <mergeCell ref="I188:J188"/>
    <mergeCell ref="K188:L188"/>
    <mergeCell ref="C185:D185"/>
    <mergeCell ref="E185:F185"/>
    <mergeCell ref="G185:H185"/>
    <mergeCell ref="I185:J185"/>
    <mergeCell ref="K185:L185"/>
    <mergeCell ref="C186:D186"/>
    <mergeCell ref="E186:F186"/>
    <mergeCell ref="G186:H186"/>
    <mergeCell ref="I186:J186"/>
    <mergeCell ref="K186:L186"/>
    <mergeCell ref="C191:D191"/>
    <mergeCell ref="E191:F191"/>
    <mergeCell ref="G191:H191"/>
    <mergeCell ref="I191:J191"/>
    <mergeCell ref="K191:L191"/>
    <mergeCell ref="C192:D192"/>
    <mergeCell ref="E192:F192"/>
    <mergeCell ref="G192:H192"/>
    <mergeCell ref="I192:J192"/>
    <mergeCell ref="K192:L192"/>
    <mergeCell ref="C189:D189"/>
    <mergeCell ref="E189:F189"/>
    <mergeCell ref="G189:H189"/>
    <mergeCell ref="I189:J189"/>
    <mergeCell ref="K189:L189"/>
    <mergeCell ref="C190:D190"/>
    <mergeCell ref="E190:F190"/>
    <mergeCell ref="G190:H190"/>
    <mergeCell ref="I190:J190"/>
    <mergeCell ref="K190:L190"/>
    <mergeCell ref="C195:D195"/>
    <mergeCell ref="E195:F195"/>
    <mergeCell ref="G195:H195"/>
    <mergeCell ref="I195:J195"/>
    <mergeCell ref="K195:L195"/>
    <mergeCell ref="C196:D196"/>
    <mergeCell ref="E196:F196"/>
    <mergeCell ref="G196:H196"/>
    <mergeCell ref="I196:J196"/>
    <mergeCell ref="K196:L196"/>
    <mergeCell ref="C193:D193"/>
    <mergeCell ref="E193:F193"/>
    <mergeCell ref="G193:H193"/>
    <mergeCell ref="I193:J193"/>
    <mergeCell ref="K193:L193"/>
    <mergeCell ref="C194:D194"/>
    <mergeCell ref="E194:F194"/>
    <mergeCell ref="G194:H194"/>
    <mergeCell ref="I194:J194"/>
    <mergeCell ref="K194:L194"/>
    <mergeCell ref="C199:D199"/>
    <mergeCell ref="E199:F199"/>
    <mergeCell ref="G199:H199"/>
    <mergeCell ref="I199:J199"/>
    <mergeCell ref="K199:L199"/>
    <mergeCell ref="C200:D200"/>
    <mergeCell ref="E200:F200"/>
    <mergeCell ref="G200:H200"/>
    <mergeCell ref="I200:J200"/>
    <mergeCell ref="K200:L200"/>
    <mergeCell ref="C197:D197"/>
    <mergeCell ref="E197:F197"/>
    <mergeCell ref="G197:H197"/>
    <mergeCell ref="I197:J197"/>
    <mergeCell ref="K197:L197"/>
    <mergeCell ref="C198:D198"/>
    <mergeCell ref="E198:F198"/>
    <mergeCell ref="G198:H198"/>
    <mergeCell ref="I198:J198"/>
    <mergeCell ref="K198:L198"/>
    <mergeCell ref="C203:D203"/>
    <mergeCell ref="E203:F203"/>
    <mergeCell ref="G203:H203"/>
    <mergeCell ref="I203:J203"/>
    <mergeCell ref="K203:L203"/>
    <mergeCell ref="C204:D204"/>
    <mergeCell ref="E204:F204"/>
    <mergeCell ref="G204:H204"/>
    <mergeCell ref="I204:J204"/>
    <mergeCell ref="K204:L204"/>
    <mergeCell ref="C201:D201"/>
    <mergeCell ref="E201:F201"/>
    <mergeCell ref="G201:H201"/>
    <mergeCell ref="I201:J201"/>
    <mergeCell ref="K201:L201"/>
    <mergeCell ref="C202:D202"/>
    <mergeCell ref="E202:F202"/>
    <mergeCell ref="G202:H202"/>
    <mergeCell ref="I202:J202"/>
    <mergeCell ref="K202:L202"/>
    <mergeCell ref="C207:D207"/>
    <mergeCell ref="E207:F207"/>
    <mergeCell ref="G207:H207"/>
    <mergeCell ref="I207:J207"/>
    <mergeCell ref="K207:L207"/>
    <mergeCell ref="C208:D208"/>
    <mergeCell ref="E208:F208"/>
    <mergeCell ref="G208:H208"/>
    <mergeCell ref="I208:J208"/>
    <mergeCell ref="K208:L208"/>
    <mergeCell ref="C205:D205"/>
    <mergeCell ref="E205:F205"/>
    <mergeCell ref="G205:H205"/>
    <mergeCell ref="I205:J205"/>
    <mergeCell ref="K205:L205"/>
    <mergeCell ref="C206:D206"/>
    <mergeCell ref="E206:F206"/>
    <mergeCell ref="G206:H206"/>
    <mergeCell ref="I206:J206"/>
    <mergeCell ref="K206:L206"/>
    <mergeCell ref="C211:D211"/>
    <mergeCell ref="E211:F211"/>
    <mergeCell ref="G211:H211"/>
    <mergeCell ref="I211:J211"/>
    <mergeCell ref="K211:L211"/>
    <mergeCell ref="C212:D212"/>
    <mergeCell ref="E212:F212"/>
    <mergeCell ref="G212:H212"/>
    <mergeCell ref="I212:J212"/>
    <mergeCell ref="K212:L212"/>
    <mergeCell ref="C209:D209"/>
    <mergeCell ref="E209:F209"/>
    <mergeCell ref="G209:H209"/>
    <mergeCell ref="I209:J209"/>
    <mergeCell ref="K209:L209"/>
    <mergeCell ref="C210:D210"/>
    <mergeCell ref="E210:F210"/>
    <mergeCell ref="G210:H210"/>
    <mergeCell ref="I210:J210"/>
    <mergeCell ref="K210:L210"/>
    <mergeCell ref="C215:D215"/>
    <mergeCell ref="E215:F215"/>
    <mergeCell ref="G215:H215"/>
    <mergeCell ref="I215:J215"/>
    <mergeCell ref="K215:L215"/>
    <mergeCell ref="C216:D216"/>
    <mergeCell ref="E216:F216"/>
    <mergeCell ref="G216:H216"/>
    <mergeCell ref="I216:J216"/>
    <mergeCell ref="K216:L216"/>
    <mergeCell ref="C213:D213"/>
    <mergeCell ref="E213:F213"/>
    <mergeCell ref="G213:H213"/>
    <mergeCell ref="I213:J213"/>
    <mergeCell ref="K213:L213"/>
    <mergeCell ref="C214:D214"/>
    <mergeCell ref="E214:F214"/>
    <mergeCell ref="G214:H214"/>
    <mergeCell ref="I214:J214"/>
    <mergeCell ref="K214:L214"/>
    <mergeCell ref="C219:D219"/>
    <mergeCell ref="E219:F219"/>
    <mergeCell ref="G219:H219"/>
    <mergeCell ref="I219:J219"/>
    <mergeCell ref="K219:L219"/>
    <mergeCell ref="C220:D220"/>
    <mergeCell ref="E220:F220"/>
    <mergeCell ref="G220:H220"/>
    <mergeCell ref="I220:J220"/>
    <mergeCell ref="K220:L220"/>
    <mergeCell ref="C217:D217"/>
    <mergeCell ref="E217:F217"/>
    <mergeCell ref="G217:H217"/>
    <mergeCell ref="I217:J217"/>
    <mergeCell ref="K217:L217"/>
    <mergeCell ref="C218:D218"/>
    <mergeCell ref="E218:F218"/>
    <mergeCell ref="G218:H218"/>
    <mergeCell ref="I218:J218"/>
    <mergeCell ref="K218:L218"/>
    <mergeCell ref="C223:D223"/>
    <mergeCell ref="E223:F223"/>
    <mergeCell ref="G223:H223"/>
    <mergeCell ref="I223:J223"/>
    <mergeCell ref="K223:L223"/>
    <mergeCell ref="C224:D224"/>
    <mergeCell ref="E224:F224"/>
    <mergeCell ref="G224:H224"/>
    <mergeCell ref="I224:J224"/>
    <mergeCell ref="K224:L224"/>
    <mergeCell ref="C221:D221"/>
    <mergeCell ref="E221:F221"/>
    <mergeCell ref="G221:H221"/>
    <mergeCell ref="I221:J221"/>
    <mergeCell ref="K221:L221"/>
    <mergeCell ref="C222:D222"/>
    <mergeCell ref="E222:F222"/>
    <mergeCell ref="G222:H222"/>
    <mergeCell ref="I222:J222"/>
    <mergeCell ref="K222:L222"/>
    <mergeCell ref="C227:D227"/>
    <mergeCell ref="E227:F227"/>
    <mergeCell ref="G227:H227"/>
    <mergeCell ref="I227:J227"/>
    <mergeCell ref="K227:L227"/>
    <mergeCell ref="C228:D228"/>
    <mergeCell ref="E228:F228"/>
    <mergeCell ref="G228:H228"/>
    <mergeCell ref="I228:J228"/>
    <mergeCell ref="K228:L228"/>
    <mergeCell ref="C225:D225"/>
    <mergeCell ref="E225:F225"/>
    <mergeCell ref="G225:H225"/>
    <mergeCell ref="I225:J225"/>
    <mergeCell ref="K225:L225"/>
    <mergeCell ref="C226:D226"/>
    <mergeCell ref="E226:F226"/>
    <mergeCell ref="G226:H226"/>
    <mergeCell ref="I226:J226"/>
    <mergeCell ref="K226:L226"/>
    <mergeCell ref="C231:D231"/>
    <mergeCell ref="E231:F231"/>
    <mergeCell ref="G231:H231"/>
    <mergeCell ref="I231:J231"/>
    <mergeCell ref="K231:L231"/>
    <mergeCell ref="C232:D232"/>
    <mergeCell ref="E232:F232"/>
    <mergeCell ref="G232:H232"/>
    <mergeCell ref="I232:J232"/>
    <mergeCell ref="K232:L232"/>
    <mergeCell ref="C229:D229"/>
    <mergeCell ref="E229:F229"/>
    <mergeCell ref="G229:H229"/>
    <mergeCell ref="I229:J229"/>
    <mergeCell ref="K229:L229"/>
    <mergeCell ref="C230:D230"/>
    <mergeCell ref="E230:F230"/>
    <mergeCell ref="G230:H230"/>
    <mergeCell ref="I230:J230"/>
    <mergeCell ref="K230:L230"/>
    <mergeCell ref="C235:D235"/>
    <mergeCell ref="E235:F235"/>
    <mergeCell ref="G235:H235"/>
    <mergeCell ref="I235:J235"/>
    <mergeCell ref="K235:L235"/>
    <mergeCell ref="C236:D236"/>
    <mergeCell ref="E236:F236"/>
    <mergeCell ref="G236:H236"/>
    <mergeCell ref="I236:J236"/>
    <mergeCell ref="K236:L236"/>
    <mergeCell ref="C233:D233"/>
    <mergeCell ref="E233:F233"/>
    <mergeCell ref="G233:H233"/>
    <mergeCell ref="I233:J233"/>
    <mergeCell ref="K233:L233"/>
    <mergeCell ref="C234:D234"/>
    <mergeCell ref="E234:F234"/>
    <mergeCell ref="G234:H234"/>
    <mergeCell ref="I234:J234"/>
    <mergeCell ref="K234:L234"/>
    <mergeCell ref="C239:D239"/>
    <mergeCell ref="E239:F239"/>
    <mergeCell ref="G239:H239"/>
    <mergeCell ref="I239:J239"/>
    <mergeCell ref="K239:L239"/>
    <mergeCell ref="C240:D240"/>
    <mergeCell ref="E240:F240"/>
    <mergeCell ref="G240:H240"/>
    <mergeCell ref="I240:J240"/>
    <mergeCell ref="K240:L240"/>
    <mergeCell ref="C237:D237"/>
    <mergeCell ref="E237:F237"/>
    <mergeCell ref="G237:H237"/>
    <mergeCell ref="I237:J237"/>
    <mergeCell ref="K237:L237"/>
    <mergeCell ref="C238:D238"/>
    <mergeCell ref="E238:F238"/>
    <mergeCell ref="G238:H238"/>
    <mergeCell ref="I238:J238"/>
    <mergeCell ref="K238:L238"/>
    <mergeCell ref="C243:D243"/>
    <mergeCell ref="E243:F243"/>
    <mergeCell ref="G243:H243"/>
    <mergeCell ref="I243:J243"/>
    <mergeCell ref="K243:L243"/>
    <mergeCell ref="C244:D244"/>
    <mergeCell ref="E244:F244"/>
    <mergeCell ref="G244:H244"/>
    <mergeCell ref="I244:J244"/>
    <mergeCell ref="K244:L244"/>
    <mergeCell ref="C241:D241"/>
    <mergeCell ref="E241:F241"/>
    <mergeCell ref="G241:H241"/>
    <mergeCell ref="I241:J241"/>
    <mergeCell ref="K241:L241"/>
    <mergeCell ref="C242:D242"/>
    <mergeCell ref="E242:F242"/>
    <mergeCell ref="G242:H242"/>
    <mergeCell ref="I242:J242"/>
    <mergeCell ref="K242:L242"/>
    <mergeCell ref="C247:D247"/>
    <mergeCell ref="E247:F247"/>
    <mergeCell ref="G247:H247"/>
    <mergeCell ref="I247:J247"/>
    <mergeCell ref="K247:L247"/>
    <mergeCell ref="C248:D248"/>
    <mergeCell ref="E248:F248"/>
    <mergeCell ref="G248:H248"/>
    <mergeCell ref="I248:J248"/>
    <mergeCell ref="K248:L248"/>
    <mergeCell ref="C245:D245"/>
    <mergeCell ref="E245:F245"/>
    <mergeCell ref="G245:H245"/>
    <mergeCell ref="I245:J245"/>
    <mergeCell ref="K245:L245"/>
    <mergeCell ref="C246:D246"/>
    <mergeCell ref="E246:F246"/>
    <mergeCell ref="G246:H246"/>
    <mergeCell ref="I246:J246"/>
    <mergeCell ref="K246:L246"/>
    <mergeCell ref="C251:D251"/>
    <mergeCell ref="E251:F251"/>
    <mergeCell ref="G251:H251"/>
    <mergeCell ref="I251:J251"/>
    <mergeCell ref="K251:L251"/>
    <mergeCell ref="C252:D252"/>
    <mergeCell ref="E252:F252"/>
    <mergeCell ref="G252:H252"/>
    <mergeCell ref="I252:J252"/>
    <mergeCell ref="K252:L252"/>
    <mergeCell ref="C249:D249"/>
    <mergeCell ref="E249:F249"/>
    <mergeCell ref="G249:H249"/>
    <mergeCell ref="I249:J249"/>
    <mergeCell ref="K249:L249"/>
    <mergeCell ref="C250:D250"/>
    <mergeCell ref="E250:F250"/>
    <mergeCell ref="G250:H250"/>
    <mergeCell ref="I250:J250"/>
    <mergeCell ref="K250:L250"/>
    <mergeCell ref="C255:D255"/>
    <mergeCell ref="E255:F255"/>
    <mergeCell ref="G255:H255"/>
    <mergeCell ref="I255:J255"/>
    <mergeCell ref="K255:L255"/>
    <mergeCell ref="C256:D256"/>
    <mergeCell ref="E256:F256"/>
    <mergeCell ref="G256:H256"/>
    <mergeCell ref="I256:J256"/>
    <mergeCell ref="K256:L256"/>
    <mergeCell ref="C253:D253"/>
    <mergeCell ref="E253:F253"/>
    <mergeCell ref="G253:H253"/>
    <mergeCell ref="I253:J253"/>
    <mergeCell ref="K253:L253"/>
    <mergeCell ref="C254:D254"/>
    <mergeCell ref="E254:F254"/>
    <mergeCell ref="G254:H254"/>
    <mergeCell ref="I254:J254"/>
    <mergeCell ref="K254:L254"/>
    <mergeCell ref="C259:D259"/>
    <mergeCell ref="E259:F259"/>
    <mergeCell ref="G259:H259"/>
    <mergeCell ref="I259:J259"/>
    <mergeCell ref="K259:L259"/>
    <mergeCell ref="C260:D260"/>
    <mergeCell ref="E260:F260"/>
    <mergeCell ref="G260:H260"/>
    <mergeCell ref="I260:J260"/>
    <mergeCell ref="K260:L260"/>
    <mergeCell ref="C257:D257"/>
    <mergeCell ref="E257:F257"/>
    <mergeCell ref="G257:H257"/>
    <mergeCell ref="I257:J257"/>
    <mergeCell ref="K257:L257"/>
    <mergeCell ref="C258:D258"/>
    <mergeCell ref="E258:F258"/>
    <mergeCell ref="G258:H258"/>
    <mergeCell ref="I258:J258"/>
    <mergeCell ref="K258:L258"/>
    <mergeCell ref="C263:D263"/>
    <mergeCell ref="E263:F263"/>
    <mergeCell ref="G263:H263"/>
    <mergeCell ref="I263:J263"/>
    <mergeCell ref="K263:L263"/>
    <mergeCell ref="C264:D264"/>
    <mergeCell ref="E264:F264"/>
    <mergeCell ref="G264:H264"/>
    <mergeCell ref="I264:J264"/>
    <mergeCell ref="K264:L264"/>
    <mergeCell ref="C261:D261"/>
    <mergeCell ref="E261:F261"/>
    <mergeCell ref="G261:H261"/>
    <mergeCell ref="I261:J261"/>
    <mergeCell ref="K261:L261"/>
    <mergeCell ref="C262:D262"/>
    <mergeCell ref="E262:F262"/>
    <mergeCell ref="G262:H262"/>
    <mergeCell ref="I262:J262"/>
    <mergeCell ref="K262:L262"/>
    <mergeCell ref="C267:D267"/>
    <mergeCell ref="E267:F267"/>
    <mergeCell ref="G267:H267"/>
    <mergeCell ref="I267:J267"/>
    <mergeCell ref="K267:L267"/>
    <mergeCell ref="C268:D268"/>
    <mergeCell ref="E268:F268"/>
    <mergeCell ref="G268:H268"/>
    <mergeCell ref="I268:J268"/>
    <mergeCell ref="K268:L268"/>
    <mergeCell ref="C265:D265"/>
    <mergeCell ref="E265:F265"/>
    <mergeCell ref="G265:H265"/>
    <mergeCell ref="I265:J265"/>
    <mergeCell ref="K265:L265"/>
    <mergeCell ref="C266:D266"/>
    <mergeCell ref="E266:F266"/>
    <mergeCell ref="G266:H266"/>
    <mergeCell ref="I266:J266"/>
    <mergeCell ref="K266:L266"/>
    <mergeCell ref="C271:D271"/>
    <mergeCell ref="E271:F271"/>
    <mergeCell ref="G271:H271"/>
    <mergeCell ref="I271:J271"/>
    <mergeCell ref="K271:L271"/>
    <mergeCell ref="C272:D272"/>
    <mergeCell ref="E272:F272"/>
    <mergeCell ref="G272:H272"/>
    <mergeCell ref="I272:J272"/>
    <mergeCell ref="K272:L272"/>
    <mergeCell ref="C269:D269"/>
    <mergeCell ref="E269:F269"/>
    <mergeCell ref="G269:H269"/>
    <mergeCell ref="I269:J269"/>
    <mergeCell ref="K269:L269"/>
    <mergeCell ref="C270:D270"/>
    <mergeCell ref="E270:F270"/>
    <mergeCell ref="G270:H270"/>
    <mergeCell ref="I270:J270"/>
    <mergeCell ref="K270:L270"/>
    <mergeCell ref="C275:D275"/>
    <mergeCell ref="E275:F275"/>
    <mergeCell ref="G275:H275"/>
    <mergeCell ref="I275:J275"/>
    <mergeCell ref="K275:L275"/>
    <mergeCell ref="C276:D276"/>
    <mergeCell ref="E276:F276"/>
    <mergeCell ref="G276:H276"/>
    <mergeCell ref="I276:J276"/>
    <mergeCell ref="K276:L276"/>
    <mergeCell ref="C273:D273"/>
    <mergeCell ref="E273:F273"/>
    <mergeCell ref="G273:H273"/>
    <mergeCell ref="I273:J273"/>
    <mergeCell ref="K273:L273"/>
    <mergeCell ref="C274:D274"/>
    <mergeCell ref="E274:F274"/>
    <mergeCell ref="G274:H274"/>
    <mergeCell ref="I274:J274"/>
    <mergeCell ref="K274:L274"/>
    <mergeCell ref="C279:D279"/>
    <mergeCell ref="E279:F279"/>
    <mergeCell ref="G279:H279"/>
    <mergeCell ref="I279:J279"/>
    <mergeCell ref="K279:L279"/>
    <mergeCell ref="C280:D280"/>
    <mergeCell ref="E280:F280"/>
    <mergeCell ref="G280:H280"/>
    <mergeCell ref="I280:J280"/>
    <mergeCell ref="K280:L280"/>
    <mergeCell ref="C277:D277"/>
    <mergeCell ref="E277:F277"/>
    <mergeCell ref="G277:H277"/>
    <mergeCell ref="I277:J277"/>
    <mergeCell ref="K277:L277"/>
    <mergeCell ref="C278:D278"/>
    <mergeCell ref="E278:F278"/>
    <mergeCell ref="G278:H278"/>
    <mergeCell ref="I278:J278"/>
    <mergeCell ref="K278:L278"/>
    <mergeCell ref="C283:D283"/>
    <mergeCell ref="E283:F283"/>
    <mergeCell ref="G283:H283"/>
    <mergeCell ref="I283:J283"/>
    <mergeCell ref="K283:L283"/>
    <mergeCell ref="C284:D284"/>
    <mergeCell ref="E284:F284"/>
    <mergeCell ref="G284:H284"/>
    <mergeCell ref="I284:J284"/>
    <mergeCell ref="K284:L284"/>
    <mergeCell ref="C281:D281"/>
    <mergeCell ref="E281:F281"/>
    <mergeCell ref="G281:H281"/>
    <mergeCell ref="I281:J281"/>
    <mergeCell ref="K281:L281"/>
    <mergeCell ref="C282:D282"/>
    <mergeCell ref="E282:F282"/>
    <mergeCell ref="G282:H282"/>
    <mergeCell ref="I282:J282"/>
    <mergeCell ref="K282:L282"/>
    <mergeCell ref="C287:D287"/>
    <mergeCell ref="E287:F287"/>
    <mergeCell ref="G287:H287"/>
    <mergeCell ref="I287:J287"/>
    <mergeCell ref="K287:L287"/>
    <mergeCell ref="C288:D288"/>
    <mergeCell ref="E288:F288"/>
    <mergeCell ref="G288:H288"/>
    <mergeCell ref="I288:J288"/>
    <mergeCell ref="K288:L288"/>
    <mergeCell ref="C285:D285"/>
    <mergeCell ref="E285:F285"/>
    <mergeCell ref="G285:H285"/>
    <mergeCell ref="I285:J285"/>
    <mergeCell ref="K285:L285"/>
    <mergeCell ref="C286:D286"/>
    <mergeCell ref="E286:F286"/>
    <mergeCell ref="G286:H286"/>
    <mergeCell ref="I286:J286"/>
    <mergeCell ref="K286:L286"/>
    <mergeCell ref="C291:D291"/>
    <mergeCell ref="E291:F291"/>
    <mergeCell ref="G291:H291"/>
    <mergeCell ref="I291:J291"/>
    <mergeCell ref="K291:L291"/>
    <mergeCell ref="C292:D292"/>
    <mergeCell ref="E292:F292"/>
    <mergeCell ref="G292:H292"/>
    <mergeCell ref="I292:J292"/>
    <mergeCell ref="K292:L292"/>
    <mergeCell ref="C289:D289"/>
    <mergeCell ref="E289:F289"/>
    <mergeCell ref="G289:H289"/>
    <mergeCell ref="I289:J289"/>
    <mergeCell ref="K289:L289"/>
    <mergeCell ref="C290:D290"/>
    <mergeCell ref="E290:F290"/>
    <mergeCell ref="G290:H290"/>
    <mergeCell ref="I290:J290"/>
    <mergeCell ref="K290:L290"/>
    <mergeCell ref="C295:D295"/>
    <mergeCell ref="E295:F295"/>
    <mergeCell ref="G295:H295"/>
    <mergeCell ref="I295:J295"/>
    <mergeCell ref="K295:L295"/>
    <mergeCell ref="C296:D296"/>
    <mergeCell ref="E296:F296"/>
    <mergeCell ref="G296:H296"/>
    <mergeCell ref="I296:J296"/>
    <mergeCell ref="K296:L296"/>
    <mergeCell ref="C293:D293"/>
    <mergeCell ref="E293:F293"/>
    <mergeCell ref="G293:H293"/>
    <mergeCell ref="I293:J293"/>
    <mergeCell ref="K293:L293"/>
    <mergeCell ref="C294:D294"/>
    <mergeCell ref="E294:F294"/>
    <mergeCell ref="G294:H294"/>
    <mergeCell ref="I294:J294"/>
    <mergeCell ref="K294:L294"/>
    <mergeCell ref="C299:D299"/>
    <mergeCell ref="E299:F299"/>
    <mergeCell ref="G299:H299"/>
    <mergeCell ref="I299:J299"/>
    <mergeCell ref="K299:L299"/>
    <mergeCell ref="C300:D300"/>
    <mergeCell ref="E300:F300"/>
    <mergeCell ref="G300:H300"/>
    <mergeCell ref="I300:J300"/>
    <mergeCell ref="K300:L300"/>
    <mergeCell ref="C297:D297"/>
    <mergeCell ref="E297:F297"/>
    <mergeCell ref="G297:H297"/>
    <mergeCell ref="I297:J297"/>
    <mergeCell ref="K297:L297"/>
    <mergeCell ref="C298:D298"/>
    <mergeCell ref="E298:F298"/>
    <mergeCell ref="G298:H298"/>
    <mergeCell ref="I298:J298"/>
    <mergeCell ref="K298:L298"/>
    <mergeCell ref="C303:D303"/>
    <mergeCell ref="E303:F303"/>
    <mergeCell ref="G303:H303"/>
    <mergeCell ref="I303:J303"/>
    <mergeCell ref="K303:L303"/>
    <mergeCell ref="C304:D304"/>
    <mergeCell ref="E304:F304"/>
    <mergeCell ref="G304:H304"/>
    <mergeCell ref="I304:J304"/>
    <mergeCell ref="K304:L304"/>
    <mergeCell ref="C301:D301"/>
    <mergeCell ref="E301:F301"/>
    <mergeCell ref="G301:H301"/>
    <mergeCell ref="I301:J301"/>
    <mergeCell ref="K301:L301"/>
    <mergeCell ref="C302:D302"/>
    <mergeCell ref="E302:F302"/>
    <mergeCell ref="G302:H302"/>
    <mergeCell ref="I302:J302"/>
    <mergeCell ref="K302:L302"/>
    <mergeCell ref="C307:D307"/>
    <mergeCell ref="E307:F307"/>
    <mergeCell ref="G307:H307"/>
    <mergeCell ref="I307:J307"/>
    <mergeCell ref="K307:L307"/>
    <mergeCell ref="C308:D308"/>
    <mergeCell ref="E308:F308"/>
    <mergeCell ref="G308:H308"/>
    <mergeCell ref="I308:J308"/>
    <mergeCell ref="K308:L308"/>
    <mergeCell ref="C305:D305"/>
    <mergeCell ref="E305:F305"/>
    <mergeCell ref="G305:H305"/>
    <mergeCell ref="I305:J305"/>
    <mergeCell ref="K305:L305"/>
    <mergeCell ref="C306:D306"/>
    <mergeCell ref="E306:F306"/>
    <mergeCell ref="G306:H306"/>
    <mergeCell ref="I306:J306"/>
    <mergeCell ref="K306:L306"/>
    <mergeCell ref="C311:D311"/>
    <mergeCell ref="E311:F311"/>
    <mergeCell ref="G311:H311"/>
    <mergeCell ref="I311:J311"/>
    <mergeCell ref="K311:L311"/>
    <mergeCell ref="C312:D312"/>
    <mergeCell ref="E312:F312"/>
    <mergeCell ref="G312:H312"/>
    <mergeCell ref="I312:J312"/>
    <mergeCell ref="K312:L312"/>
    <mergeCell ref="C309:D309"/>
    <mergeCell ref="E309:F309"/>
    <mergeCell ref="G309:H309"/>
    <mergeCell ref="I309:J309"/>
    <mergeCell ref="K309:L309"/>
    <mergeCell ref="C310:D310"/>
    <mergeCell ref="E310:F310"/>
    <mergeCell ref="G310:H310"/>
    <mergeCell ref="I310:J310"/>
    <mergeCell ref="K310:L310"/>
    <mergeCell ref="C315:D315"/>
    <mergeCell ref="E315:F315"/>
    <mergeCell ref="G315:H315"/>
    <mergeCell ref="I315:J315"/>
    <mergeCell ref="K315:L315"/>
    <mergeCell ref="C316:D316"/>
    <mergeCell ref="E316:F316"/>
    <mergeCell ref="G316:H316"/>
    <mergeCell ref="I316:J316"/>
    <mergeCell ref="K316:L316"/>
    <mergeCell ref="C313:D313"/>
    <mergeCell ref="E313:F313"/>
    <mergeCell ref="G313:H313"/>
    <mergeCell ref="I313:J313"/>
    <mergeCell ref="K313:L313"/>
    <mergeCell ref="C314:D314"/>
    <mergeCell ref="E314:F314"/>
    <mergeCell ref="G314:H314"/>
    <mergeCell ref="I314:J314"/>
    <mergeCell ref="K314:L314"/>
    <mergeCell ref="C319:D319"/>
    <mergeCell ref="E319:F319"/>
    <mergeCell ref="G319:H319"/>
    <mergeCell ref="I319:J319"/>
    <mergeCell ref="K319:L319"/>
    <mergeCell ref="C320:D320"/>
    <mergeCell ref="E320:F320"/>
    <mergeCell ref="G320:H320"/>
    <mergeCell ref="I320:J320"/>
    <mergeCell ref="K320:L320"/>
    <mergeCell ref="C317:D317"/>
    <mergeCell ref="E317:F317"/>
    <mergeCell ref="G317:H317"/>
    <mergeCell ref="I317:J317"/>
    <mergeCell ref="K317:L317"/>
    <mergeCell ref="C318:D318"/>
    <mergeCell ref="E318:F318"/>
    <mergeCell ref="G318:H318"/>
    <mergeCell ref="I318:J318"/>
    <mergeCell ref="K318:L318"/>
    <mergeCell ref="C323:D323"/>
    <mergeCell ref="E323:F323"/>
    <mergeCell ref="G323:H323"/>
    <mergeCell ref="I323:J323"/>
    <mergeCell ref="K323:L323"/>
    <mergeCell ref="C324:D324"/>
    <mergeCell ref="E324:F324"/>
    <mergeCell ref="G324:H324"/>
    <mergeCell ref="I324:J324"/>
    <mergeCell ref="K324:L324"/>
    <mergeCell ref="C321:D321"/>
    <mergeCell ref="E321:F321"/>
    <mergeCell ref="G321:H321"/>
    <mergeCell ref="I321:J321"/>
    <mergeCell ref="K321:L321"/>
    <mergeCell ref="C322:D322"/>
    <mergeCell ref="E322:F322"/>
    <mergeCell ref="G322:H322"/>
    <mergeCell ref="I322:J322"/>
    <mergeCell ref="K322:L322"/>
    <mergeCell ref="C327:D327"/>
    <mergeCell ref="E327:F327"/>
    <mergeCell ref="G327:H327"/>
    <mergeCell ref="I327:J327"/>
    <mergeCell ref="K327:L327"/>
    <mergeCell ref="C328:D328"/>
    <mergeCell ref="E328:F328"/>
    <mergeCell ref="G328:H328"/>
    <mergeCell ref="I328:J328"/>
    <mergeCell ref="K328:L328"/>
    <mergeCell ref="C325:D325"/>
    <mergeCell ref="E325:F325"/>
    <mergeCell ref="G325:H325"/>
    <mergeCell ref="I325:J325"/>
    <mergeCell ref="K325:L325"/>
    <mergeCell ref="C326:D326"/>
    <mergeCell ref="E326:F326"/>
    <mergeCell ref="G326:H326"/>
    <mergeCell ref="I326:J326"/>
    <mergeCell ref="K326:L326"/>
    <mergeCell ref="C331:D331"/>
    <mergeCell ref="E331:F331"/>
    <mergeCell ref="G331:H331"/>
    <mergeCell ref="I331:J331"/>
    <mergeCell ref="K331:L331"/>
    <mergeCell ref="C332:D332"/>
    <mergeCell ref="E332:F332"/>
    <mergeCell ref="G332:H332"/>
    <mergeCell ref="I332:J332"/>
    <mergeCell ref="K332:L332"/>
    <mergeCell ref="C329:D329"/>
    <mergeCell ref="E329:F329"/>
    <mergeCell ref="G329:H329"/>
    <mergeCell ref="I329:J329"/>
    <mergeCell ref="K329:L329"/>
    <mergeCell ref="C330:D330"/>
    <mergeCell ref="E330:F330"/>
    <mergeCell ref="G330:H330"/>
    <mergeCell ref="I330:J330"/>
    <mergeCell ref="K330:L330"/>
    <mergeCell ref="C335:D335"/>
    <mergeCell ref="E335:F335"/>
    <mergeCell ref="G335:H335"/>
    <mergeCell ref="I335:J335"/>
    <mergeCell ref="K335:L335"/>
    <mergeCell ref="C336:D336"/>
    <mergeCell ref="E336:F336"/>
    <mergeCell ref="G336:H336"/>
    <mergeCell ref="I336:J336"/>
    <mergeCell ref="K336:L336"/>
    <mergeCell ref="C333:D333"/>
    <mergeCell ref="E333:F333"/>
    <mergeCell ref="G333:H333"/>
    <mergeCell ref="I333:J333"/>
    <mergeCell ref="K333:L333"/>
    <mergeCell ref="C334:D334"/>
    <mergeCell ref="E334:F334"/>
    <mergeCell ref="G334:H334"/>
    <mergeCell ref="I334:J334"/>
    <mergeCell ref="K334:L334"/>
    <mergeCell ref="C339:D339"/>
    <mergeCell ref="E339:F339"/>
    <mergeCell ref="G339:H339"/>
    <mergeCell ref="I339:J339"/>
    <mergeCell ref="K339:L339"/>
    <mergeCell ref="C340:D340"/>
    <mergeCell ref="E340:F340"/>
    <mergeCell ref="G340:H340"/>
    <mergeCell ref="I340:J340"/>
    <mergeCell ref="K340:L340"/>
    <mergeCell ref="C337:D337"/>
    <mergeCell ref="E337:F337"/>
    <mergeCell ref="G337:H337"/>
    <mergeCell ref="I337:J337"/>
    <mergeCell ref="K337:L337"/>
    <mergeCell ref="C338:D338"/>
    <mergeCell ref="E338:F338"/>
    <mergeCell ref="G338:H338"/>
    <mergeCell ref="I338:J338"/>
    <mergeCell ref="K338:L338"/>
    <mergeCell ref="C343:D343"/>
    <mergeCell ref="E343:F343"/>
    <mergeCell ref="G343:H343"/>
    <mergeCell ref="I343:J343"/>
    <mergeCell ref="K343:L343"/>
    <mergeCell ref="C344:D344"/>
    <mergeCell ref="E344:F344"/>
    <mergeCell ref="G344:H344"/>
    <mergeCell ref="I344:J344"/>
    <mergeCell ref="K344:L344"/>
    <mergeCell ref="C341:D341"/>
    <mergeCell ref="E341:F341"/>
    <mergeCell ref="G341:H341"/>
    <mergeCell ref="I341:J341"/>
    <mergeCell ref="K341:L341"/>
    <mergeCell ref="C342:D342"/>
    <mergeCell ref="E342:F342"/>
    <mergeCell ref="G342:H342"/>
    <mergeCell ref="I342:J342"/>
    <mergeCell ref="K342:L342"/>
    <mergeCell ref="B351:L358"/>
    <mergeCell ref="B361:L362"/>
    <mergeCell ref="C347:D347"/>
    <mergeCell ref="E347:F347"/>
    <mergeCell ref="G347:H347"/>
    <mergeCell ref="I347:J347"/>
    <mergeCell ref="K347:L347"/>
    <mergeCell ref="C348:D348"/>
    <mergeCell ref="E348:F348"/>
    <mergeCell ref="G348:H348"/>
    <mergeCell ref="I348:J348"/>
    <mergeCell ref="K348:L348"/>
    <mergeCell ref="C345:D345"/>
    <mergeCell ref="E345:F345"/>
    <mergeCell ref="G345:H345"/>
    <mergeCell ref="I345:J345"/>
    <mergeCell ref="K345:L345"/>
    <mergeCell ref="C346:D346"/>
    <mergeCell ref="E346:F346"/>
    <mergeCell ref="G346:H346"/>
    <mergeCell ref="I346:J346"/>
    <mergeCell ref="K346:L346"/>
  </mergeCells>
  <pageMargins left="0.7" right="0.7" top="0.75" bottom="0.75" header="0.3" footer="0.3"/>
  <pageSetup paperSize="9" scale="98"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workbookViewId="0">
      <selection activeCell="E48" sqref="E48"/>
    </sheetView>
  </sheetViews>
  <sheetFormatPr defaultColWidth="12.5703125" defaultRowHeight="15.75" x14ac:dyDescent="0.25"/>
  <cols>
    <col min="1" max="1" width="15.85546875" style="12" customWidth="1"/>
    <col min="2" max="19" width="12.5703125" style="12"/>
  </cols>
  <sheetData>
    <row r="1" spans="1:11" x14ac:dyDescent="0.25">
      <c r="I1" s="161" t="s">
        <v>217</v>
      </c>
      <c r="J1" s="161"/>
      <c r="K1" s="161"/>
    </row>
    <row r="2" spans="1:11" x14ac:dyDescent="0.25">
      <c r="A2" s="162" t="s">
        <v>22</v>
      </c>
      <c r="B2" s="162"/>
      <c r="C2" s="162"/>
      <c r="D2" s="162"/>
      <c r="E2" s="162"/>
      <c r="F2" s="162"/>
      <c r="G2" s="162"/>
      <c r="H2" s="162"/>
      <c r="I2" s="162"/>
      <c r="J2" s="162"/>
      <c r="K2" s="163"/>
    </row>
    <row r="3" spans="1:11" x14ac:dyDescent="0.25">
      <c r="A3" s="162"/>
      <c r="B3" s="162"/>
      <c r="C3" s="162"/>
      <c r="D3" s="162"/>
      <c r="E3" s="162"/>
      <c r="F3" s="162"/>
      <c r="G3" s="162"/>
      <c r="H3" s="162"/>
      <c r="I3" s="162"/>
      <c r="J3" s="162"/>
      <c r="K3" s="163"/>
    </row>
    <row r="4" spans="1:11" ht="16.5" thickBot="1" x14ac:dyDescent="0.3">
      <c r="A4" s="13"/>
      <c r="B4" s="13"/>
      <c r="C4" s="13"/>
      <c r="D4" s="13"/>
      <c r="E4" s="13"/>
      <c r="F4" s="13"/>
      <c r="G4" s="13"/>
      <c r="H4" s="13"/>
      <c r="I4" s="13"/>
      <c r="J4" s="13"/>
    </row>
    <row r="5" spans="1:11" ht="68.099999999999994" customHeight="1" x14ac:dyDescent="0.25">
      <c r="A5" s="164" t="s">
        <v>23</v>
      </c>
      <c r="B5" s="165"/>
      <c r="C5" s="165" t="s">
        <v>24</v>
      </c>
      <c r="D5" s="165"/>
      <c r="E5" s="165"/>
      <c r="F5" s="165" t="s">
        <v>25</v>
      </c>
      <c r="G5" s="165"/>
      <c r="H5" s="165"/>
      <c r="I5" s="165" t="s">
        <v>26</v>
      </c>
      <c r="J5" s="166"/>
      <c r="K5" s="14" t="s">
        <v>27</v>
      </c>
    </row>
    <row r="6" spans="1:11" ht="17.25" customHeight="1" x14ac:dyDescent="0.25">
      <c r="A6" s="160"/>
      <c r="B6" s="153"/>
      <c r="C6" s="153"/>
      <c r="D6" s="153"/>
      <c r="E6" s="153"/>
      <c r="F6" s="153"/>
      <c r="G6" s="153"/>
      <c r="H6" s="153"/>
      <c r="I6" s="153"/>
      <c r="J6" s="153"/>
      <c r="K6" s="15"/>
    </row>
    <row r="7" spans="1:11" ht="13.5" customHeight="1" x14ac:dyDescent="0.25">
      <c r="A7" s="160"/>
      <c r="B7" s="153"/>
      <c r="C7" s="153"/>
      <c r="D7" s="153"/>
      <c r="E7" s="153"/>
      <c r="F7" s="153"/>
      <c r="G7" s="153"/>
      <c r="H7" s="153"/>
      <c r="I7" s="153"/>
      <c r="J7" s="153"/>
      <c r="K7" s="15"/>
    </row>
    <row r="8" spans="1:11" ht="11.25" customHeight="1" x14ac:dyDescent="0.25">
      <c r="A8" s="160"/>
      <c r="B8" s="153"/>
      <c r="C8" s="153"/>
      <c r="D8" s="153"/>
      <c r="E8" s="153"/>
      <c r="F8" s="153"/>
      <c r="G8" s="153"/>
      <c r="H8" s="153"/>
      <c r="I8" s="153"/>
      <c r="J8" s="153"/>
      <c r="K8" s="15"/>
    </row>
    <row r="9" spans="1:11" ht="15.75" customHeight="1" x14ac:dyDescent="0.25">
      <c r="A9" s="160"/>
      <c r="B9" s="153"/>
      <c r="C9" s="153"/>
      <c r="D9" s="153"/>
      <c r="E9" s="153"/>
      <c r="F9" s="153"/>
      <c r="G9" s="153"/>
      <c r="H9" s="153"/>
      <c r="I9" s="153"/>
      <c r="J9" s="153"/>
      <c r="K9" s="15"/>
    </row>
    <row r="10" spans="1:11" ht="15.75" customHeight="1" x14ac:dyDescent="0.25">
      <c r="A10" s="160"/>
      <c r="B10" s="153"/>
      <c r="C10" s="153"/>
      <c r="D10" s="153"/>
      <c r="E10" s="153"/>
      <c r="F10" s="153"/>
      <c r="G10" s="153"/>
      <c r="H10" s="153"/>
      <c r="I10" s="153"/>
      <c r="J10" s="153"/>
      <c r="K10" s="15"/>
    </row>
    <row r="11" spans="1:11" ht="15.75" customHeight="1" x14ac:dyDescent="0.25">
      <c r="A11" s="160"/>
      <c r="B11" s="153"/>
      <c r="C11" s="153"/>
      <c r="D11" s="153"/>
      <c r="E11" s="153"/>
      <c r="F11" s="153"/>
      <c r="G11" s="153"/>
      <c r="H11" s="153"/>
      <c r="I11" s="153"/>
      <c r="J11" s="153"/>
      <c r="K11" s="15"/>
    </row>
    <row r="12" spans="1:11" ht="18.95" customHeight="1" x14ac:dyDescent="0.25">
      <c r="A12" s="16"/>
      <c r="B12" s="16"/>
      <c r="C12" s="16"/>
      <c r="D12" s="16"/>
      <c r="E12" s="16"/>
      <c r="F12" s="16"/>
      <c r="G12" s="16"/>
      <c r="H12" s="16"/>
      <c r="I12" s="16"/>
      <c r="J12" s="16"/>
      <c r="K12" s="17"/>
    </row>
    <row r="13" spans="1:11" ht="48.95" customHeight="1" x14ac:dyDescent="0.25">
      <c r="A13" s="155" t="s">
        <v>28</v>
      </c>
      <c r="B13" s="155"/>
      <c r="C13" s="155"/>
      <c r="D13" s="155"/>
      <c r="E13" s="155"/>
      <c r="F13" s="155"/>
      <c r="G13" s="155"/>
      <c r="H13" s="155"/>
      <c r="I13" s="155"/>
      <c r="J13" s="155"/>
      <c r="K13" s="155"/>
    </row>
    <row r="14" spans="1:11" ht="48.95" customHeight="1" x14ac:dyDescent="0.25">
      <c r="A14" s="153" t="s">
        <v>29</v>
      </c>
      <c r="B14" s="153"/>
      <c r="C14" s="153" t="s">
        <v>24</v>
      </c>
      <c r="D14" s="153"/>
      <c r="E14" s="153"/>
      <c r="F14" s="153" t="s">
        <v>220</v>
      </c>
      <c r="G14" s="153"/>
      <c r="H14" s="153"/>
      <c r="I14" s="153" t="s">
        <v>30</v>
      </c>
      <c r="J14" s="153"/>
      <c r="K14" s="153"/>
    </row>
    <row r="15" spans="1:11" ht="15.75" customHeight="1" x14ac:dyDescent="0.25">
      <c r="A15" s="156"/>
      <c r="B15" s="157"/>
      <c r="C15" s="158"/>
      <c r="D15" s="159"/>
      <c r="E15" s="157"/>
      <c r="F15" s="158"/>
      <c r="G15" s="159"/>
      <c r="H15" s="157"/>
      <c r="I15" s="153"/>
      <c r="J15" s="153"/>
      <c r="K15" s="153"/>
    </row>
    <row r="16" spans="1:11" ht="19.5" customHeight="1" x14ac:dyDescent="0.25">
      <c r="A16" s="156"/>
      <c r="B16" s="157"/>
      <c r="C16" s="158"/>
      <c r="D16" s="159"/>
      <c r="E16" s="157"/>
      <c r="F16" s="158"/>
      <c r="G16" s="159"/>
      <c r="H16" s="157"/>
      <c r="I16" s="153"/>
      <c r="J16" s="153"/>
      <c r="K16" s="153"/>
    </row>
    <row r="17" spans="1:19" ht="17.25" customHeight="1" x14ac:dyDescent="0.25">
      <c r="A17" s="156"/>
      <c r="B17" s="157"/>
      <c r="C17" s="158"/>
      <c r="D17" s="159"/>
      <c r="E17" s="157"/>
      <c r="F17" s="158"/>
      <c r="G17" s="159"/>
      <c r="H17" s="157"/>
      <c r="I17" s="153"/>
      <c r="J17" s="153"/>
      <c r="K17" s="153"/>
    </row>
    <row r="20" spans="1:19" ht="15.95" customHeight="1" x14ac:dyDescent="0.25">
      <c r="A20" s="154" t="s">
        <v>31</v>
      </c>
      <c r="B20" s="154"/>
      <c r="C20" s="154"/>
      <c r="D20" s="154"/>
      <c r="E20" s="154"/>
      <c r="F20" s="154"/>
      <c r="G20" s="154"/>
      <c r="H20" s="154"/>
      <c r="I20" s="154"/>
      <c r="J20" s="154"/>
    </row>
    <row r="22" spans="1:19" ht="51" customHeight="1" x14ac:dyDescent="0.25">
      <c r="A22" s="31" t="s">
        <v>32</v>
      </c>
      <c r="B22" s="153" t="s">
        <v>33</v>
      </c>
      <c r="C22" s="153"/>
      <c r="D22" s="153"/>
      <c r="E22" s="153"/>
      <c r="F22" s="153"/>
      <c r="G22" s="153"/>
      <c r="H22" s="153" t="s">
        <v>34</v>
      </c>
      <c r="I22" s="153"/>
      <c r="J22" s="153"/>
      <c r="K22" s="153"/>
    </row>
    <row r="23" spans="1:19" ht="24.75" customHeight="1" x14ac:dyDescent="0.25">
      <c r="A23" s="18" t="s">
        <v>35</v>
      </c>
      <c r="B23" s="147" t="s">
        <v>36</v>
      </c>
      <c r="C23" s="148"/>
      <c r="D23" s="148"/>
      <c r="E23" s="148"/>
      <c r="F23" s="148"/>
      <c r="G23" s="149"/>
      <c r="H23" s="153"/>
      <c r="I23" s="153"/>
      <c r="J23" s="153"/>
      <c r="K23" s="153"/>
    </row>
    <row r="24" spans="1:19" ht="18" customHeight="1" x14ac:dyDescent="0.25">
      <c r="A24" s="18" t="s">
        <v>37</v>
      </c>
      <c r="B24" s="147" t="s">
        <v>38</v>
      </c>
      <c r="C24" s="148"/>
      <c r="D24" s="148"/>
      <c r="E24" s="148"/>
      <c r="F24" s="148"/>
      <c r="G24" s="149"/>
      <c r="H24" s="153"/>
      <c r="I24" s="153"/>
      <c r="J24" s="153"/>
      <c r="K24" s="153"/>
    </row>
    <row r="25" spans="1:19" ht="48" customHeight="1" x14ac:dyDescent="0.25">
      <c r="A25" s="18" t="s">
        <v>39</v>
      </c>
      <c r="B25" s="147" t="s">
        <v>40</v>
      </c>
      <c r="C25" s="148"/>
      <c r="D25" s="148"/>
      <c r="E25" s="148"/>
      <c r="F25" s="148"/>
      <c r="G25" s="149"/>
      <c r="H25" s="153"/>
      <c r="I25" s="153"/>
      <c r="J25" s="153"/>
      <c r="K25" s="153"/>
    </row>
    <row r="26" spans="1:19" ht="36" customHeight="1" x14ac:dyDescent="0.25">
      <c r="A26" s="18" t="s">
        <v>41</v>
      </c>
      <c r="B26" s="147" t="s">
        <v>221</v>
      </c>
      <c r="C26" s="148"/>
      <c r="D26" s="148"/>
      <c r="E26" s="148"/>
      <c r="F26" s="148"/>
      <c r="G26" s="149"/>
      <c r="H26" s="153"/>
      <c r="I26" s="153"/>
      <c r="J26" s="153"/>
      <c r="K26" s="153"/>
    </row>
    <row r="27" spans="1:19" ht="79.5" customHeight="1" x14ac:dyDescent="0.25">
      <c r="A27" s="42" t="s">
        <v>42</v>
      </c>
      <c r="B27" s="150" t="s">
        <v>230</v>
      </c>
      <c r="C27" s="151"/>
      <c r="D27" s="151"/>
      <c r="E27" s="151"/>
      <c r="F27" s="151"/>
      <c r="G27" s="152"/>
      <c r="H27" s="153"/>
      <c r="I27" s="153"/>
      <c r="J27" s="153"/>
      <c r="K27" s="153"/>
    </row>
    <row r="28" spans="1:19" ht="16.5" customHeight="1" x14ac:dyDescent="0.25">
      <c r="A28" s="18">
        <v>6</v>
      </c>
      <c r="B28" s="147" t="s">
        <v>231</v>
      </c>
      <c r="C28" s="148"/>
      <c r="D28" s="148"/>
      <c r="E28" s="148"/>
      <c r="F28" s="148"/>
      <c r="G28" s="149"/>
      <c r="H28" s="153"/>
      <c r="I28" s="153"/>
      <c r="J28" s="153"/>
      <c r="K28" s="153"/>
    </row>
    <row r="29" spans="1:19" ht="19.5" customHeight="1" x14ac:dyDescent="0.25">
      <c r="A29" s="18"/>
      <c r="B29" s="147"/>
      <c r="C29" s="148"/>
      <c r="D29" s="148"/>
      <c r="E29" s="148"/>
      <c r="F29" s="148"/>
      <c r="G29" s="149"/>
      <c r="H29" s="153"/>
      <c r="I29" s="153"/>
      <c r="J29" s="153"/>
      <c r="K29" s="153"/>
    </row>
    <row r="30" spans="1:19" ht="18" customHeight="1" x14ac:dyDescent="0.25">
      <c r="A30" s="16"/>
      <c r="B30" s="39"/>
      <c r="C30" s="39"/>
      <c r="D30" s="39"/>
      <c r="E30" s="39"/>
      <c r="F30" s="39"/>
      <c r="G30" s="39"/>
      <c r="H30" s="16"/>
      <c r="I30" s="16"/>
      <c r="J30" s="16"/>
      <c r="K30" s="33"/>
      <c r="L30" s="33"/>
      <c r="M30" s="33"/>
      <c r="N30" s="33"/>
      <c r="O30" s="33"/>
      <c r="P30" s="33"/>
      <c r="Q30" s="33"/>
      <c r="R30" s="33"/>
      <c r="S30" s="33"/>
    </row>
    <row r="31" spans="1:19" ht="18.75" customHeight="1" x14ac:dyDescent="0.25">
      <c r="A31" s="168" t="s">
        <v>225</v>
      </c>
      <c r="B31" s="168"/>
      <c r="C31" s="168"/>
      <c r="D31" s="168"/>
      <c r="E31" s="168"/>
      <c r="F31" s="168"/>
      <c r="G31" s="168"/>
      <c r="H31" s="168"/>
      <c r="I31" s="168"/>
      <c r="J31" s="168"/>
      <c r="K31" s="33"/>
      <c r="L31" s="33"/>
      <c r="M31" s="33"/>
      <c r="N31" s="33"/>
      <c r="O31" s="33"/>
      <c r="P31" s="33"/>
      <c r="Q31" s="33"/>
      <c r="R31" s="33"/>
      <c r="S31" s="33"/>
    </row>
    <row r="32" spans="1:19" ht="17.25" customHeight="1" x14ac:dyDescent="0.25">
      <c r="A32" s="31" t="s">
        <v>224</v>
      </c>
      <c r="B32" s="153" t="s">
        <v>223</v>
      </c>
      <c r="C32" s="153"/>
      <c r="D32" s="153"/>
      <c r="E32" s="153"/>
      <c r="F32" s="153"/>
      <c r="G32" s="153"/>
      <c r="H32" s="153"/>
      <c r="I32" s="153"/>
      <c r="J32" s="153"/>
      <c r="K32" s="153"/>
      <c r="L32" s="33"/>
      <c r="M32" s="33"/>
      <c r="N32" s="33"/>
      <c r="O32" s="33"/>
      <c r="P32" s="33"/>
      <c r="Q32" s="33"/>
      <c r="R32" s="33"/>
      <c r="S32" s="33"/>
    </row>
    <row r="33" spans="1:19" ht="17.25" customHeight="1" x14ac:dyDescent="0.25">
      <c r="A33" s="31"/>
      <c r="B33" s="153"/>
      <c r="C33" s="153"/>
      <c r="D33" s="153"/>
      <c r="E33" s="153"/>
      <c r="F33" s="153"/>
      <c r="G33" s="153"/>
      <c r="H33" s="153"/>
      <c r="I33" s="153"/>
      <c r="J33" s="153"/>
      <c r="K33" s="153"/>
      <c r="L33" s="33"/>
      <c r="M33" s="33"/>
      <c r="N33" s="33"/>
      <c r="O33" s="33"/>
      <c r="P33" s="33"/>
      <c r="Q33" s="33"/>
      <c r="R33" s="33"/>
      <c r="S33" s="33"/>
    </row>
    <row r="34" spans="1:19" ht="19.5" customHeight="1" x14ac:dyDescent="0.25">
      <c r="A34" s="31"/>
      <c r="B34" s="153"/>
      <c r="C34" s="153"/>
      <c r="D34" s="153"/>
      <c r="E34" s="153"/>
      <c r="F34" s="153"/>
      <c r="G34" s="153"/>
      <c r="H34" s="153"/>
      <c r="I34" s="153"/>
      <c r="J34" s="153"/>
      <c r="K34" s="153"/>
      <c r="L34" s="33"/>
      <c r="M34" s="33"/>
      <c r="N34" s="33"/>
      <c r="O34" s="33"/>
      <c r="P34" s="33"/>
      <c r="Q34" s="33"/>
      <c r="R34" s="33"/>
      <c r="S34" s="33"/>
    </row>
    <row r="35" spans="1:19" ht="19.5" customHeight="1" x14ac:dyDescent="0.25">
      <c r="A35" s="40"/>
      <c r="B35" s="153"/>
      <c r="C35" s="153"/>
      <c r="D35" s="153"/>
      <c r="E35" s="153"/>
      <c r="F35" s="153"/>
      <c r="G35" s="153"/>
      <c r="H35" s="153"/>
      <c r="I35" s="153"/>
      <c r="J35" s="153"/>
      <c r="K35" s="153"/>
    </row>
    <row r="36" spans="1:19" ht="112.5" customHeight="1" x14ac:dyDescent="0.25">
      <c r="A36" s="167" t="s">
        <v>222</v>
      </c>
      <c r="B36" s="167"/>
      <c r="C36" s="167"/>
      <c r="D36" s="167"/>
      <c r="E36" s="167"/>
      <c r="F36" s="167"/>
      <c r="G36" s="167"/>
      <c r="H36" s="167"/>
      <c r="I36" s="167"/>
      <c r="J36" s="167"/>
      <c r="K36" s="167"/>
      <c r="L36" s="33"/>
      <c r="M36" s="33"/>
    </row>
    <row r="37" spans="1:19" ht="18.75" customHeight="1" x14ac:dyDescent="0.25">
      <c r="A37" s="169" t="s">
        <v>226</v>
      </c>
      <c r="B37" s="169"/>
      <c r="C37" s="169"/>
      <c r="D37" s="169"/>
      <c r="E37" s="32"/>
      <c r="F37" s="32"/>
      <c r="G37" s="32"/>
      <c r="H37" s="32"/>
      <c r="I37" s="32"/>
      <c r="J37" s="32"/>
      <c r="K37" s="33"/>
      <c r="L37" s="33"/>
      <c r="M37" s="33"/>
      <c r="N37" s="33"/>
      <c r="O37" s="33"/>
      <c r="P37" s="33"/>
      <c r="Q37" s="33"/>
      <c r="R37" s="33"/>
      <c r="S37" s="33"/>
    </row>
    <row r="38" spans="1:19" ht="31.5" customHeight="1" x14ac:dyDescent="0.25">
      <c r="A38" s="145" t="s">
        <v>227</v>
      </c>
      <c r="B38" s="145"/>
      <c r="C38" s="145"/>
      <c r="D38" s="145"/>
      <c r="E38" s="145"/>
      <c r="F38" s="145"/>
      <c r="G38" s="145"/>
      <c r="H38" s="145"/>
      <c r="I38" s="145"/>
      <c r="J38" s="145"/>
      <c r="K38" s="145"/>
      <c r="L38" s="33"/>
      <c r="M38" s="33"/>
      <c r="N38" s="33"/>
      <c r="O38" s="33"/>
      <c r="P38" s="33"/>
      <c r="Q38" s="33"/>
      <c r="R38" s="33"/>
      <c r="S38" s="33"/>
    </row>
    <row r="39" spans="1:19" ht="48.75" customHeight="1" x14ac:dyDescent="0.25">
      <c r="A39" s="146" t="s">
        <v>228</v>
      </c>
      <c r="B39" s="146"/>
      <c r="C39" s="146"/>
      <c r="D39" s="146"/>
      <c r="E39" s="146"/>
      <c r="F39" s="146"/>
      <c r="G39" s="146"/>
      <c r="H39" s="146"/>
      <c r="I39" s="146"/>
      <c r="J39" s="146"/>
      <c r="K39" s="146"/>
    </row>
    <row r="40" spans="1:19" ht="15.75" customHeight="1" x14ac:dyDescent="0.25">
      <c r="A40" s="41"/>
      <c r="B40" s="41"/>
      <c r="C40" s="41"/>
      <c r="D40" s="41"/>
      <c r="E40" s="41"/>
      <c r="F40" s="41"/>
      <c r="G40" s="41"/>
      <c r="H40" s="41"/>
      <c r="I40" s="41"/>
      <c r="J40" s="41"/>
      <c r="K40" s="33"/>
      <c r="L40" s="33"/>
      <c r="M40" s="33"/>
      <c r="N40" s="33"/>
      <c r="O40" s="33"/>
      <c r="P40" s="33"/>
      <c r="Q40" s="33"/>
      <c r="R40" s="33"/>
      <c r="S40" s="33"/>
    </row>
    <row r="42" spans="1:19" x14ac:dyDescent="0.25">
      <c r="A42" s="143" t="s">
        <v>43</v>
      </c>
      <c r="B42" s="143"/>
      <c r="C42" s="143"/>
      <c r="D42" s="143"/>
      <c r="E42" s="144"/>
      <c r="F42" s="144"/>
      <c r="G42" s="144"/>
      <c r="H42" s="144"/>
      <c r="I42" s="144"/>
      <c r="J42" s="144"/>
      <c r="L42" s="33"/>
      <c r="M42" s="33"/>
    </row>
    <row r="44" spans="1:19" x14ac:dyDescent="0.25">
      <c r="A44" s="143" t="s">
        <v>232</v>
      </c>
      <c r="B44" s="143"/>
      <c r="C44" s="143"/>
      <c r="D44" s="143"/>
      <c r="E44" s="144"/>
      <c r="F44" s="144"/>
      <c r="G44" s="144"/>
      <c r="H44" s="144"/>
      <c r="I44" s="144"/>
      <c r="J44" s="144"/>
    </row>
    <row r="91" spans="1:1" x14ac:dyDescent="0.25">
      <c r="A91"/>
    </row>
  </sheetData>
  <mergeCells count="77">
    <mergeCell ref="A31:J31"/>
    <mergeCell ref="A37:D37"/>
    <mergeCell ref="I14:K14"/>
    <mergeCell ref="I15:K15"/>
    <mergeCell ref="I16:K16"/>
    <mergeCell ref="I17:K17"/>
    <mergeCell ref="H22:K22"/>
    <mergeCell ref="H23:K23"/>
    <mergeCell ref="H24:K24"/>
    <mergeCell ref="H25:K25"/>
    <mergeCell ref="H26:K26"/>
    <mergeCell ref="H27:K27"/>
    <mergeCell ref="H29:K29"/>
    <mergeCell ref="B32:K32"/>
    <mergeCell ref="B33:K33"/>
    <mergeCell ref="B34:K34"/>
    <mergeCell ref="B35:K35"/>
    <mergeCell ref="A36:K36"/>
    <mergeCell ref="A6:B6"/>
    <mergeCell ref="C6:E6"/>
    <mergeCell ref="F6:H6"/>
    <mergeCell ref="I6:J6"/>
    <mergeCell ref="A7:B7"/>
    <mergeCell ref="C7:E7"/>
    <mergeCell ref="F7:H7"/>
    <mergeCell ref="I7:J7"/>
    <mergeCell ref="A8:B8"/>
    <mergeCell ref="C8:E8"/>
    <mergeCell ref="F8:H8"/>
    <mergeCell ref="I8:J8"/>
    <mergeCell ref="A11:B11"/>
    <mergeCell ref="C11:E11"/>
    <mergeCell ref="I1:K1"/>
    <mergeCell ref="A2:K3"/>
    <mergeCell ref="A5:B5"/>
    <mergeCell ref="C5:E5"/>
    <mergeCell ref="F5:H5"/>
    <mergeCell ref="I5:J5"/>
    <mergeCell ref="F11:H11"/>
    <mergeCell ref="I11:J11"/>
    <mergeCell ref="A9:B9"/>
    <mergeCell ref="C9:E9"/>
    <mergeCell ref="F9:H9"/>
    <mergeCell ref="I9:J9"/>
    <mergeCell ref="A10:B10"/>
    <mergeCell ref="C10:E10"/>
    <mergeCell ref="F10:H10"/>
    <mergeCell ref="I10:J10"/>
    <mergeCell ref="A13:K13"/>
    <mergeCell ref="A14:B14"/>
    <mergeCell ref="C14:E14"/>
    <mergeCell ref="F14:H14"/>
    <mergeCell ref="A17:B17"/>
    <mergeCell ref="C17:E17"/>
    <mergeCell ref="F17:H17"/>
    <mergeCell ref="A15:B15"/>
    <mergeCell ref="C15:E15"/>
    <mergeCell ref="F15:H15"/>
    <mergeCell ref="A16:B16"/>
    <mergeCell ref="C16:E16"/>
    <mergeCell ref="F16:H16"/>
    <mergeCell ref="A20:J20"/>
    <mergeCell ref="B22:G22"/>
    <mergeCell ref="B23:G23"/>
    <mergeCell ref="B24:G24"/>
    <mergeCell ref="B25:G25"/>
    <mergeCell ref="B26:G26"/>
    <mergeCell ref="B27:G27"/>
    <mergeCell ref="B28:G28"/>
    <mergeCell ref="B29:G29"/>
    <mergeCell ref="H28:K28"/>
    <mergeCell ref="A42:D42"/>
    <mergeCell ref="E42:J42"/>
    <mergeCell ref="A44:D44"/>
    <mergeCell ref="E44:J44"/>
    <mergeCell ref="A38:K38"/>
    <mergeCell ref="A39:K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PASIŪLYMO KAINA</vt:lpstr>
      <vt:lpstr>Subtiekėjai ir priedai</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Satkūnė</dc:creator>
  <cp:lastModifiedBy>Lina Latvyte-Kavalniene</cp:lastModifiedBy>
  <cp:lastPrinted>2025-07-29T09:18:48Z</cp:lastPrinted>
  <dcterms:created xsi:type="dcterms:W3CDTF">2022-06-01T06:59:47Z</dcterms:created>
  <dcterms:modified xsi:type="dcterms:W3CDTF">2025-12-12T07:05:37Z</dcterms:modified>
</cp:coreProperties>
</file>