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KT injektoriui priemones 4697-1 NNN\"/>
    </mc:Choice>
  </mc:AlternateContent>
  <xr:revisionPtr revIDLastSave="0" documentId="13_ncr:1_{9BA22BBD-CC18-49D8-94BF-676BEBAEB77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2" i="1" l="1"/>
  <c r="F45" i="1"/>
  <c r="F34" i="1"/>
  <c r="G51" i="1" s="1"/>
  <c r="G21" i="1"/>
  <c r="F51" i="1" l="1"/>
  <c r="F52" i="1" s="1"/>
  <c r="F53" i="1" s="1"/>
</calcChain>
</file>

<file path=xl/sharedStrings.xml><?xml version="1.0" encoding="utf-8"?>
<sst xmlns="http://schemas.openxmlformats.org/spreadsheetml/2006/main" count="100" uniqueCount="94">
  <si>
    <t>PIRKIMO SĄLYGŲ PRIEDAS "PASIŪLYMO FORMA"</t>
  </si>
  <si>
    <t>VIENKARTINĖS PRIEMONĖS DARBUI SU KT INJEKTORIUMI ACCUTRON</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</si>
  <si>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</si>
  <si>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</si>
  <si>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</si>
  <si>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</si>
  <si>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</si>
  <si>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</si>
  <si>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</si>
  <si>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</si>
  <si>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</si>
  <si>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</si>
  <si>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</si>
  <si>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</si>
  <si>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</si>
  <si>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</si>
  <si>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</si>
  <si>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</si>
  <si>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</si>
  <si>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</si>
  <si>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</si>
  <si>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</si>
  <si>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</si>
  <si>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</si>
  <si>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</si>
  <si>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</si>
  <si>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</si>
  <si>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</si>
  <si>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</si>
  <si>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</si>
  <si>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</si>
  <si>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</si>
  <si>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</si>
  <si>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</si>
  <si>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</si>
  <si>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</si>
  <si>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 xml:space="preserve">Švirkštų komplektas </t>
  </si>
  <si>
    <t>vnt</t>
  </si>
  <si>
    <t>1.1.1.</t>
  </si>
  <si>
    <t xml:space="preserve">Komplektą sudaro:  švirkštai - 2 vnt, vamzdelių sistema 1 vnt., prailginimo linija 1 vnt. </t>
  </si>
  <si>
    <t>1.1.2.</t>
  </si>
  <si>
    <t xml:space="preserve">Pateikiama vienoje gamintojo pakuotėje </t>
  </si>
  <si>
    <t>1.1.3.</t>
  </si>
  <si>
    <t>Priemonės vienkartinės, sterilios.</t>
  </si>
  <si>
    <t>1.1.4.</t>
  </si>
  <si>
    <t xml:space="preserve">Maksimalus slėgis ≥ 21 bar </t>
  </si>
  <si>
    <t>1.1.5.</t>
  </si>
  <si>
    <t xml:space="preserve">Švirkštai ELS tipo 200 ml +/- 1 ml </t>
  </si>
  <si>
    <t>1.1.6.</t>
  </si>
  <si>
    <t xml:space="preserve"> Vamzdelių sistema:  vožtuvai, lašėjimo kameros su filtrais, smaigai su ventiliaciniais filtrais. Užpildymas ( kontrastinė medžiaga /natrio chloridas):  vidinis diametras 3,0 mm +/- 0.01 mm, ilgis 1200 mm +/- 5 mm, likutinis tūris ne daugiau 1,5 ml, lašelinės kameros tūris ≥ 10 ml.  Injekavimas, kontrastinė medžiaga: vidinis diametras 2 mm +/- 0.01 mm, ilgis 100 mm +/- 1 mm. Injekavimas, natrio chloridas:  2 mm +/- 0.01 mm, ilgis 320 mm +/- 1 mm. Bendros linijos ilgis 500 mm +/- 5 mm, užpildymo tūros 1,6 ml.</t>
  </si>
  <si>
    <t>1.1.7.</t>
  </si>
  <si>
    <t xml:space="preserve">Prailginimo linija: vidinis diametras: 2,2 mm +/- 0.01 mm, ilgis ne mažesnis nei 1500mm. </t>
  </si>
  <si>
    <t>1.1.8.</t>
  </si>
  <si>
    <t>Suderintas darbui su KT mobiliu injektoriumi Accutron CT-D Medron AG, Vokietija 2025m (pateikti injektoriaus gamintojo patvirtinimą)</t>
  </si>
  <si>
    <t>1.1.9.</t>
  </si>
  <si>
    <t>CE ženklinimas ( pateikiami dokumentai įrodantys atitiktį 2017/45 reglamentui)</t>
  </si>
  <si>
    <t>1.1.10.</t>
  </si>
  <si>
    <t>Pareiklavus pateikti pavyzdžius</t>
  </si>
  <si>
    <t>1.2.</t>
  </si>
  <si>
    <t>Prailginimo linija</t>
  </si>
  <si>
    <t>1.2.1.</t>
  </si>
  <si>
    <t>Tėkmės greičio diapazonas ≥ (0.1-10 ml/s)</t>
  </si>
  <si>
    <t>1.2.2.</t>
  </si>
  <si>
    <t>ilgis 2000 mm +/- 5 mm</t>
  </si>
  <si>
    <t>1.2.3.</t>
  </si>
  <si>
    <t>užpildymo tūris 3,5 ml +/- 0.01 ml</t>
  </si>
  <si>
    <t>1.2.4.</t>
  </si>
  <si>
    <t xml:space="preserve">maksimalus slėgis ≥ 21 bar </t>
  </si>
  <si>
    <t>1.2.5.</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</si>
  <si>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</si>
  <si>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</si>
  <si>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</si>
  <si>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</si>
  <si>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</si>
  <si>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</si>
  <si>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</si>
  <si>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</si>
  <si>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</si>
  <si>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</si>
  <si>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</si>
  <si>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</si>
  <si>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</si>
  <si>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</si>
  <si>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</si>
  <si>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</si>
  <si>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</si>
  <si>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</si>
  <si>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</si>
  <si>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</si>
  <si>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</si>
  <si>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</si>
  <si>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</si>
  <si>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</si>
  <si>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4697-1 2025-12-29 09:31:50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</si>
</sst>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53"/>
  <sheetViews>
    <sheetView tabSelected="1" topLeftCell="A28"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5" ht="105" x14ac:dyDescent="0.25">
      <c r="A33" s="17" t="s">
        <v>27</v>
      </c>
      <c r="B33" s="17" t="s">
        <v>28</v>
      </c>
      <c r="C33" s="17" t="s">
        <v>29</v>
      </c>
      <c r="D33" s="17" t="s">
        <v>30</v>
      </c>
      <c r="E33" s="17" t="s">
        <v>31</v>
      </c>
      <c r="F33" s="17" t="s">
        <v>32</v>
      </c>
      <c r="G33" s="17" t="s">
        <v>33</v>
      </c>
      <c r="H33" s="73" t="s">
        <v>34</v>
      </c>
      <c r="I33" s="12"/>
      <c r="J33" s="12"/>
      <c r="K33" s="12"/>
      <c r="L33" s="12"/>
      <c r="M33" s="12"/>
      <c r="N33" s="12"/>
    </row>
    <row r="34" spans="1:15" x14ac:dyDescent="0.25">
      <c r="A34" s="18" t="s">
        <v>35</v>
      </c>
      <c r="B34" s="18" t="s">
        <v>36</v>
      </c>
      <c r="C34" s="18">
        <v>400</v>
      </c>
      <c r="D34" s="18" t="s">
        <v>37</v>
      </c>
      <c r="E34" s="19"/>
      <c r="F34" s="18" t="str">
        <f>IF(ISBLANK(E34),"", PRODUCT(C34,E34))</f>
        <v/>
      </c>
      <c r="G34" s="20"/>
      <c r="H34" s="18"/>
    </row>
    <row r="35" spans="1:15" x14ac:dyDescent="0.25">
      <c r="A35" s="18" t="s">
        <v>38</v>
      </c>
      <c r="B35" s="71" t="s">
        <v>39</v>
      </c>
      <c r="C35" s="71"/>
      <c r="D35" s="71"/>
      <c r="E35" s="71"/>
      <c r="F35" s="71"/>
      <c r="G35" s="71"/>
      <c r="H35" s="72"/>
      <c r="I35" s="12"/>
      <c r="J35" s="12"/>
      <c r="K35" s="12"/>
      <c r="L35" s="12"/>
      <c r="M35" s="12"/>
      <c r="N35" s="12"/>
      <c r="O35" s="12"/>
    </row>
    <row r="36" spans="1:15" x14ac:dyDescent="0.25">
      <c r="A36" s="18" t="s">
        <v>40</v>
      </c>
      <c r="B36" s="71" t="s">
        <v>41</v>
      </c>
      <c r="C36" s="71"/>
      <c r="D36" s="71"/>
      <c r="E36" s="71"/>
      <c r="F36" s="71"/>
      <c r="G36" s="71"/>
      <c r="H36" s="72"/>
      <c r="I36" s="12"/>
      <c r="J36" s="12"/>
      <c r="K36" s="12"/>
      <c r="L36" s="12"/>
      <c r="M36" s="12"/>
      <c r="N36" s="12"/>
      <c r="O36" s="12"/>
    </row>
    <row r="37" spans="1:15" x14ac:dyDescent="0.25">
      <c r="A37" s="18" t="s">
        <v>42</v>
      </c>
      <c r="B37" s="71" t="s">
        <v>43</v>
      </c>
      <c r="C37" s="71"/>
      <c r="D37" s="71"/>
      <c r="E37" s="71"/>
      <c r="F37" s="71"/>
      <c r="G37" s="71"/>
      <c r="H37" s="72"/>
      <c r="I37" s="12"/>
      <c r="J37" s="12"/>
      <c r="K37" s="12"/>
      <c r="L37" s="12"/>
      <c r="M37" s="12"/>
      <c r="N37" s="12"/>
      <c r="O37" s="12"/>
    </row>
    <row r="38" spans="1:15" x14ac:dyDescent="0.25">
      <c r="A38" s="18" t="s">
        <v>44</v>
      </c>
      <c r="B38" s="71" t="s">
        <v>45</v>
      </c>
      <c r="C38" s="71"/>
      <c r="D38" s="71"/>
      <c r="E38" s="71"/>
      <c r="F38" s="71"/>
      <c r="G38" s="71"/>
      <c r="H38" s="72"/>
      <c r="I38" s="12"/>
      <c r="J38" s="12"/>
      <c r="K38" s="12"/>
      <c r="L38" s="12"/>
      <c r="M38" s="12"/>
      <c r="N38" s="12"/>
      <c r="O38" s="12"/>
    </row>
    <row r="39" spans="1:15" x14ac:dyDescent="0.25">
      <c r="A39" s="18" t="s">
        <v>46</v>
      </c>
      <c r="B39" s="71" t="s">
        <v>47</v>
      </c>
      <c r="C39" s="71"/>
      <c r="D39" s="71"/>
      <c r="E39" s="71"/>
      <c r="F39" s="71"/>
      <c r="G39" s="71"/>
      <c r="H39" s="72"/>
      <c r="I39" s="12"/>
      <c r="J39" s="12"/>
      <c r="K39" s="12"/>
      <c r="L39" s="12"/>
      <c r="M39" s="12"/>
      <c r="N39" s="12"/>
      <c r="O39" s="12"/>
    </row>
    <row r="40" spans="1:15" ht="90" x14ac:dyDescent="0.25">
      <c r="A40" s="18" t="s">
        <v>48</v>
      </c>
      <c r="B40" s="71" t="s">
        <v>49</v>
      </c>
      <c r="C40" s="71"/>
      <c r="D40" s="71"/>
      <c r="E40" s="71"/>
      <c r="F40" s="71"/>
      <c r="G40" s="71"/>
      <c r="H40" s="72"/>
      <c r="I40" s="12"/>
      <c r="J40" s="12"/>
      <c r="K40" s="12"/>
      <c r="L40" s="12"/>
      <c r="M40" s="12"/>
      <c r="N40" s="12"/>
      <c r="O40" s="12"/>
    </row>
    <row r="41" spans="1:15" x14ac:dyDescent="0.25">
      <c r="A41" s="18" t="s">
        <v>50</v>
      </c>
      <c r="B41" s="71" t="s">
        <v>51</v>
      </c>
      <c r="C41" s="71"/>
      <c r="D41" s="71"/>
      <c r="E41" s="71"/>
      <c r="F41" s="71"/>
      <c r="G41" s="71"/>
      <c r="H41" s="72"/>
      <c r="I41" s="12"/>
      <c r="J41" s="12"/>
      <c r="K41" s="12"/>
      <c r="L41" s="12"/>
      <c r="M41" s="12"/>
      <c r="N41" s="12"/>
      <c r="O41" s="12"/>
    </row>
    <row r="42" spans="1:15" ht="30" x14ac:dyDescent="0.25">
      <c r="A42" s="18" t="s">
        <v>52</v>
      </c>
      <c r="B42" s="71" t="s">
        <v>53</v>
      </c>
      <c r="C42" s="71"/>
      <c r="D42" s="71"/>
      <c r="E42" s="71"/>
      <c r="F42" s="71"/>
      <c r="G42" s="71"/>
      <c r="H42" s="72"/>
      <c r="I42" s="12"/>
      <c r="J42" s="12"/>
      <c r="K42" s="12"/>
      <c r="L42" s="12"/>
      <c r="M42" s="12"/>
      <c r="N42" s="12"/>
      <c r="O42" s="12"/>
    </row>
    <row r="43" spans="1:15" x14ac:dyDescent="0.25">
      <c r="A43" s="18" t="s">
        <v>54</v>
      </c>
      <c r="B43" s="18" t="s">
        <v>55</v>
      </c>
      <c r="C43" s="18"/>
      <c r="D43" s="18"/>
      <c r="E43" s="18"/>
      <c r="F43" s="18"/>
      <c r="G43" s="18"/>
      <c r="H43" s="20"/>
    </row>
    <row r="44" spans="1:15" x14ac:dyDescent="0.25">
      <c r="A44" s="18" t="s">
        <v>56</v>
      </c>
      <c r="B44" s="18" t="s">
        <v>57</v>
      </c>
      <c r="C44" s="18"/>
      <c r="D44" s="18"/>
      <c r="E44" s="18"/>
      <c r="F44" s="18"/>
      <c r="G44" s="18"/>
      <c r="H44" s="20"/>
    </row>
    <row r="45" spans="1:15" x14ac:dyDescent="0.25">
      <c r="A45" s="18" t="s">
        <v>58</v>
      </c>
      <c r="B45" s="18" t="s">
        <v>59</v>
      </c>
      <c r="C45" s="18">
        <v>16200</v>
      </c>
      <c r="D45" s="18" t="s">
        <v>37</v>
      </c>
      <c r="E45" s="19"/>
      <c r="F45" s="18" t="str">
        <f>IF(ISBLANK(E45),"", PRODUCT(C45,E45))</f>
        <v/>
      </c>
      <c r="G45" s="20"/>
      <c r="H45" s="18"/>
    </row>
    <row r="46" spans="1:15" x14ac:dyDescent="0.25">
      <c r="A46" s="18" t="s">
        <v>60</v>
      </c>
      <c r="B46" s="18" t="s">
        <v>61</v>
      </c>
      <c r="C46" s="18"/>
      <c r="D46" s="18"/>
      <c r="E46" s="18"/>
      <c r="F46" s="18"/>
      <c r="G46" s="18"/>
      <c r="H46" s="20"/>
    </row>
    <row r="47" spans="1:15" x14ac:dyDescent="0.25">
      <c r="A47" s="18" t="s">
        <v>62</v>
      </c>
      <c r="B47" s="18" t="s">
        <v>63</v>
      </c>
      <c r="C47" s="18"/>
      <c r="D47" s="18"/>
      <c r="E47" s="18"/>
      <c r="F47" s="18"/>
      <c r="G47" s="18"/>
      <c r="H47" s="20"/>
    </row>
    <row r="48" spans="1:15" x14ac:dyDescent="0.25">
      <c r="A48" s="18" t="s">
        <v>64</v>
      </c>
      <c r="B48" s="18" t="s">
        <v>65</v>
      </c>
      <c r="C48" s="18"/>
      <c r="D48" s="18"/>
      <c r="E48" s="18"/>
      <c r="F48" s="18"/>
      <c r="G48" s="18"/>
      <c r="H48" s="20"/>
    </row>
    <row r="49" spans="1:8" x14ac:dyDescent="0.25">
      <c r="A49" s="18" t="s">
        <v>66</v>
      </c>
      <c r="B49" s="18" t="s">
        <v>67</v>
      </c>
      <c r="C49" s="18"/>
      <c r="D49" s="18"/>
      <c r="E49" s="18"/>
      <c r="F49" s="18"/>
      <c r="G49" s="18"/>
      <c r="H49" s="20"/>
    </row>
    <row r="50" spans="1:8" x14ac:dyDescent="0.25">
      <c r="A50" s="18" t="s">
        <v>68</v>
      </c>
      <c r="B50" s="18" t="s">
        <v>55</v>
      </c>
      <c r="C50" s="18"/>
      <c r="D50" s="18"/>
      <c r="E50" s="18"/>
      <c r="F50" s="18"/>
      <c r="G50" s="18"/>
      <c r="H50" s="20"/>
    </row>
    <row r="51" spans="1:8" x14ac:dyDescent="0.25">
      <c r="E51" s="17" t="s">
        <v>69</v>
      </c>
      <c r="F51" s="17" t="str">
        <f>IF((COUNT(C34:C50)&lt;&gt;COUNT(F34:F50)),"", ROUND(SUM(F34:F50),2))</f>
        <v/>
      </c>
      <c r="G51" s="15" t="str">
        <f>IF((COUNT(C34:C50)&lt;&gt;COUNT(F34:F50)),"Neužpildytos visų objektų kainos", "")</f>
        <v>Neužpildytos visų objektų kainos</v>
      </c>
    </row>
    <row r="52" spans="1:8" x14ac:dyDescent="0.25">
      <c r="C52" s="17" t="s">
        <v>70</v>
      </c>
      <c r="D52" s="20"/>
      <c r="E52" s="17" t="s">
        <v>71</v>
      </c>
      <c r="F52" s="17" t="str">
        <f>IF(OR(F51="",D52=""),"", ROUND(PRODUCT(D52,F51)/100,2))</f>
        <v/>
      </c>
      <c r="G52" s="15" t="str">
        <f>IF(D52="", "Nurodykite taikomą PVM dydį", "")</f>
        <v>Nurodykite taikomą PVM dydį</v>
      </c>
    </row>
    <row r="53" spans="1:8" x14ac:dyDescent="0.25">
      <c r="E53" s="17" t="s">
        <v>72</v>
      </c>
      <c r="F53" s="17">
        <f>IF(ISBLANK(F52), "", ROUND(SUM(F51:F52),2))</f>
        <v>0</v>
      </c>
    </row>
  </sheetData>
  <sheetProtection algorithmName="SHA-512" hashValue="IjgZaUNtzoJYgqMhF8iFa1aTi6Vj7g3+8bgkhQ/y893kllRRkVwRu8hA3x2I69dx/XgPa3HaY20SWE7p9Y1aHw==" saltValue="HCIYglDXfQGCJ9aoluH9O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73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74</v>
      </c>
      <c r="B5" s="45"/>
      <c r="C5" s="43" t="s">
        <v>75</v>
      </c>
      <c r="D5" s="44"/>
      <c r="E5" s="45"/>
      <c r="F5" s="43" t="s">
        <v>76</v>
      </c>
      <c r="G5" s="44"/>
      <c r="H5" s="45"/>
      <c r="I5" s="43" t="s">
        <v>77</v>
      </c>
      <c r="J5" s="45"/>
      <c r="K5" s="9" t="s">
        <v>78</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75</v>
      </c>
      <c r="D19" s="44"/>
      <c r="E19" s="45"/>
      <c r="F19" s="43" t="s">
        <v>80</v>
      </c>
      <c r="G19" s="44"/>
      <c r="H19" s="45"/>
      <c r="I19" s="64" t="s">
        <v>77</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81</v>
      </c>
      <c r="B33" s="31"/>
      <c r="C33" s="31"/>
      <c r="D33" s="31"/>
      <c r="E33" s="31"/>
      <c r="F33" s="31"/>
      <c r="G33" s="31"/>
      <c r="H33" s="31"/>
      <c r="I33" s="31"/>
      <c r="J33" s="31"/>
    </row>
    <row r="34" spans="1:10" ht="15.95" customHeight="1" thickBot="1" x14ac:dyDescent="0.3"/>
    <row r="35" spans="1:10" ht="15.95" customHeight="1" x14ac:dyDescent="0.25">
      <c r="A35" s="8" t="s">
        <v>27</v>
      </c>
      <c r="B35" s="60" t="s">
        <v>82</v>
      </c>
      <c r="C35" s="44"/>
      <c r="D35" s="44"/>
      <c r="E35" s="44"/>
      <c r="F35" s="44"/>
      <c r="G35" s="45"/>
      <c r="H35" s="61" t="s">
        <v>83</v>
      </c>
      <c r="I35" s="44"/>
      <c r="J35" s="62"/>
    </row>
    <row r="36" spans="1:10" ht="48" customHeight="1" x14ac:dyDescent="0.25">
      <c r="A36" s="23" t="s">
        <v>84</v>
      </c>
      <c r="B36" s="52" t="s">
        <v>85</v>
      </c>
      <c r="C36" s="47"/>
      <c r="D36" s="47"/>
      <c r="E36" s="47"/>
      <c r="F36" s="47"/>
      <c r="G36" s="30"/>
      <c r="H36" s="55"/>
      <c r="I36" s="47"/>
      <c r="J36" s="49"/>
    </row>
    <row r="37" spans="1:10" ht="48" customHeight="1" x14ac:dyDescent="0.25">
      <c r="A37" s="23" t="s">
        <v>86</v>
      </c>
      <c r="B37" s="52" t="s">
        <v>87</v>
      </c>
      <c r="C37" s="47"/>
      <c r="D37" s="47"/>
      <c r="E37" s="47"/>
      <c r="F37" s="47"/>
      <c r="G37" s="30"/>
      <c r="H37" s="55"/>
      <c r="I37" s="47"/>
      <c r="J37" s="49"/>
    </row>
    <row r="38" spans="1:10" ht="48" customHeight="1" x14ac:dyDescent="0.25">
      <c r="A38" s="23" t="s">
        <v>88</v>
      </c>
      <c r="B38" s="52" t="s">
        <v>89</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90</v>
      </c>
      <c r="B48" s="31"/>
      <c r="C48" s="31"/>
      <c r="D48" s="31"/>
      <c r="E48" s="31"/>
      <c r="F48" s="31"/>
      <c r="G48" s="31"/>
      <c r="H48" s="31"/>
      <c r="I48" s="31"/>
      <c r="J48" s="31"/>
    </row>
    <row r="51" spans="1:10" x14ac:dyDescent="0.25">
      <c r="A51" s="51" t="s">
        <v>91</v>
      </c>
      <c r="B51" s="31"/>
      <c r="C51" s="31"/>
      <c r="D51" s="31"/>
      <c r="E51" s="57"/>
      <c r="F51" s="31"/>
      <c r="G51" s="31"/>
      <c r="H51" s="31"/>
      <c r="I51" s="31"/>
      <c r="J51" s="31"/>
    </row>
    <row r="53" spans="1:10" x14ac:dyDescent="0.25">
      <c r="A53" s="51" t="s">
        <v>92</v>
      </c>
      <c r="B53" s="31"/>
      <c r="C53" s="31"/>
      <c r="D53" s="31"/>
      <c r="E53" s="57"/>
      <c r="F53" s="31"/>
      <c r="G53" s="31"/>
      <c r="H53" s="31"/>
      <c r="I53" s="31"/>
      <c r="J53" s="31"/>
    </row>
    <row r="100" spans="1:1" ht="15.75" x14ac:dyDescent="0.25">
      <c r="A100" t="s">
        <v>93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2025-12-29T07:33:38Z</dcterms:modified>
</cp:coreProperties>
</file>