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Vaistiniai preparatai_ 3198-5\CVPIS\"/>
    </mc:Choice>
  </mc:AlternateContent>
  <xr:revisionPtr revIDLastSave="0" documentId="13_ncr:1_{07DA8AD2-2DA3-4A12-A29F-1B1156BFC7D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3" i="1" l="1"/>
  <c r="F68" i="1"/>
  <c r="F72" i="1" s="1"/>
  <c r="F73" i="1" s="1"/>
  <c r="F74" i="1" s="1"/>
  <c r="G58" i="1"/>
  <c r="G57" i="1"/>
  <c r="F53" i="1"/>
  <c r="F57" i="1" s="1"/>
  <c r="F58" i="1" s="1"/>
  <c r="F59" i="1" s="1"/>
  <c r="G43" i="1"/>
  <c r="F37" i="1"/>
  <c r="F42" i="1" s="1"/>
  <c r="F43" i="1" s="1"/>
  <c r="F44" i="1" s="1"/>
  <c r="G72" i="1" l="1"/>
  <c r="G42" i="1"/>
</calcChain>
</file>

<file path=xl/sharedStrings.xml><?xml version="1.0" encoding="utf-8"?>
<sst xmlns="http://schemas.openxmlformats.org/spreadsheetml/2006/main" count="131" uniqueCount="93">
  <si>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</si>
  <si>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</si>
  <si>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</si>
  <si>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</si>
  <si>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</si>
  <si>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</si>
  <si>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</si>
  <si>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</si>
  <si>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</si>
  <si>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</si>
  <si>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</si>
  <si>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</si>
  <si>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</si>
  <si>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</si>
  <si>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</si>
  <si>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</si>
  <si>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</si>
  <si>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</si>
  <si>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</si>
  <si>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</si>
  <si>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</si>
  <si>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</si>
  <si>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</si>
  <si>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</si>
  <si>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CHLORHEKSIDINO ACETATAS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</si>
  <si>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</si>
  <si>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</si>
  <si>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</si>
  <si>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</si>
  <si>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</si>
  <si>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</si>
  <si>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</si>
  <si>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</si>
  <si>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</si>
  <si>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</si>
  <si>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Chlorheksidino acetatas</t>
  </si>
  <si>
    <t>1.1.</t>
  </si>
  <si>
    <t>ml</t>
  </si>
  <si>
    <t>1.1.1.</t>
  </si>
  <si>
    <t>0,02 proc.</t>
  </si>
  <si>
    <t>1.1.2.</t>
  </si>
  <si>
    <t>antiseptinis tirpalas</t>
  </si>
  <si>
    <t>1.1.3.</t>
  </si>
  <si>
    <t>500-1000 ml flakonas</t>
  </si>
  <si>
    <t>1.1.4.</t>
  </si>
  <si>
    <t>galiojimo terminas ne trumpesnis nei 1 mėn</t>
  </si>
  <si>
    <t>Suma be PVM</t>
  </si>
  <si>
    <t>Taikomas PVM dydis (%)</t>
  </si>
  <si>
    <t>PVM suma</t>
  </si>
  <si>
    <t>Suma su PVM</t>
  </si>
  <si>
    <t>2. DALIS</t>
  </si>
  <si>
    <t xml:space="preserve">ŽAIZDŲ PLOVIMO TIRPALAS </t>
  </si>
  <si>
    <t>2.</t>
  </si>
  <si>
    <t xml:space="preserve">Žaizdų plovimo tirpalas </t>
  </si>
  <si>
    <t>2.1.</t>
  </si>
  <si>
    <t>fl</t>
  </si>
  <si>
    <t>2.1.1.</t>
  </si>
  <si>
    <t>Sudėtis: vanduo, natrio chloridas, hipochloro rūgštis , natrio hipochloritas.</t>
  </si>
  <si>
    <t>2.1.2.</t>
  </si>
  <si>
    <t>1000 ml flakonas</t>
  </si>
  <si>
    <t>2.1.3.</t>
  </si>
  <si>
    <t>galiojimo terminas ne trumpesnis nei 4 mėn</t>
  </si>
  <si>
    <t>3. DALIS</t>
  </si>
  <si>
    <t>3.</t>
  </si>
  <si>
    <t>3.1.</t>
  </si>
  <si>
    <t>3.1.1.</t>
  </si>
  <si>
    <t>3.1.2.</t>
  </si>
  <si>
    <t>250ml flakonas</t>
  </si>
  <si>
    <t>3.1.3.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</si>
  <si>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</si>
  <si>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</si>
  <si>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</si>
  <si>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</si>
  <si>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</si>
  <si>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</si>
  <si>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</si>
  <si>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</si>
  <si>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</si>
  <si>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</si>
  <si>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</si>
  <si>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</si>
  <si>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</si>
  <si>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</si>
  <si>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</si>
  <si>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</si>
  <si>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</si>
  <si>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</si>
  <si>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</si>
  <si>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</si>
  <si>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3198-5 2025-12-30 10:59:43</t>
  </si>
  <si>
    <t>PIRKIMO SĄLYGŲ PRIEDAS "PASIŪLYMO FORMA ir TECHNINĖ SPECIFIKACIJA"</t>
  </si>
  <si>
    <t>VAISTINIAI PREPARATAI</t>
  </si>
  <si>
    <r>
      <rPr>
        <b/>
        <sz val="11"/>
        <color rgb="FFFF0000"/>
        <rFont val="Calibri"/>
        <family val="2"/>
        <charset val="186"/>
        <scheme val="minor"/>
      </rPr>
      <t xml:space="preserve">Pastaba:  </t>
    </r>
    <r>
      <rPr>
        <sz val="11"/>
        <color theme="1"/>
        <rFont val="Calibri"/>
        <family val="2"/>
        <scheme val="minor"/>
      </rPr>
      <t>1 dalyje gavus ir priėmus pasiūlymą įsigyti vardinį vaistinį preparatą, keliama sąlyga: siekiant įsigyti kitoje valstybėje registruotą vardinį vaistinį preparatą, turi būti sudaryta sutartis tarp stacionarinės ASP įstaigos ir tiekėjo. Jeigu Lietuvos Respublikos viešųjų pirkimų įstatymo nustatytais atvejais sudaroma žodinė sutartis arba šis įstatymas netaikomas, tiekėjui gali būti pateikiamas užsakymas. Sutartyje ar užsakyme turi būti nurodyta, kad vaistinis preparatas yra vardinis vaistinis preparatas ir įsigyjamas vadovaujantis Farmacijos įstatymo 8 straipsnio 4 dalies 2 punkto nuostatomis, nurodytos kitoje valstybėje registruoto vardinio vaistinio preparato tiekimo, taip pat dokumentų, nurodytų Tvarkos aprašo 67 (kai taikoma) ir 74 punktuose, pateikimo sąlygos bei abiejų šalių atsakomybės.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</si>
</sst>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4" borderId="23" xfId="0" applyFont="1" applyFill="1" applyBorder="1" applyAlignment="1">
      <alignment vertical="top" wrapText="1"/>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3" fillId="4" borderId="23" xfId="0" applyFont="1" applyFill="1" applyBorder="1" applyAlignment="1">
      <alignment horizontal="right"/>
    </xf>
    <xf numFmtId="0" fontId="2" fillId="4" borderId="0" xfId="0" applyFont="1" applyFill="1" applyAlignment="1">
      <alignment horizontal="left" vertical="top" wrapText="1"/>
    </xf>
    <xf numFmtId="0" fontId="2" fillId="2" borderId="0" xfId="0" applyFont="1" applyFill="1" applyAlignment="1">
      <alignment vertical="top" wrapText="1"/>
    </xf>
    <xf numFmtId="0" fontId="2" fillId="5" borderId="0" xfId="0" applyFont="1" applyFill="1" applyAlignment="1" applyProtection="1">
      <alignment horizontal="center"/>
      <protection locked="0"/>
    </xf>
    <xf numFmtId="0" fontId="1" fillId="2" borderId="0" xfId="0" applyFont="1" applyFill="1" applyAlignment="1">
      <alignment horizontal="justify" vertical="top" wrapText="1"/>
    </xf>
    <xf numFmtId="0" fontId="2" fillId="2" borderId="0" xfId="0" applyFont="1" applyFill="1" applyAlignment="1">
      <alignment horizontal="justify"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6"/>
  <sheetViews>
    <sheetView tabSelected="1" topLeftCell="A28" workbookViewId="0"/>
  </sheetViews>
  <sheetFormatPr defaultColWidth="10.875" defaultRowHeight="15" x14ac:dyDescent="0.25"/>
  <cols>
    <col min="1" max="1" width="9.125" style="1" customWidth="1"/>
    <col min="2" max="2" width="35.875" style="1" customWidth="1"/>
    <col min="3" max="3" width="8.875" style="1" customWidth="1"/>
    <col min="4" max="4" width="9.375" style="1" customWidth="1"/>
    <col min="5" max="5" width="11.375" style="1" customWidth="1"/>
    <col min="6" max="6" width="11" style="1" customWidth="1"/>
    <col min="7" max="7" width="21.625" style="1" customWidth="1"/>
    <col min="8" max="8" width="32.875" style="1" customWidth="1"/>
    <col min="9" max="15" width="25" style="1" customWidth="1"/>
    <col min="16" max="16" width="10.875" style="1" customWidth="1"/>
    <col min="17" max="16384" width="10.875" style="1"/>
  </cols>
  <sheetData>
    <row r="2" spans="1:6" x14ac:dyDescent="0.25">
      <c r="A2" s="12" t="s">
        <v>90</v>
      </c>
      <c r="B2" s="2"/>
    </row>
    <row r="3" spans="1:6" x14ac:dyDescent="0.25">
      <c r="B3" s="3"/>
    </row>
    <row r="4" spans="1:6" x14ac:dyDescent="0.25">
      <c r="A4" s="12" t="s">
        <v>91</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5" t="s">
        <v>5</v>
      </c>
      <c r="B12" s="26"/>
      <c r="C12" s="22"/>
      <c r="D12" s="23"/>
      <c r="E12" s="23"/>
      <c r="F12" s="24"/>
    </row>
    <row r="13" spans="1:6" ht="15.95" customHeight="1" x14ac:dyDescent="0.25">
      <c r="A13" s="34" t="s">
        <v>6</v>
      </c>
      <c r="B13" s="29"/>
      <c r="C13" s="22"/>
      <c r="D13" s="23"/>
      <c r="E13" s="23"/>
      <c r="F13" s="24"/>
    </row>
    <row r="14" spans="1:6" ht="30.75" customHeight="1" x14ac:dyDescent="0.25">
      <c r="A14" s="34" t="s">
        <v>7</v>
      </c>
      <c r="B14" s="29"/>
      <c r="C14" s="22"/>
      <c r="D14" s="23"/>
      <c r="E14" s="23"/>
      <c r="F14" s="24"/>
    </row>
    <row r="15" spans="1:6" ht="15.95" customHeight="1" x14ac:dyDescent="0.25">
      <c r="A15" s="25" t="s">
        <v>8</v>
      </c>
      <c r="B15" s="26"/>
      <c r="C15" s="22"/>
      <c r="D15" s="23"/>
      <c r="E15" s="23"/>
      <c r="F15" s="24"/>
    </row>
    <row r="16" spans="1:6" ht="58.5" customHeight="1" x14ac:dyDescent="0.25">
      <c r="A16" s="28" t="s">
        <v>9</v>
      </c>
      <c r="B16" s="29"/>
      <c r="C16" s="22"/>
      <c r="D16" s="23"/>
      <c r="E16" s="23"/>
      <c r="F16" s="24"/>
    </row>
    <row r="17" spans="1:7" ht="15.95" customHeight="1" x14ac:dyDescent="0.25">
      <c r="A17" s="25" t="s">
        <v>10</v>
      </c>
      <c r="B17" s="26"/>
      <c r="C17" s="22"/>
      <c r="D17" s="23"/>
      <c r="E17" s="23"/>
      <c r="F17" s="24"/>
    </row>
    <row r="18" spans="1:7" ht="15.95" customHeight="1" x14ac:dyDescent="0.25">
      <c r="A18" s="25" t="s">
        <v>11</v>
      </c>
      <c r="B18" s="26"/>
      <c r="C18" s="22"/>
      <c r="D18" s="23"/>
      <c r="E18" s="23"/>
      <c r="F18" s="24"/>
    </row>
    <row r="19" spans="1:7" ht="48" customHeight="1" x14ac:dyDescent="0.25">
      <c r="A19" s="25" t="s">
        <v>12</v>
      </c>
      <c r="B19" s="26"/>
      <c r="C19" s="22"/>
      <c r="D19" s="23"/>
      <c r="E19" s="23"/>
      <c r="F19" s="24"/>
    </row>
    <row r="20" spans="1:7" ht="54.95" customHeight="1" x14ac:dyDescent="0.25">
      <c r="A20" s="25" t="s">
        <v>13</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14</v>
      </c>
      <c r="B23" s="27"/>
      <c r="C23" s="27"/>
      <c r="D23" s="27"/>
      <c r="E23" s="27"/>
      <c r="F23" s="27"/>
    </row>
    <row r="24" spans="1:7" x14ac:dyDescent="0.25">
      <c r="A24" s="27" t="s">
        <v>15</v>
      </c>
      <c r="B24" s="27"/>
      <c r="C24" s="27"/>
      <c r="D24" s="27"/>
      <c r="E24" s="27"/>
      <c r="F24" s="27"/>
    </row>
    <row r="25" spans="1:7" x14ac:dyDescent="0.25">
      <c r="A25" s="27" t="s">
        <v>16</v>
      </c>
      <c r="B25" s="27"/>
      <c r="C25" s="27"/>
      <c r="D25" s="27"/>
      <c r="E25" s="27"/>
      <c r="F25" s="27"/>
    </row>
    <row r="26" spans="1:7" x14ac:dyDescent="0.25">
      <c r="A26" s="27" t="s">
        <v>17</v>
      </c>
      <c r="B26" s="27"/>
      <c r="C26" s="27"/>
      <c r="D26" s="27"/>
      <c r="E26" s="27"/>
      <c r="F26" s="27"/>
    </row>
    <row r="27" spans="1:7" ht="30.75" customHeight="1" x14ac:dyDescent="0.25">
      <c r="A27" s="76" t="s">
        <v>18</v>
      </c>
      <c r="B27" s="76"/>
      <c r="C27" s="76"/>
      <c r="D27" s="76"/>
      <c r="E27" s="76"/>
      <c r="F27" s="76"/>
    </row>
    <row r="28" spans="1:7" ht="32.1" customHeight="1" x14ac:dyDescent="0.25">
      <c r="A28" s="33" t="s">
        <v>19</v>
      </c>
      <c r="B28" s="27"/>
      <c r="C28" s="27"/>
      <c r="D28" s="27"/>
      <c r="E28" s="27"/>
      <c r="F28" s="27"/>
    </row>
    <row r="29" spans="1:7" x14ac:dyDescent="0.25">
      <c r="A29" s="27" t="s">
        <v>20</v>
      </c>
      <c r="B29" s="27"/>
      <c r="C29" s="27"/>
      <c r="D29" s="27"/>
      <c r="E29" s="27"/>
      <c r="F29" s="27"/>
    </row>
    <row r="30" spans="1:7" ht="33.75" customHeight="1" x14ac:dyDescent="0.25">
      <c r="A30" s="75" t="s">
        <v>21</v>
      </c>
      <c r="B30" s="75"/>
      <c r="C30" s="75"/>
      <c r="D30" s="77"/>
      <c r="E30" s="77"/>
      <c r="F30" s="77"/>
    </row>
    <row r="31" spans="1:7" x14ac:dyDescent="0.25">
      <c r="A31" s="14" t="s">
        <v>22</v>
      </c>
    </row>
    <row r="32" spans="1:7" x14ac:dyDescent="0.25">
      <c r="A32" s="12" t="s">
        <v>23</v>
      </c>
      <c r="B32" s="12" t="s">
        <v>24</v>
      </c>
    </row>
    <row r="34" spans="1:8" x14ac:dyDescent="0.25">
      <c r="A34" s="12" t="s">
        <v>25</v>
      </c>
    </row>
    <row r="35" spans="1:8" s="73" customFormat="1" ht="105" x14ac:dyDescent="0.25">
      <c r="A35" s="72" t="s">
        <v>26</v>
      </c>
      <c r="B35" s="72" t="s">
        <v>27</v>
      </c>
      <c r="C35" s="72" t="s">
        <v>28</v>
      </c>
      <c r="D35" s="72" t="s">
        <v>29</v>
      </c>
      <c r="E35" s="72" t="s">
        <v>30</v>
      </c>
      <c r="F35" s="72" t="s">
        <v>31</v>
      </c>
      <c r="G35" s="72" t="s">
        <v>32</v>
      </c>
      <c r="H35" s="72" t="s">
        <v>33</v>
      </c>
    </row>
    <row r="36" spans="1:8" s="68" customFormat="1" x14ac:dyDescent="0.25">
      <c r="A36" s="67" t="s">
        <v>34</v>
      </c>
      <c r="B36" s="67" t="s">
        <v>35</v>
      </c>
      <c r="C36" s="69"/>
      <c r="D36" s="69"/>
      <c r="E36" s="69"/>
      <c r="F36" s="69"/>
      <c r="G36" s="69"/>
      <c r="H36" s="69"/>
    </row>
    <row r="37" spans="1:8" s="68" customFormat="1" ht="51" customHeight="1" x14ac:dyDescent="0.25">
      <c r="A37" s="69" t="s">
        <v>36</v>
      </c>
      <c r="B37" s="69" t="s">
        <v>35</v>
      </c>
      <c r="C37" s="69">
        <v>1500000</v>
      </c>
      <c r="D37" s="69" t="s">
        <v>37</v>
      </c>
      <c r="E37" s="70"/>
      <c r="F37" s="69" t="str">
        <f>IF(ISBLANK(E37),"", PRODUCT(C37,E37))</f>
        <v/>
      </c>
      <c r="G37" s="71"/>
      <c r="H37" s="69"/>
    </row>
    <row r="38" spans="1:8" s="68" customFormat="1" x14ac:dyDescent="0.25">
      <c r="A38" s="69" t="s">
        <v>38</v>
      </c>
      <c r="B38" s="69" t="s">
        <v>39</v>
      </c>
      <c r="C38" s="69"/>
      <c r="D38" s="69"/>
      <c r="E38" s="69"/>
      <c r="F38" s="69"/>
      <c r="G38" s="69"/>
      <c r="H38" s="71"/>
    </row>
    <row r="39" spans="1:8" s="68" customFormat="1" x14ac:dyDescent="0.25">
      <c r="A39" s="69" t="s">
        <v>40</v>
      </c>
      <c r="B39" s="69" t="s">
        <v>41</v>
      </c>
      <c r="C39" s="69"/>
      <c r="D39" s="69"/>
      <c r="E39" s="69"/>
      <c r="F39" s="69"/>
      <c r="G39" s="69"/>
      <c r="H39" s="71"/>
    </row>
    <row r="40" spans="1:8" s="68" customFormat="1" x14ac:dyDescent="0.25">
      <c r="A40" s="69" t="s">
        <v>42</v>
      </c>
      <c r="B40" s="69" t="s">
        <v>43</v>
      </c>
      <c r="C40" s="69"/>
      <c r="D40" s="69"/>
      <c r="E40" s="69"/>
      <c r="F40" s="69"/>
      <c r="G40" s="69"/>
      <c r="H40" s="71"/>
    </row>
    <row r="41" spans="1:8" s="68" customFormat="1" x14ac:dyDescent="0.25">
      <c r="A41" s="69" t="s">
        <v>44</v>
      </c>
      <c r="B41" s="69" t="s">
        <v>45</v>
      </c>
      <c r="C41" s="69"/>
      <c r="D41" s="69"/>
      <c r="E41" s="69"/>
      <c r="F41" s="69"/>
      <c r="G41" s="69"/>
      <c r="H41" s="71"/>
    </row>
    <row r="42" spans="1:8" x14ac:dyDescent="0.25">
      <c r="E42" s="15" t="s">
        <v>46</v>
      </c>
      <c r="F42" s="15" t="str">
        <f>IF((COUNT(C37:C41)&lt;&gt;COUNT(F37:F41)),"", ROUND(SUM(F37:F41),2))</f>
        <v/>
      </c>
      <c r="G42" s="14" t="str">
        <f>IF((COUNT(C37:C41)&lt;&gt;COUNT(F37:F41)),"Neužpildytos visų objektų kainos", "")</f>
        <v>Neužpildytos visų objektų kainos</v>
      </c>
    </row>
    <row r="43" spans="1:8" x14ac:dyDescent="0.25">
      <c r="C43" s="74" t="s">
        <v>47</v>
      </c>
      <c r="D43" s="16"/>
      <c r="E43" s="15" t="s">
        <v>48</v>
      </c>
      <c r="F43" s="15" t="str">
        <f>IF(OR(F42="",D43=""),"", ROUND(PRODUCT(D43,F42)/100,2))</f>
        <v/>
      </c>
      <c r="G43" s="14" t="str">
        <f>IF(D43="", "Nurodykite taikomą PVM dydį", "")</f>
        <v>Nurodykite taikomą PVM dydį</v>
      </c>
    </row>
    <row r="44" spans="1:8" x14ac:dyDescent="0.25">
      <c r="E44" s="15" t="s">
        <v>49</v>
      </c>
      <c r="F44" s="15">
        <f>IF(ISBLANK(F43), "", ROUND(SUM(F42:F43),2))</f>
        <v>0</v>
      </c>
    </row>
    <row r="48" spans="1:8" x14ac:dyDescent="0.25">
      <c r="A48" s="12" t="s">
        <v>50</v>
      </c>
      <c r="B48" s="12" t="s">
        <v>51</v>
      </c>
    </row>
    <row r="50" spans="1:8" x14ac:dyDescent="0.25">
      <c r="A50" s="12" t="s">
        <v>25</v>
      </c>
    </row>
    <row r="51" spans="1:8" s="73" customFormat="1" ht="105" x14ac:dyDescent="0.25">
      <c r="A51" s="72" t="s">
        <v>26</v>
      </c>
      <c r="B51" s="72" t="s">
        <v>27</v>
      </c>
      <c r="C51" s="72" t="s">
        <v>28</v>
      </c>
      <c r="D51" s="72" t="s">
        <v>29</v>
      </c>
      <c r="E51" s="72" t="s">
        <v>30</v>
      </c>
      <c r="F51" s="72" t="s">
        <v>31</v>
      </c>
      <c r="G51" s="72" t="s">
        <v>32</v>
      </c>
      <c r="H51" s="72" t="s">
        <v>33</v>
      </c>
    </row>
    <row r="52" spans="1:8" s="68" customFormat="1" x14ac:dyDescent="0.25">
      <c r="A52" s="67" t="s">
        <v>52</v>
      </c>
      <c r="B52" s="67" t="s">
        <v>53</v>
      </c>
      <c r="C52" s="69"/>
      <c r="D52" s="69"/>
      <c r="E52" s="69"/>
      <c r="F52" s="69"/>
      <c r="G52" s="69"/>
      <c r="H52" s="69"/>
    </row>
    <row r="53" spans="1:8" s="68" customFormat="1" ht="36.75" customHeight="1" x14ac:dyDescent="0.25">
      <c r="A53" s="69" t="s">
        <v>54</v>
      </c>
      <c r="B53" s="69" t="s">
        <v>53</v>
      </c>
      <c r="C53" s="69">
        <v>500</v>
      </c>
      <c r="D53" s="69" t="s">
        <v>55</v>
      </c>
      <c r="E53" s="70"/>
      <c r="F53" s="69" t="str">
        <f>IF(ISBLANK(E53),"", PRODUCT(C53,E53))</f>
        <v/>
      </c>
      <c r="G53" s="71"/>
      <c r="H53" s="69"/>
    </row>
    <row r="54" spans="1:8" s="68" customFormat="1" ht="30" x14ac:dyDescent="0.25">
      <c r="A54" s="69" t="s">
        <v>56</v>
      </c>
      <c r="B54" s="69" t="s">
        <v>57</v>
      </c>
      <c r="C54" s="69"/>
      <c r="D54" s="69"/>
      <c r="E54" s="69"/>
      <c r="F54" s="69"/>
      <c r="G54" s="69"/>
      <c r="H54" s="71"/>
    </row>
    <row r="55" spans="1:8" s="68" customFormat="1" x14ac:dyDescent="0.25">
      <c r="A55" s="69" t="s">
        <v>58</v>
      </c>
      <c r="B55" s="69" t="s">
        <v>59</v>
      </c>
      <c r="C55" s="69"/>
      <c r="D55" s="69"/>
      <c r="E55" s="69"/>
      <c r="F55" s="69"/>
      <c r="G55" s="69"/>
      <c r="H55" s="71"/>
    </row>
    <row r="56" spans="1:8" s="68" customFormat="1" x14ac:dyDescent="0.25">
      <c r="A56" s="69" t="s">
        <v>60</v>
      </c>
      <c r="B56" s="69" t="s">
        <v>61</v>
      </c>
      <c r="C56" s="69"/>
      <c r="D56" s="69"/>
      <c r="E56" s="69"/>
      <c r="F56" s="69"/>
      <c r="G56" s="69"/>
      <c r="H56" s="71"/>
    </row>
    <row r="57" spans="1:8" x14ac:dyDescent="0.25">
      <c r="E57" s="15" t="s">
        <v>46</v>
      </c>
      <c r="F57" s="15" t="str">
        <f>IF((COUNT(C53:C56)&lt;&gt;COUNT(F53:F56)),"", ROUND(SUM(F53:F56),2))</f>
        <v/>
      </c>
      <c r="G57" s="14" t="str">
        <f>IF((COUNT(C53:C56)&lt;&gt;COUNT(F53:F56)),"Neužpildytos visų objektų kainos", "")</f>
        <v>Neužpildytos visų objektų kainos</v>
      </c>
    </row>
    <row r="58" spans="1:8" x14ac:dyDescent="0.25">
      <c r="C58" s="74" t="s">
        <v>47</v>
      </c>
      <c r="D58" s="16"/>
      <c r="E58" s="15" t="s">
        <v>48</v>
      </c>
      <c r="F58" s="15" t="str">
        <f>IF(OR(F57="",D58=""),"", ROUND(PRODUCT(D58,F57)/100,2))</f>
        <v/>
      </c>
      <c r="G58" s="14" t="str">
        <f>IF(D58="", "Nurodykite taikomą PVM dydį", "")</f>
        <v>Nurodykite taikomą PVM dydį</v>
      </c>
    </row>
    <row r="59" spans="1:8" x14ac:dyDescent="0.25">
      <c r="E59" s="15" t="s">
        <v>49</v>
      </c>
      <c r="F59" s="15">
        <f>IF(ISBLANK(F58), "", ROUND(SUM(F57:F58),2))</f>
        <v>0</v>
      </c>
    </row>
    <row r="63" spans="1:8" x14ac:dyDescent="0.25">
      <c r="A63" s="12" t="s">
        <v>62</v>
      </c>
      <c r="B63" s="12" t="s">
        <v>51</v>
      </c>
    </row>
    <row r="65" spans="1:8" x14ac:dyDescent="0.25">
      <c r="A65" s="12" t="s">
        <v>25</v>
      </c>
    </row>
    <row r="66" spans="1:8" s="73" customFormat="1" ht="105" x14ac:dyDescent="0.25">
      <c r="A66" s="72" t="s">
        <v>26</v>
      </c>
      <c r="B66" s="72" t="s">
        <v>27</v>
      </c>
      <c r="C66" s="72" t="s">
        <v>28</v>
      </c>
      <c r="D66" s="72" t="s">
        <v>29</v>
      </c>
      <c r="E66" s="72" t="s">
        <v>30</v>
      </c>
      <c r="F66" s="72" t="s">
        <v>31</v>
      </c>
      <c r="G66" s="72" t="s">
        <v>32</v>
      </c>
      <c r="H66" s="72" t="s">
        <v>33</v>
      </c>
    </row>
    <row r="67" spans="1:8" s="68" customFormat="1" ht="37.5" customHeight="1" x14ac:dyDescent="0.25">
      <c r="A67" s="67" t="s">
        <v>63</v>
      </c>
      <c r="B67" s="67" t="s">
        <v>53</v>
      </c>
      <c r="C67" s="69"/>
      <c r="D67" s="69"/>
      <c r="E67" s="69"/>
      <c r="F67" s="69"/>
      <c r="G67" s="69"/>
      <c r="H67" s="69"/>
    </row>
    <row r="68" spans="1:8" s="68" customFormat="1" x14ac:dyDescent="0.25">
      <c r="A68" s="69" t="s">
        <v>64</v>
      </c>
      <c r="B68" s="69" t="s">
        <v>53</v>
      </c>
      <c r="C68" s="69">
        <v>300</v>
      </c>
      <c r="D68" s="69" t="s">
        <v>55</v>
      </c>
      <c r="E68" s="70"/>
      <c r="F68" s="69" t="str">
        <f>IF(ISBLANK(E68),"", PRODUCT(C68,E68))</f>
        <v/>
      </c>
      <c r="G68" s="71"/>
      <c r="H68" s="69"/>
    </row>
    <row r="69" spans="1:8" s="68" customFormat="1" ht="30" x14ac:dyDescent="0.25">
      <c r="A69" s="69" t="s">
        <v>65</v>
      </c>
      <c r="B69" s="69" t="s">
        <v>57</v>
      </c>
      <c r="C69" s="69"/>
      <c r="D69" s="69"/>
      <c r="E69" s="69"/>
      <c r="F69" s="69"/>
      <c r="G69" s="69"/>
      <c r="H69" s="71"/>
    </row>
    <row r="70" spans="1:8" s="68" customFormat="1" x14ac:dyDescent="0.25">
      <c r="A70" s="69" t="s">
        <v>66</v>
      </c>
      <c r="B70" s="69" t="s">
        <v>67</v>
      </c>
      <c r="C70" s="69"/>
      <c r="D70" s="69"/>
      <c r="E70" s="69"/>
      <c r="F70" s="69"/>
      <c r="G70" s="69"/>
      <c r="H70" s="71"/>
    </row>
    <row r="71" spans="1:8" s="68" customFormat="1" x14ac:dyDescent="0.25">
      <c r="A71" s="69" t="s">
        <v>68</v>
      </c>
      <c r="B71" s="69" t="s">
        <v>61</v>
      </c>
      <c r="C71" s="69"/>
      <c r="D71" s="69"/>
      <c r="E71" s="69"/>
      <c r="F71" s="69"/>
      <c r="G71" s="69"/>
      <c r="H71" s="71"/>
    </row>
    <row r="72" spans="1:8" x14ac:dyDescent="0.25">
      <c r="E72" s="15" t="s">
        <v>46</v>
      </c>
      <c r="F72" s="15" t="str">
        <f>IF((COUNT(C68:C71)&lt;&gt;COUNT(F68:F71)),"", ROUND(SUM(F68:F71),2))</f>
        <v/>
      </c>
      <c r="G72" s="14" t="str">
        <f>IF((COUNT(C68:C71)&lt;&gt;COUNT(F68:F71)),"Neužpildytos visų objektų kainos", "")</f>
        <v>Neužpildytos visų objektų kainos</v>
      </c>
    </row>
    <row r="73" spans="1:8" x14ac:dyDescent="0.25">
      <c r="C73" s="74" t="s">
        <v>47</v>
      </c>
      <c r="D73" s="16"/>
      <c r="E73" s="15" t="s">
        <v>48</v>
      </c>
      <c r="F73" s="15" t="str">
        <f>IF(OR(F72="",D73=""),"", ROUND(PRODUCT(D73,F72)/100,2))</f>
        <v/>
      </c>
      <c r="G73" s="14" t="str">
        <f>IF(D73="", "Nurodykite taikomą PVM dydį", "")</f>
        <v>Nurodykite taikomą PVM dydį</v>
      </c>
    </row>
    <row r="74" spans="1:8" x14ac:dyDescent="0.25">
      <c r="E74" s="15" t="s">
        <v>49</v>
      </c>
      <c r="F74" s="15">
        <f>IF(ISBLANK(F73), "", ROUND(SUM(F72:F73),2))</f>
        <v>0</v>
      </c>
    </row>
    <row r="76" spans="1:8" ht="80.25" customHeight="1" x14ac:dyDescent="0.25">
      <c r="A76" s="78" t="s">
        <v>92</v>
      </c>
      <c r="B76" s="79"/>
      <c r="C76" s="79"/>
      <c r="D76" s="79"/>
      <c r="E76" s="79"/>
      <c r="F76" s="79"/>
      <c r="G76" s="79"/>
      <c r="H76" s="79"/>
    </row>
  </sheetData>
  <sheetProtection algorithmName="SHA-512" hashValue="BX4sxq7cPqPWD5rV1F+XBoo57p34+LrI66+voCr5wNOQ+9/VQv+PtqLsKQbrdwimaFWmh2/8bj/QmbKlEBxmqw==" saltValue="b2r3gDSs2IrKTvLJQy27OQ==" spinCount="100000" sheet="1"/>
  <mergeCells count="30">
    <mergeCell ref="A30:C30"/>
    <mergeCell ref="D30:F30"/>
    <mergeCell ref="A76:H7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15748031496062992" bottom="0.15748031496062992" header="0.31496062992125984" footer="0.31496062992125984"/>
  <pageSetup paperSize="9" scale="9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70</v>
      </c>
      <c r="B5" s="41"/>
      <c r="C5" s="39" t="s">
        <v>71</v>
      </c>
      <c r="D5" s="40"/>
      <c r="E5" s="41"/>
      <c r="F5" s="39" t="s">
        <v>72</v>
      </c>
      <c r="G5" s="40"/>
      <c r="H5" s="41"/>
      <c r="I5" s="39" t="s">
        <v>73</v>
      </c>
      <c r="J5" s="41"/>
      <c r="K5" s="9" t="s">
        <v>74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75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71</v>
      </c>
      <c r="D19" s="40"/>
      <c r="E19" s="41"/>
      <c r="F19" s="39" t="s">
        <v>76</v>
      </c>
      <c r="G19" s="40"/>
      <c r="H19" s="41"/>
      <c r="I19" s="60" t="s">
        <v>73</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77</v>
      </c>
      <c r="B33" s="27"/>
      <c r="C33" s="27"/>
      <c r="D33" s="27"/>
      <c r="E33" s="27"/>
      <c r="F33" s="27"/>
      <c r="G33" s="27"/>
      <c r="H33" s="27"/>
      <c r="I33" s="27"/>
      <c r="J33" s="27"/>
    </row>
    <row r="34" spans="1:10" ht="15.95" customHeight="1" thickBot="1" x14ac:dyDescent="0.3"/>
    <row r="35" spans="1:10" ht="15.95" customHeight="1" x14ac:dyDescent="0.25">
      <c r="A35" s="8" t="s">
        <v>26</v>
      </c>
      <c r="B35" s="56" t="s">
        <v>78</v>
      </c>
      <c r="C35" s="40"/>
      <c r="D35" s="40"/>
      <c r="E35" s="40"/>
      <c r="F35" s="40"/>
      <c r="G35" s="41"/>
      <c r="H35" s="57" t="s">
        <v>79</v>
      </c>
      <c r="I35" s="40"/>
      <c r="J35" s="58"/>
    </row>
    <row r="36" spans="1:10" ht="48" customHeight="1" x14ac:dyDescent="0.25">
      <c r="A36" s="19" t="s">
        <v>80</v>
      </c>
      <c r="B36" s="48" t="s">
        <v>81</v>
      </c>
      <c r="C36" s="43"/>
      <c r="D36" s="43"/>
      <c r="E36" s="43"/>
      <c r="F36" s="43"/>
      <c r="G36" s="26"/>
      <c r="H36" s="51"/>
      <c r="I36" s="43"/>
      <c r="J36" s="45"/>
    </row>
    <row r="37" spans="1:10" ht="48" customHeight="1" x14ac:dyDescent="0.25">
      <c r="A37" s="19" t="s">
        <v>82</v>
      </c>
      <c r="B37" s="48" t="s">
        <v>83</v>
      </c>
      <c r="C37" s="43"/>
      <c r="D37" s="43"/>
      <c r="E37" s="43"/>
      <c r="F37" s="43"/>
      <c r="G37" s="26"/>
      <c r="H37" s="51"/>
      <c r="I37" s="43"/>
      <c r="J37" s="45"/>
    </row>
    <row r="38" spans="1:10" ht="48" customHeight="1" x14ac:dyDescent="0.25">
      <c r="A38" s="19" t="s">
        <v>84</v>
      </c>
      <c r="B38" s="48" t="s">
        <v>85</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86</v>
      </c>
      <c r="B48" s="27"/>
      <c r="C48" s="27"/>
      <c r="D48" s="27"/>
      <c r="E48" s="27"/>
      <c r="F48" s="27"/>
      <c r="G48" s="27"/>
      <c r="H48" s="27"/>
      <c r="I48" s="27"/>
      <c r="J48" s="27"/>
    </row>
    <row r="51" spans="1:10" x14ac:dyDescent="0.25">
      <c r="A51" s="47" t="s">
        <v>87</v>
      </c>
      <c r="B51" s="27"/>
      <c r="C51" s="27"/>
      <c r="D51" s="27"/>
      <c r="E51" s="53"/>
      <c r="F51" s="27"/>
      <c r="G51" s="27"/>
      <c r="H51" s="27"/>
      <c r="I51" s="27"/>
      <c r="J51" s="27"/>
    </row>
    <row r="53" spans="1:10" x14ac:dyDescent="0.25">
      <c r="A53" s="47" t="s">
        <v>88</v>
      </c>
      <c r="B53" s="27"/>
      <c r="C53" s="27"/>
      <c r="D53" s="27"/>
      <c r="E53" s="53"/>
      <c r="F53" s="27"/>
      <c r="G53" s="27"/>
      <c r="H53" s="27"/>
      <c r="I53" s="27"/>
      <c r="J53" s="27"/>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2025-12-30T09:18:23Z</cp:lastPrinted>
  <dcterms:created xsi:type="dcterms:W3CDTF">2023-04-04T12:16:45Z</dcterms:created>
  <dcterms:modified xsi:type="dcterms:W3CDTF">2025-12-30T14:06:38Z</dcterms:modified>
</cp:coreProperties>
</file>