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codeName="Šios_darbaknygės" defaultThemeVersion="124226"/>
  <xr:revisionPtr revIDLastSave="0" documentId="8_{123CBF51-1435-499F-8D3C-8429E8970C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. prieda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G9" i="2"/>
  <c r="H9" i="2" s="1"/>
  <c r="G10" i="2"/>
  <c r="G8" i="2"/>
  <c r="G7" i="2"/>
  <c r="J9" i="2" l="1"/>
  <c r="J10" i="2"/>
  <c r="G11" i="2" l="1"/>
  <c r="J7" i="2"/>
  <c r="H7" i="2"/>
  <c r="J8" i="2"/>
  <c r="H8" i="2"/>
  <c r="H10" i="2"/>
  <c r="J11" i="2" l="1"/>
  <c r="H11" i="2"/>
</calcChain>
</file>

<file path=xl/sharedStrings.xml><?xml version="1.0" encoding="utf-8"?>
<sst xmlns="http://schemas.openxmlformats.org/spreadsheetml/2006/main" count="36" uniqueCount="33">
  <si>
    <t>Atviro konkurso sąlygų 2.1 priedas</t>
  </si>
  <si>
    <t>PASLAUGŲ ĮKAINIAI</t>
  </si>
  <si>
    <t>Eil. Nr.</t>
  </si>
  <si>
    <t>Paslaugų pavadinimas</t>
  </si>
  <si>
    <t>Matavimo vienetas</t>
  </si>
  <si>
    <t>Preliminarus kiekis per 36 mėn.</t>
  </si>
  <si>
    <t xml:space="preserve">Pasiūlymo kaina Eur su PVM       </t>
  </si>
  <si>
    <t>Svoris pasiūlymo kainoje</t>
  </si>
  <si>
    <t>Vertinamoji suma, Eur, be PVM **</t>
  </si>
  <si>
    <t>vnt.</t>
  </si>
  <si>
    <t>Pasiūlymo kaina, Eur:</t>
  </si>
  <si>
    <t>Pastabos:</t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</si>
  <si>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</si>
  <si>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</si>
  <si>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t>Tiekėjas:</t>
  </si>
  <si>
    <t>UAB "......"</t>
  </si>
  <si>
    <t>1.</t>
  </si>
  <si>
    <t>2.</t>
  </si>
  <si>
    <t>Programinės įrangos nuomos planas Nr. 1: elektroninio statybos žurnalo pildymas, kai įrašų skaičius nuo 1 iki 500, disko talpa &lt;5 Gb</t>
  </si>
  <si>
    <t>Programinės įrangos nuomos planas Nr. 2: elektroninio statybos žurnalo pildymas, kai įrašų skaičius nuo 501 iki 1500, disko talpa nuo 5,1 Gb iki 15 Gb</t>
  </si>
  <si>
    <t>Programinės įrangos nuomos planas Nr. 3: elektroninio statybos žurnalo pildymas, kai įrašų skaičius nuo 1501 iki 3000, disko talpa nuo 15,1 Gb iki 30 Gb</t>
  </si>
  <si>
    <t>Programinės įrangos nuomos planas Nr. 4: elektroninio statybos žurnalo pildymas, kai įrašų skaičius nuo 3001 iki 5000, disko talpa nuo 30,1 Gb iki 50 Gb</t>
  </si>
  <si>
    <t>3.</t>
  </si>
  <si>
    <t>4.</t>
  </si>
  <si>
    <t>Maksimalus įkainis, Eur be PVM už vieno elektroninio statybos darbų žurnalo pildymą 1 mėnesį</t>
  </si>
  <si>
    <t>Siūlomas įkainis, Eur be PVM už vieno elektroninio statybos darbų žurnalo pildymą 1 mėnesį*</t>
  </si>
  <si>
    <r>
      <t xml:space="preserve">Pasiūlymo kaina be PVM, Eur
</t>
    </r>
    <r>
      <rPr>
        <b/>
        <sz val="9"/>
        <color theme="4"/>
        <rFont val="Arial"/>
        <family val="2"/>
        <charset val="186"/>
      </rPr>
      <t>(</t>
    </r>
    <r>
      <rPr>
        <b/>
        <i/>
        <sz val="9"/>
        <color theme="4"/>
        <rFont val="Arial"/>
        <family val="2"/>
        <charset val="186"/>
      </rPr>
      <t>4 stulp. x 6 stulp</t>
    </r>
    <r>
      <rPr>
        <b/>
        <sz val="9"/>
        <color theme="4"/>
        <rFont val="Arial"/>
        <family val="2"/>
        <charset val="186"/>
      </rPr>
      <t>.)</t>
    </r>
    <r>
      <rPr>
        <b/>
        <sz val="9"/>
        <color rgb="FF000000"/>
        <rFont val="Arial"/>
        <family val="2"/>
        <charset val="186"/>
      </rPr>
      <t xml:space="preserve"> </t>
    </r>
  </si>
  <si>
    <r>
      <t>** 10 stulpelyje "Vertinamoji suma" Eur be PVM yra naudojama tik tiekėjų/tiekėjų grupių pateiktų pasiūlymų palyginimui</t>
    </r>
    <r>
      <rPr>
        <b/>
        <i/>
        <sz val="10"/>
        <rFont val="Arial"/>
        <family val="2"/>
        <charset val="186"/>
      </rPr>
      <t xml:space="preserve"> ir pasiūlymų eilės sudarymui bei nugalėtojo nustatymui</t>
    </r>
    <r>
      <rPr>
        <b/>
        <i/>
        <sz val="10"/>
        <color theme="1"/>
        <rFont val="Arial"/>
        <family val="2"/>
        <charset val="186"/>
      </rPr>
      <t>.</t>
    </r>
  </si>
  <si>
    <r>
      <t xml:space="preserve">**** 6 stulpelyje neįrašius įkainio </t>
    </r>
    <r>
      <rPr>
        <sz val="10"/>
        <color theme="1"/>
        <rFont val="Arial"/>
        <family val="2"/>
        <charset val="186"/>
      </rPr>
      <t>−</t>
    </r>
    <r>
      <rPr>
        <i/>
        <sz val="10"/>
        <color theme="1"/>
        <rFont val="Arial"/>
        <family val="2"/>
        <charset val="186"/>
      </rPr>
      <t xml:space="preserve"> pasiūlymas bus atmestas.</t>
    </r>
  </si>
  <si>
    <r>
      <t xml:space="preserve">* Siūlomas paslaugų įkainis (6 stulpelyje) negali viršyti maksimalaus paslaugų įkainio nurodyto 5 stulpelyje, priešingu atveju </t>
    </r>
    <r>
      <rPr>
        <sz val="10"/>
        <color theme="1"/>
        <rFont val="Arial"/>
        <family val="2"/>
        <charset val="186"/>
      </rPr>
      <t>−</t>
    </r>
    <r>
      <rPr>
        <i/>
        <sz val="10"/>
        <color theme="1"/>
        <rFont val="Arial"/>
        <family val="2"/>
        <charset val="186"/>
      </rPr>
      <t xml:space="preserve"> pasiūlymas bus atmestas.</t>
    </r>
  </si>
  <si>
    <r>
      <t>***</t>
    </r>
    <r>
      <rPr>
        <i/>
        <sz val="10"/>
        <color theme="1"/>
        <rFont val="Arial"/>
        <family val="2"/>
        <charset val="186"/>
      </rPr>
      <t>Įkainiai turi būti pateikiami ne daugiau kaip du skaičiai po kablelio.</t>
    </r>
  </si>
  <si>
    <r>
      <t>Pasiūlymo kaina (7 stulpelio suma)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</si>
  <si>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Pasiūlymo kaina (8 stulpelio suma)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</si>
</sst>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7]_-;\-* #,##0.00\ [$€-427]_-;_-* &quot;-&quot;??\ [$€-427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4"/>
      <name val="Arial"/>
      <family val="2"/>
      <charset val="186"/>
    </font>
    <font>
      <b/>
      <i/>
      <sz val="9"/>
      <color theme="4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i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44" fontId="2" fillId="3" borderId="3" xfId="1" applyFont="1" applyFill="1" applyBorder="1" applyAlignment="1" applyProtection="1">
      <alignment vertical="center"/>
    </xf>
    <xf numFmtId="44" fontId="3" fillId="2" borderId="6" xfId="1" applyFont="1" applyFill="1" applyBorder="1" applyProtection="1"/>
    <xf numFmtId="2" fontId="3" fillId="3" borderId="6" xfId="2" applyNumberFormat="1" applyFont="1" applyFill="1" applyBorder="1" applyAlignment="1" applyProtection="1">
      <alignment horizontal="center" vertical="center"/>
    </xf>
    <xf numFmtId="44" fontId="3" fillId="2" borderId="9" xfId="1" applyFont="1" applyFill="1" applyBorder="1" applyProtection="1"/>
    <xf numFmtId="44" fontId="4" fillId="3" borderId="4" xfId="1" applyFont="1" applyFill="1" applyBorder="1" applyAlignment="1" applyProtection="1">
      <alignment horizontal="justify" vertical="center" wrapText="1"/>
    </xf>
    <xf numFmtId="44" fontId="2" fillId="3" borderId="4" xfId="1" applyFont="1" applyFill="1" applyBorder="1" applyAlignment="1" applyProtection="1">
      <alignment horizontal="center" vertical="center"/>
    </xf>
    <xf numFmtId="44" fontId="4" fillId="3" borderId="11" xfId="1" applyFont="1" applyFill="1" applyBorder="1" applyAlignment="1" applyProtection="1">
      <alignment horizontal="justify" vertical="center" wrapText="1"/>
    </xf>
    <xf numFmtId="44" fontId="2" fillId="3" borderId="11" xfId="1" applyFont="1" applyFill="1" applyBorder="1" applyAlignment="1" applyProtection="1">
      <alignment horizontal="center" vertical="center"/>
    </xf>
    <xf numFmtId="44" fontId="2" fillId="3" borderId="12" xfId="1" applyFont="1" applyFill="1" applyBorder="1" applyAlignment="1" applyProtection="1">
      <alignment vertical="center"/>
    </xf>
    <xf numFmtId="44" fontId="4" fillId="3" borderId="15" xfId="1" applyFont="1" applyFill="1" applyBorder="1" applyAlignment="1" applyProtection="1">
      <alignment horizontal="justify" vertical="center" wrapText="1"/>
    </xf>
    <xf numFmtId="44" fontId="2" fillId="3" borderId="15" xfId="1" applyFont="1" applyFill="1" applyBorder="1" applyAlignment="1" applyProtection="1">
      <alignment horizontal="center" vertical="center"/>
    </xf>
    <xf numFmtId="44" fontId="2" fillId="3" borderId="16" xfId="1" applyFont="1" applyFill="1" applyBorder="1" applyAlignment="1" applyProtection="1">
      <alignment vertical="center"/>
    </xf>
    <xf numFmtId="0" fontId="2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3" fontId="6" fillId="3" borderId="11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6" fillId="3" borderId="15" xfId="0" applyNumberFormat="1" applyFont="1" applyFill="1" applyBorder="1" applyAlignment="1">
      <alignment horizontal="center" vertical="center" wrapText="1"/>
    </xf>
    <xf numFmtId="2" fontId="6" fillId="3" borderId="11" xfId="2" applyNumberFormat="1" applyFont="1" applyFill="1" applyBorder="1" applyAlignment="1" applyProtection="1">
      <alignment horizontal="center" vertical="center"/>
    </xf>
    <xf numFmtId="2" fontId="6" fillId="3" borderId="4" xfId="2" applyNumberFormat="1" applyFont="1" applyFill="1" applyBorder="1" applyAlignment="1" applyProtection="1">
      <alignment horizontal="center" vertical="center"/>
    </xf>
    <xf numFmtId="2" fontId="6" fillId="3" borderId="15" xfId="2" applyNumberFormat="1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justify" vertical="center" wrapText="1"/>
    </xf>
    <xf numFmtId="164" fontId="6" fillId="3" borderId="11" xfId="2" applyNumberFormat="1" applyFont="1" applyFill="1" applyBorder="1" applyAlignment="1" applyProtection="1">
      <alignment horizontal="center" vertical="center" wrapText="1"/>
    </xf>
    <xf numFmtId="164" fontId="4" fillId="0" borderId="11" xfId="2" applyNumberFormat="1" applyFont="1" applyFill="1" applyBorder="1" applyAlignment="1" applyProtection="1">
      <alignment horizontal="center" vertical="center" wrapText="1"/>
      <protection locked="0"/>
    </xf>
    <xf numFmtId="164" fontId="6" fillId="3" borderId="4" xfId="2" applyNumberFormat="1" applyFont="1" applyFill="1" applyBorder="1" applyAlignment="1" applyProtection="1">
      <alignment horizontal="center" vertical="center" wrapText="1"/>
    </xf>
    <xf numFmtId="164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6" fillId="3" borderId="18" xfId="2" applyNumberFormat="1" applyFont="1" applyFill="1" applyBorder="1" applyAlignment="1" applyProtection="1">
      <alignment horizontal="center" vertical="center" wrapText="1"/>
    </xf>
    <xf numFmtId="164" fontId="4" fillId="0" borderId="18" xfId="2" applyNumberFormat="1" applyFont="1" applyFill="1" applyBorder="1" applyAlignment="1" applyProtection="1">
      <alignment horizontal="center" vertical="center" wrapText="1"/>
      <protection locked="0"/>
    </xf>
    <xf numFmtId="164" fontId="6" fillId="3" borderId="15" xfId="2" applyNumberFormat="1" applyFont="1" applyFill="1" applyBorder="1" applyAlignment="1" applyProtection="1">
      <alignment horizontal="center" vertical="center" wrapText="1"/>
    </xf>
    <xf numFmtId="164" fontId="4" fillId="0" borderId="15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</cellXfs>
  <cellStyles count="3">
    <cellStyle name="Įprastas" xfId="0" builtinId="0"/>
    <cellStyle name="Procentai" xfId="2" builtinId="5"/>
    <cellStyle name="Valiuta" xfId="1" builtinId="4"/>
  </cellStyles>
  <dxfs count="6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1"/>
  <dimension ref="A1:J22"/>
  <sheetViews>
    <sheetView tabSelected="1" zoomScaleNormal="100" workbookViewId="0">
      <pane ySplit="6" topLeftCell="A7" activePane="bottomLeft" state="frozen"/>
      <selection pane="bottomLeft" activeCell="E11" sqref="E11:F11"/>
    </sheetView>
  </sheetViews>
  <sheetFormatPr defaultColWidth="8.85546875" defaultRowHeight="12.75" x14ac:dyDescent="0.2"/>
  <cols>
    <col min="1" max="1" width="8.85546875" style="13"/>
    <col min="2" max="2" width="51.140625" style="13" customWidth="1"/>
    <col min="3" max="3" width="10.140625" style="13" customWidth="1"/>
    <col min="4" max="4" width="11.7109375" style="13" bestFit="1" customWidth="1"/>
    <col min="5" max="6" width="20.7109375" style="13" customWidth="1"/>
    <col min="7" max="7" width="15.42578125" style="13" bestFit="1" customWidth="1"/>
    <col min="8" max="8" width="14.7109375" style="13" bestFit="1" customWidth="1"/>
    <col min="9" max="9" width="11.42578125" style="13" customWidth="1"/>
    <col min="10" max="10" width="15" style="13" customWidth="1"/>
    <col min="11" max="16384" width="8.85546875" style="13"/>
  </cols>
  <sheetData>
    <row r="1" spans="1:10" x14ac:dyDescent="0.2">
      <c r="B1" s="13" t="s">
        <v>14</v>
      </c>
      <c r="I1" s="14" t="s">
        <v>0</v>
      </c>
    </row>
    <row r="2" spans="1:10" x14ac:dyDescent="0.2">
      <c r="B2" s="33" t="s">
        <v>15</v>
      </c>
    </row>
    <row r="3" spans="1:10" x14ac:dyDescent="0.2">
      <c r="C3" s="15" t="s">
        <v>1</v>
      </c>
    </row>
    <row r="4" spans="1:10" ht="13.5" thickBot="1" x14ac:dyDescent="0.25"/>
    <row r="5" spans="1:10" ht="60.75" thickBot="1" x14ac:dyDescent="0.25">
      <c r="A5" s="16" t="s">
        <v>2</v>
      </c>
      <c r="B5" s="17" t="s">
        <v>3</v>
      </c>
      <c r="C5" s="17" t="s">
        <v>4</v>
      </c>
      <c r="D5" s="17" t="s">
        <v>5</v>
      </c>
      <c r="E5" s="16" t="s">
        <v>24</v>
      </c>
      <c r="F5" s="16" t="s">
        <v>25</v>
      </c>
      <c r="G5" s="17" t="s">
        <v>26</v>
      </c>
      <c r="H5" s="17" t="s">
        <v>6</v>
      </c>
      <c r="I5" s="18" t="s">
        <v>7</v>
      </c>
      <c r="J5" s="18" t="s">
        <v>8</v>
      </c>
    </row>
    <row r="6" spans="1:10" ht="13.5" thickBot="1" x14ac:dyDescent="0.25">
      <c r="A6" s="19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1">
        <v>10</v>
      </c>
    </row>
    <row r="7" spans="1:10" ht="38.25" x14ac:dyDescent="0.2">
      <c r="A7" s="22" t="s">
        <v>16</v>
      </c>
      <c r="B7" s="23" t="s">
        <v>18</v>
      </c>
      <c r="C7" s="24" t="s">
        <v>9</v>
      </c>
      <c r="D7" s="34">
        <v>220</v>
      </c>
      <c r="E7" s="42">
        <v>50</v>
      </c>
      <c r="F7" s="43">
        <v>0</v>
      </c>
      <c r="G7" s="7">
        <f>ROUND(D7*F7, 2)</f>
        <v>0</v>
      </c>
      <c r="H7" s="8">
        <f>ROUND(G7*1.21, 2)</f>
        <v>0</v>
      </c>
      <c r="I7" s="37">
        <v>0.45</v>
      </c>
      <c r="J7" s="9">
        <f>+G7*I7</f>
        <v>0</v>
      </c>
    </row>
    <row r="8" spans="1:10" ht="38.25" x14ac:dyDescent="0.2">
      <c r="A8" s="25" t="s">
        <v>17</v>
      </c>
      <c r="B8" s="26" t="s">
        <v>19</v>
      </c>
      <c r="C8" s="27" t="s">
        <v>9</v>
      </c>
      <c r="D8" s="35">
        <v>65</v>
      </c>
      <c r="E8" s="44">
        <v>76</v>
      </c>
      <c r="F8" s="45">
        <v>0</v>
      </c>
      <c r="G8" s="5">
        <f>ROUND(D8*F8, 2)</f>
        <v>0</v>
      </c>
      <c r="H8" s="6">
        <f>ROUND(G8*1.21, 2)</f>
        <v>0</v>
      </c>
      <c r="I8" s="38">
        <v>0.35</v>
      </c>
      <c r="J8" s="1">
        <f>+G8*I8</f>
        <v>0</v>
      </c>
    </row>
    <row r="9" spans="1:10" ht="38.25" x14ac:dyDescent="0.2">
      <c r="A9" s="40" t="s">
        <v>22</v>
      </c>
      <c r="B9" s="41" t="s">
        <v>20</v>
      </c>
      <c r="C9" s="27" t="s">
        <v>9</v>
      </c>
      <c r="D9" s="35">
        <v>15</v>
      </c>
      <c r="E9" s="46">
        <v>130</v>
      </c>
      <c r="F9" s="47">
        <v>0</v>
      </c>
      <c r="G9" s="5">
        <f t="shared" ref="G9:G10" si="0">ROUND(D9*F9, 2)</f>
        <v>0</v>
      </c>
      <c r="H9" s="6">
        <f>ROUND(G9*1.21, 2)</f>
        <v>0</v>
      </c>
      <c r="I9" s="38">
        <v>0.1</v>
      </c>
      <c r="J9" s="1">
        <f>+G9*I9</f>
        <v>0</v>
      </c>
    </row>
    <row r="10" spans="1:10" ht="39" thickBot="1" x14ac:dyDescent="0.25">
      <c r="A10" s="30" t="s">
        <v>23</v>
      </c>
      <c r="B10" s="28" t="s">
        <v>21</v>
      </c>
      <c r="C10" s="29" t="s">
        <v>9</v>
      </c>
      <c r="D10" s="36">
        <v>10</v>
      </c>
      <c r="E10" s="48">
        <v>195</v>
      </c>
      <c r="F10" s="49">
        <v>0</v>
      </c>
      <c r="G10" s="10">
        <f t="shared" si="0"/>
        <v>0</v>
      </c>
      <c r="H10" s="11">
        <f>ROUND(G10*1.21, 2)</f>
        <v>0</v>
      </c>
      <c r="I10" s="39">
        <v>0.1</v>
      </c>
      <c r="J10" s="12">
        <f>+G10*I10</f>
        <v>0</v>
      </c>
    </row>
    <row r="11" spans="1:10" ht="13.5" thickBot="1" x14ac:dyDescent="0.25">
      <c r="E11" s="51" t="s">
        <v>10</v>
      </c>
      <c r="F11" s="52"/>
      <c r="G11" s="2">
        <f>SUM(G7:G10)</f>
        <v>0</v>
      </c>
      <c r="H11" s="2">
        <f>SUM(H7:H10)</f>
        <v>0</v>
      </c>
      <c r="I11" s="3">
        <f>+SUM(I7:I10)</f>
        <v>1</v>
      </c>
      <c r="J11" s="4">
        <f>+SUM(J7:J10)</f>
        <v>0</v>
      </c>
    </row>
    <row r="12" spans="1:10" x14ac:dyDescent="0.2">
      <c r="B12" s="53" t="s">
        <v>11</v>
      </c>
      <c r="C12" s="53"/>
      <c r="D12" s="53"/>
      <c r="E12" s="53"/>
      <c r="F12" s="53"/>
      <c r="G12" s="53"/>
      <c r="H12" s="53"/>
      <c r="I12" s="53"/>
      <c r="J12" s="53"/>
    </row>
    <row r="13" spans="1:10" x14ac:dyDescent="0.2">
      <c r="B13" s="54" t="s">
        <v>29</v>
      </c>
      <c r="C13" s="54"/>
      <c r="D13" s="54"/>
      <c r="E13" s="54"/>
      <c r="F13" s="54"/>
      <c r="G13" s="54"/>
      <c r="H13" s="54"/>
      <c r="I13" s="54"/>
      <c r="J13" s="54"/>
    </row>
    <row r="14" spans="1:10" x14ac:dyDescent="0.2">
      <c r="B14" s="53" t="s">
        <v>27</v>
      </c>
      <c r="C14" s="53"/>
      <c r="D14" s="53"/>
      <c r="E14" s="53"/>
      <c r="F14" s="53"/>
      <c r="G14" s="53"/>
      <c r="H14" s="53"/>
      <c r="I14" s="53"/>
      <c r="J14" s="53"/>
    </row>
    <row r="15" spans="1:10" x14ac:dyDescent="0.2">
      <c r="B15" s="55" t="s">
        <v>30</v>
      </c>
      <c r="C15" s="55"/>
      <c r="D15" s="55"/>
      <c r="E15" s="55"/>
      <c r="F15" s="55"/>
      <c r="G15" s="55"/>
      <c r="H15" s="55"/>
      <c r="I15" s="55"/>
      <c r="J15" s="55"/>
    </row>
    <row r="16" spans="1:10" x14ac:dyDescent="0.2">
      <c r="B16" s="54" t="s">
        <v>28</v>
      </c>
      <c r="C16" s="54"/>
      <c r="D16" s="54"/>
      <c r="E16" s="54"/>
      <c r="F16" s="54"/>
      <c r="G16" s="54"/>
      <c r="H16" s="54"/>
      <c r="I16" s="54"/>
      <c r="J16" s="54"/>
    </row>
    <row r="18" spans="1:10" ht="15.75" customHeight="1" x14ac:dyDescent="0.2">
      <c r="A18" s="50" t="s">
        <v>31</v>
      </c>
      <c r="B18" s="50"/>
      <c r="C18" s="50"/>
      <c r="D18" s="50"/>
      <c r="E18" s="50"/>
      <c r="F18" s="50"/>
      <c r="G18" s="50"/>
      <c r="H18" s="50"/>
      <c r="I18" s="50"/>
      <c r="J18" s="50"/>
    </row>
    <row r="19" spans="1:10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</row>
    <row r="20" spans="1:10" x14ac:dyDescent="0.2">
      <c r="A20" s="50" t="s">
        <v>12</v>
      </c>
      <c r="B20" s="50"/>
      <c r="C20" s="50"/>
      <c r="D20" s="50"/>
      <c r="E20" s="50"/>
      <c r="F20" s="50"/>
      <c r="G20" s="50"/>
      <c r="H20" s="50"/>
      <c r="I20" s="50"/>
      <c r="J20" s="50"/>
    </row>
    <row r="21" spans="1:10" x14ac:dyDescent="0.2">
      <c r="A21" s="31"/>
      <c r="B21" s="32" t="s">
        <v>13</v>
      </c>
      <c r="C21" s="31"/>
      <c r="D21" s="31"/>
      <c r="E21" s="31"/>
      <c r="F21" s="31"/>
      <c r="G21" s="31"/>
      <c r="H21" s="31"/>
      <c r="I21" s="31"/>
      <c r="J21" s="31"/>
    </row>
    <row r="22" spans="1:10" x14ac:dyDescent="0.2">
      <c r="A22" s="50" t="s">
        <v>32</v>
      </c>
      <c r="B22" s="50"/>
      <c r="C22" s="50"/>
      <c r="D22" s="50"/>
      <c r="E22" s="50"/>
      <c r="F22" s="50"/>
      <c r="G22" s="50"/>
      <c r="H22" s="50"/>
      <c r="I22" s="50"/>
      <c r="J22" s="50"/>
    </row>
  </sheetData>
  <sheetProtection algorithmName="SHA-512" hashValue="lM/W3yaQkJbJWNQIUSFp4Gwx51OgeVXOttpGCh3Xp5/rvLYMwOQQm2idJyIzoF8lrWcpqKFyLhHI+L7R1syEJQ==" saltValue="itRU9bR/QCJu7MWPbC02Bg==" spinCount="100000" sheet="1" objects="1" scenarios="1"/>
  <mergeCells count="9">
    <mergeCell ref="A22:J22"/>
    <mergeCell ref="E11:F11"/>
    <mergeCell ref="A18:J19"/>
    <mergeCell ref="A20:J20"/>
    <mergeCell ref="B12:J12"/>
    <mergeCell ref="B13:J13"/>
    <mergeCell ref="B14:J14"/>
    <mergeCell ref="B15:J15"/>
    <mergeCell ref="B16:J16"/>
  </mergeCells>
  <conditionalFormatting sqref="G7">
    <cfRule type="cellIs" dxfId="62" priority="12" operator="greaterThan">
      <formula>11000</formula>
    </cfRule>
    <cfRule type="cellIs" dxfId="61" priority="36" operator="lessThan">
      <formula>104400</formula>
    </cfRule>
    <cfRule type="cellIs" dxfId="60" priority="37" operator="greaterThan">
      <formula>104400</formula>
    </cfRule>
    <cfRule type="cellIs" dxfId="59" priority="69" operator="equal">
      <formula>+#REF!*$E$7</formula>
    </cfRule>
    <cfRule type="cellIs" dxfId="58" priority="70" operator="lessThan">
      <formula>+#REF!*$E$7</formula>
    </cfRule>
    <cfRule type="cellIs" dxfId="57" priority="60" operator="lessThan">
      <formula>145000</formula>
    </cfRule>
    <cfRule type="cellIs" dxfId="56" priority="10" operator="equal">
      <formula>11000</formula>
    </cfRule>
    <cfRule type="cellIs" dxfId="55" priority="11" operator="lessThan">
      <formula>11000</formula>
    </cfRule>
    <cfRule type="cellIs" dxfId="54" priority="23" operator="lessThan">
      <formula>108000</formula>
    </cfRule>
    <cfRule type="cellIs" dxfId="53" priority="13" operator="lessThan">
      <formula>10900</formula>
    </cfRule>
    <cfRule type="cellIs" dxfId="52" priority="14" operator="equal">
      <formula>10900</formula>
    </cfRule>
    <cfRule type="cellIs" dxfId="51" priority="15" operator="greaterThan">
      <formula>10900</formula>
    </cfRule>
    <cfRule type="cellIs" dxfId="50" priority="61" operator="equal">
      <formula>145000</formula>
    </cfRule>
    <cfRule type="cellIs" dxfId="49" priority="62" operator="lessThan">
      <formula>#REF!*$E$7</formula>
    </cfRule>
    <cfRule type="cellIs" dxfId="48" priority="64" operator="equal">
      <formula>#REF!*$E$7</formula>
    </cfRule>
    <cfRule type="cellIs" dxfId="47" priority="22" operator="equal">
      <formula>108000</formula>
    </cfRule>
    <cfRule type="cellIs" priority="66" operator="equal">
      <formula>#REF!*$E$7</formula>
    </cfRule>
    <cfRule type="cellIs" dxfId="46" priority="25" operator="greaterThan">
      <formula>108000</formula>
    </cfRule>
    <cfRule type="cellIs" dxfId="45" priority="68" operator="lessThan">
      <formula>#REF!*#REF!*#REF!</formula>
    </cfRule>
    <cfRule type="cellIs" dxfId="44" priority="75" operator="lessThan">
      <formula>#REF!*#REF!*#REF!</formula>
    </cfRule>
    <cfRule type="cellIs" dxfId="43" priority="71" operator="greaterThan">
      <formula>+#REF!*$E$7</formula>
    </cfRule>
    <cfRule type="cellIs" dxfId="42" priority="35" operator="equal">
      <formula>104400</formula>
    </cfRule>
  </conditionalFormatting>
  <conditionalFormatting sqref="G7:G10">
    <cfRule type="cellIs" dxfId="41" priority="323" operator="lessThan">
      <formula>#REF!*#REF!*#REF!</formula>
    </cfRule>
    <cfRule type="cellIs" dxfId="40" priority="322" operator="equal">
      <formula>#REF!*#REF!*#REF!</formula>
    </cfRule>
    <cfRule type="cellIs" dxfId="39" priority="324" operator="greaterThan">
      <formula>#REF!*#REF!*#REF!</formula>
    </cfRule>
    <cfRule type="cellIs" dxfId="38" priority="325" operator="lessThan">
      <formula>D7*E7</formula>
    </cfRule>
    <cfRule type="cellIs" dxfId="37" priority="326" operator="equal">
      <formula>D7*E7</formula>
    </cfRule>
    <cfRule type="cellIs" dxfId="36" priority="327" operator="greaterThan">
      <formula>D7*E7</formula>
    </cfRule>
    <cfRule type="cellIs" dxfId="35" priority="328" operator="greaterThan">
      <formula>120000</formula>
    </cfRule>
    <cfRule type="cellIs" dxfId="34" priority="329" operator="lessThan">
      <formula>#REF!*#REF!</formula>
    </cfRule>
    <cfRule type="cellIs" dxfId="33" priority="330" operator="equal">
      <formula>#REF!*#REF!</formula>
    </cfRule>
    <cfRule type="cellIs" dxfId="32" priority="331" operator="greaterThan">
      <formula>#REF!*#REF!</formula>
    </cfRule>
  </conditionalFormatting>
  <conditionalFormatting sqref="G8">
    <cfRule type="cellIs" dxfId="31" priority="7" operator="equal">
      <formula>4940</formula>
    </cfRule>
    <cfRule type="cellIs" dxfId="30" priority="8" operator="lessThan">
      <formula>4940</formula>
    </cfRule>
    <cfRule type="cellIs" dxfId="29" priority="9" operator="greaterThan">
      <formula>4940</formula>
    </cfRule>
  </conditionalFormatting>
  <conditionalFormatting sqref="G8:G10">
    <cfRule type="cellIs" dxfId="28" priority="19" operator="equal">
      <formula>218400</formula>
    </cfRule>
    <cfRule type="cellIs" dxfId="27" priority="20" operator="lessThan">
      <formula>218400</formula>
    </cfRule>
    <cfRule type="cellIs" dxfId="26" priority="21" operator="greaterThan">
      <formula>218400</formula>
    </cfRule>
    <cfRule type="cellIs" dxfId="25" priority="32" operator="equal">
      <formula>249600</formula>
    </cfRule>
    <cfRule type="cellIs" dxfId="24" priority="33" operator="lessThan">
      <formula>249600</formula>
    </cfRule>
    <cfRule type="cellIs" dxfId="23" priority="146" operator="equal">
      <formula>#REF!*#REF!*#REF!</formula>
    </cfRule>
    <cfRule type="cellIs" dxfId="22" priority="147" operator="lessThan">
      <formula>#REF!*#REF!*#REF!</formula>
    </cfRule>
    <cfRule type="cellIs" dxfId="21" priority="148" operator="greaterThan">
      <formula>#REF!*#REF!*#REF!</formula>
    </cfRule>
    <cfRule type="cellIs" dxfId="20" priority="59" operator="equal">
      <formula>130500</formula>
    </cfRule>
    <cfRule type="cellIs" dxfId="19" priority="58" operator="lessThan">
      <formula>130500</formula>
    </cfRule>
    <cfRule type="cellIs" dxfId="18" priority="34" operator="greaterThan">
      <formula>249600</formula>
    </cfRule>
  </conditionalFormatting>
  <conditionalFormatting sqref="G9:G10">
    <cfRule type="cellIs" dxfId="17" priority="2" operator="lessThan">
      <formula>1950</formula>
    </cfRule>
    <cfRule type="cellIs" dxfId="16" priority="3" operator="greaterThan">
      <formula>1950</formula>
    </cfRule>
    <cfRule type="cellIs" dxfId="15" priority="1" operator="equal">
      <formula>1950</formula>
    </cfRule>
  </conditionalFormatting>
  <conditionalFormatting sqref="G10">
    <cfRule type="cellIs" dxfId="14" priority="332" operator="equal">
      <formula>174000</formula>
    </cfRule>
    <cfRule type="cellIs" dxfId="13" priority="333" operator="lessThan">
      <formula>174000</formula>
    </cfRule>
    <cfRule type="cellIs" dxfId="12" priority="334" operator="greaterThan">
      <formula>174000</formula>
    </cfRule>
    <cfRule type="cellIs" dxfId="11" priority="335" operator="equal">
      <formula>116000</formula>
    </cfRule>
    <cfRule type="cellIs" dxfId="10" priority="336" operator="lessThan">
      <formula>116000</formula>
    </cfRule>
    <cfRule type="cellIs" dxfId="9" priority="337" operator="greaterThan">
      <formula>116000</formula>
    </cfRule>
    <cfRule type="cellIs" dxfId="8" priority="338" operator="equal">
      <formula>58000</formula>
    </cfRule>
    <cfRule type="cellIs" dxfId="7" priority="339" operator="lessThan">
      <formula>58000</formula>
    </cfRule>
    <cfRule type="cellIs" dxfId="6" priority="340" operator="greaterThan">
      <formula>58000</formula>
    </cfRule>
    <cfRule type="cellIs" dxfId="5" priority="341" operator="equal">
      <formula>#REF!*#REF!*#REF!</formula>
    </cfRule>
    <cfRule type="cellIs" dxfId="4" priority="342" operator="lessThan">
      <formula>#REF!*#REF!*#REF!</formula>
    </cfRule>
    <cfRule type="cellIs" dxfId="3" priority="343" operator="greaterThan">
      <formula>#REF!*#REF!*#REF!</formula>
    </cfRule>
    <cfRule type="cellIs" dxfId="2" priority="344" operator="equal">
      <formula>#REF!*#REF!*#REF!</formula>
    </cfRule>
    <cfRule type="cellIs" dxfId="1" priority="345" operator="lessThan">
      <formula>#REF!*#REF!*#REF!</formula>
    </cfRule>
    <cfRule type="cellIs" dxfId="0" priority="346" operator="greaterThan">
      <formula>#REF!*#REF!*#REF!</formula>
    </cfRule>
  </conditionalFormatting>
  <pageMargins left="0.7" right="0.7" top="0.75" bottom="0.75" header="0.3" footer="0.3"/>
  <pageSetup paperSize="9" orientation="portrait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268eb0-f7e3-4e97-9a88-eb6273e8d17d" xsi:nil="true"/>
    <lcf76f155ced4ddcb4097134ff3c332f xmlns="ae584d97-971f-4a2a-a6c4-93f334d67b6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7E48C42F3660D4BA2A9B6ADE566F742" ma:contentTypeVersion="14" ma:contentTypeDescription="Kurkite naują dokumentą." ma:contentTypeScope="" ma:versionID="4d0f9a8b8e3f6b7ae3cdf15a9ac696fa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52c1b0179354e5b511d87e8fce89955c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Vaizdų žymės" ma:readOnly="false" ma:fieldId="{5cf76f15-5ced-4ddc-b409-7134ff3c332f}" ma:taxonomyMulti="true" ma:sspId="d00d246e-541b-4ebb-b565-09457b4e2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a2a45ab-2051-4804-a676-8a2affb533b3}" ma:internalName="TaxCatchAll" ma:showField="CatchAllData" ma:web="2a268eb0-f7e3-4e97-9a88-eb6273e8d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B4BB58-3E68-4856-8369-12B3DD9C0A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E8783C-4373-44E9-8025-99A59E43AAA3}">
  <ds:schemaRefs>
    <ds:schemaRef ds:uri="http://schemas.microsoft.com/office/2006/metadata/properties"/>
    <ds:schemaRef ds:uri="http://schemas.microsoft.com/office/infopath/2007/PartnerControls"/>
    <ds:schemaRef ds:uri="2a268eb0-f7e3-4e97-9a88-eb6273e8d17d"/>
    <ds:schemaRef ds:uri="ae584d97-971f-4a2a-a6c4-93f334d67b63"/>
  </ds:schemaRefs>
</ds:datastoreItem>
</file>

<file path=customXml/itemProps3.xml><?xml version="1.0" encoding="utf-8"?>
<ds:datastoreItem xmlns:ds="http://schemas.openxmlformats.org/officeDocument/2006/customXml" ds:itemID="{BB06B935-684E-4FFA-8084-13C319065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84d97-971f-4a2a-a6c4-93f334d67b63"/>
    <ds:schemaRef ds:uri="2a268eb0-f7e3-4e97-9a88-eb6273e8d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2.1.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2024-12-23T09:03:02Z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</Properties>
</file>