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polt0-my.sharepoint.com/personal/i_gliaudeliene_cpo_lt/Documents/Desktop/MEDICININĖS DUJOS RŠL/RINKOS KONSULTACIJA/"/>
    </mc:Choice>
  </mc:AlternateContent>
  <xr:revisionPtr revIDLastSave="51" documentId="11_2C7B86F6B2734BE3509FC34F3B4F7FE1CDCD7FF2" xr6:coauthVersionLast="47" xr6:coauthVersionMax="47" xr10:uidLastSave="{F576321C-95E3-4501-BD29-9F7AB9A6F97E}"/>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1" l="1"/>
  <c r="G131" i="1"/>
  <c r="F127" i="1"/>
  <c r="F131" i="1" s="1"/>
  <c r="F132" i="1" s="1"/>
  <c r="F133" i="1" s="1"/>
  <c r="G117" i="1"/>
  <c r="F112" i="1"/>
  <c r="G116" i="1" s="1"/>
  <c r="G102" i="1"/>
  <c r="F102" i="1"/>
  <c r="F103" i="1" s="1"/>
  <c r="G101" i="1"/>
  <c r="F101" i="1"/>
  <c r="F96" i="1"/>
  <c r="G86" i="1"/>
  <c r="G85" i="1"/>
  <c r="F85" i="1"/>
  <c r="F86" i="1" s="1"/>
  <c r="F87" i="1" s="1"/>
  <c r="F75" i="1"/>
  <c r="G65" i="1"/>
  <c r="G64" i="1"/>
  <c r="F64" i="1"/>
  <c r="F65" i="1" s="1"/>
  <c r="F66" i="1" s="1"/>
  <c r="F56" i="1"/>
  <c r="G46" i="1"/>
  <c r="F45" i="1"/>
  <c r="F46" i="1" s="1"/>
  <c r="F47" i="1" s="1"/>
  <c r="F37" i="1"/>
  <c r="G45" i="1" s="1"/>
  <c r="G21" i="1"/>
  <c r="F116" i="1" l="1"/>
  <c r="F117" i="1" s="1"/>
  <c r="F118" i="1" s="1"/>
</calcChain>
</file>

<file path=xl/sharedStrings.xml><?xml version="1.0" encoding="utf-8"?>
<sst xmlns="http://schemas.openxmlformats.org/spreadsheetml/2006/main" count="239" uniqueCount="144">
  <si>
    <t>PIRKIMO SĄLYGŲ PRIEDAS "PASIŪLYMO FORMA"</t>
  </si>
  <si>
    <t>MEDICININĖS DUJOS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</si>
  <si>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</si>
  <si>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</si>
  <si>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</si>
  <si>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</si>
  <si>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</si>
  <si>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</si>
  <si>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</si>
  <si>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</si>
  <si>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</si>
  <si>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</si>
  <si>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</si>
  <si>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</si>
  <si>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</si>
  <si>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</si>
  <si>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</si>
  <si>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</si>
  <si>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</si>
  <si>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</si>
  <si>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</si>
  <si>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</si>
  <si>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1. DALIS</t>
  </si>
  <si>
    <t>MEDICININIS DEGUONIS, O2</t>
  </si>
  <si>
    <t>Tiekėjo pasiūlymas:</t>
  </si>
  <si>
    <t>Nr.</t>
  </si>
  <si>
    <t>Pavadinimas</t>
  </si>
  <si>
    <t>Kiekis</t>
  </si>
  <si>
    <t>Mato vienetas</t>
  </si>
  <si>
    <t>Įkainis be PVM, Eur</t>
  </si>
  <si>
    <t>Suma be PVM, Eur</t>
  </si>
  <si>
    <t>Gamintojas, modelis/prekės komercinis pavadinimas</t>
  </si>
  <si>
    <t>Tiekėjo siūlomos prekės techniniai parametrai</t>
  </si>
  <si>
    <t>1.</t>
  </si>
  <si>
    <t>Medicininis deguonis, O2</t>
  </si>
  <si>
    <t>1.1.</t>
  </si>
  <si>
    <t>vnt.</t>
  </si>
  <si>
    <t>1.1.1.</t>
  </si>
  <si>
    <t>Suslėgtas medicininis deguonis 50L balionais</t>
  </si>
  <si>
    <t>1.1.2.</t>
  </si>
  <si>
    <t>Deguonies grynumas pagal tūrį ≥99,5%</t>
  </si>
  <si>
    <t>1.1.3.</t>
  </si>
  <si>
    <t>Slėgis 200 bar</t>
  </si>
  <si>
    <t>1.1.4.</t>
  </si>
  <si>
    <t>Dujų tūris balione ≥ 10,5 m3</t>
  </si>
  <si>
    <t>1.1.5.</t>
  </si>
  <si>
    <t>Balionas su ventiliu</t>
  </si>
  <si>
    <t>1.1.6.</t>
  </si>
  <si>
    <t>Jungtis  (W21,8) -  arba kita jungtis nei nurodyta specifikacijoje pritaikant ją prie esamos įrangos jungties.</t>
  </si>
  <si>
    <t>1.1.7.</t>
  </si>
  <si>
    <t xml:space="preserve">Vaistinis preparatas - turi būti įregistruotas LR VVKT (nurodyti registracijos pažymėjimo numerį) </t>
  </si>
  <si>
    <t>Suma be PVM</t>
  </si>
  <si>
    <t>Taikomas PVM dydis (%)</t>
  </si>
  <si>
    <t>PVM suma</t>
  </si>
  <si>
    <t>Suma su PVM</t>
  </si>
  <si>
    <t>2. DALIS</t>
  </si>
  <si>
    <t>2.</t>
  </si>
  <si>
    <t>2.1.</t>
  </si>
  <si>
    <t>2.1.1.</t>
  </si>
  <si>
    <t>Suslėgtas medicininis deguonis 10L balionais</t>
  </si>
  <si>
    <t>2.1.2.</t>
  </si>
  <si>
    <t>2.1.3.</t>
  </si>
  <si>
    <t>2.1.4.</t>
  </si>
  <si>
    <t>Dujų tūris balione ≥ 2,1 m3</t>
  </si>
  <si>
    <t>2.1.5.</t>
  </si>
  <si>
    <t>2.1.6.</t>
  </si>
  <si>
    <t>2.1.7.</t>
  </si>
  <si>
    <t>3. DALIS</t>
  </si>
  <si>
    <t>3.</t>
  </si>
  <si>
    <t>3.1.</t>
  </si>
  <si>
    <t>3.1.1.</t>
  </si>
  <si>
    <t>Suslėgtas medicininis deguonis 3L balionais</t>
  </si>
  <si>
    <t>3.1.2.</t>
  </si>
  <si>
    <t>3.1.3.</t>
  </si>
  <si>
    <t>3.1.4.</t>
  </si>
  <si>
    <t>Dujų tūris balione ≥ 0,6 m3</t>
  </si>
  <si>
    <t>3.1.5.</t>
  </si>
  <si>
    <t>Integruotas reduktorius su srauto reguliatoriumi</t>
  </si>
  <si>
    <t>3.1.6.</t>
  </si>
  <si>
    <t>Srauto reguliavimo diapazonas ≥ (0-15) L/min</t>
  </si>
  <si>
    <t>3.1.7.</t>
  </si>
  <si>
    <t>Aktyvus slėgmatis</t>
  </si>
  <si>
    <t>3.1.8.</t>
  </si>
  <si>
    <t>Greita jungtis</t>
  </si>
  <si>
    <t>3.1.9.</t>
  </si>
  <si>
    <t>4. DALIS</t>
  </si>
  <si>
    <t>4.</t>
  </si>
  <si>
    <t>4.1.</t>
  </si>
  <si>
    <t>1 vnt.</t>
  </si>
  <si>
    <t>4.1.1.</t>
  </si>
  <si>
    <t>Suslėgtas medicininis deguonis 50L balionais- ryšuliuose po 12</t>
  </si>
  <si>
    <t>4.1.2.</t>
  </si>
  <si>
    <t>Deguonies grynumas pagal tyūrį ≥99,5%</t>
  </si>
  <si>
    <t>4.1.3.</t>
  </si>
  <si>
    <t>Dujų tūris ryšulyje ≥ 126 m3</t>
  </si>
  <si>
    <t>4.1.4.</t>
  </si>
  <si>
    <t>5. DALIS</t>
  </si>
  <si>
    <t>SKYSTAS MEDICININIS DEGUONIS, O2</t>
  </si>
  <si>
    <t>5.</t>
  </si>
  <si>
    <t>Skystas medicininis deguonis, O2</t>
  </si>
  <si>
    <t>5.1.</t>
  </si>
  <si>
    <t>kg.</t>
  </si>
  <si>
    <t>5.1.1.</t>
  </si>
  <si>
    <t>5.1.2.</t>
  </si>
  <si>
    <t xml:space="preserve"> Į centralizuotą deguonies padavimo sistemą dujos turi būti tiekiamos iki 10bar. slėgiu, ≥ 250m3/h srautu, 99,5% grynumo</t>
  </si>
  <si>
    <t>5.1.3.</t>
  </si>
  <si>
    <t>6. DALIS</t>
  </si>
  <si>
    <t>MEDICININIS AZOTO SUBOKSIDAS N2O</t>
  </si>
  <si>
    <t>6.</t>
  </si>
  <si>
    <t>Medicininis azoto suboksidas N2O</t>
  </si>
  <si>
    <t>6.1.</t>
  </si>
  <si>
    <t>6.1.1.</t>
  </si>
  <si>
    <t>suskystintos medicininės dujos 10L balionais</t>
  </si>
  <si>
    <t>6.1.2.</t>
  </si>
  <si>
    <t>veiklioji medžiaga yra 100 % diazoto oksidas (cheminis simbolis N2O)</t>
  </si>
  <si>
    <t>6.1.3.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</si>
  <si>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</si>
  <si>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</si>
  <si>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</si>
  <si>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</si>
  <si>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</si>
  <si>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</si>
  <si>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</si>
  <si>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</si>
  <si>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</si>
  <si>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</si>
  <si>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</si>
  <si>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</si>
  <si>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</si>
  <si>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</si>
  <si>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</si>
  <si>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</si>
  <si>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</si>
  <si>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</si>
  <si>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</si>
  <si>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</si>
  <si>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</si>
  <si>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</si>
  <si>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RŠL-3900 2026-01-15 15:49:01</t>
  </si>
  <si>
    <t xml:space="preserve">2. Patvirtiname, kad informacija ir duomenys, pateikti pasiūlyme, yra teisingi ir apima viską, ko reikia tinkamam sutarties įvykdymui. </t>
  </si>
  <si>
    <r>
      <t xml:space="preserve">4. Pasiūlymas galioja iki termino, nustatyto pirkimo dokumentuose.
</t>
    </r>
    <r>
      <rPr>
        <sz val="11"/>
        <color theme="4"/>
        <rFont val="Calibri"/>
        <family val="2"/>
        <scheme val="minor"/>
      </rPr>
      <t xml:space="preserve">5. Tiekėjas kartu su pasiūlymu privalo pateikti galiojantį saugos duomenų lapą (SDL), parengtą pagal Reglamento (EB) Nr. 1907/2006 (REACH) reikalavimus, lietuvių kalba, visoms tiekiamoms medicininėms dujoms.
6. 5-oje pirkimo dalyje Tiekėjas turi pagal panaudą pateikti įrangą  (kriogeninės talpyklos, kaip nurodyta 3 punkte) bei atlikti šios įrangos techninę priežiūrą ir remontą (esant poreikiui) vadovaujantis įrangos gamintojo reikalavimais ir rekomendacijomis bei galiojančiais teisės aktais.
7. Kriogeninių talpyklų išmontavimo/sumontavimo metu ligoninėje turi būti užtikrintas nenutrūkstamas medicinos deguonies tiekimas. 
8. Kriogeninės talpyklos turi būti įrengtos ne vėliau kaip per 1 mėnesį nuo  sutarties įsigaliojimo dienos. Darbų atlikimo grafikas turi būti suderintas su Pirkėju ne vėliau kaip per 5 darbo dienas nuo pirkimo sutarties įsigaliojimo dienos. Darbų atlikimo grafikas gali būti tikslinamas ar keičiamas tik iš anksto suderinus su Pirkėju. 
9. Prekės, nurodytos 1, 2, 3, 4 ir 6-oje pirkimo dalyje, turi būti pristatomos tiekėjo taroje (balionuose), kuri, vykdant Sutartį, išlieka  tiekėjo nuosavybe. Tiekėjas  atsako už balionų sertifikavimą, saugumą, techninę būklę, priežiūrą ir kokybę.    
10. Pirkėjas grąžina dujų balionus Tiekėjui. Balionų priėmimas ir grąžinimas fiksuojamas priėmimo-perdavimo akte. Pirkėjas praradęs, pametęs ar kitaip sunaikinęs dujų balionus įsipareigoja Tiekėjui sumokėti baudą pagal tą dieną galiojantį Tiekėjo kainoraštį.
11. Kiekvienam tiekiamam balionui, ryšuliui patiekiama nauja sandarinimo tarpinė, kurios vertė įskaičiuota į pasiūlymo kainą.
12. Tiekėjas prekes pristato ne vėliau kaip per  48 val. nuo užsakymo pateikimo. Tinkamumo naudoti terminas nuo pristatymo momento turi būti ne trumpesnis kaip 70% viso dujų tinkamumo naudoti termino.
</t>
    </r>
  </si>
  <si>
    <t>13. Tais atvejais, kai pagal galiojančius teisės aktus tiekėjui nereikia mokėti PVM, jis nurodo priežastis, dėl kurių PVM nemoka:</t>
  </si>
  <si>
    <t>14. Tiekėjas kainas pateikia, nurodydamas ne daugiau skaičių po kablelio, nei leidžiama pirkimo dokumentuose.</t>
  </si>
  <si>
    <t> Reikalavimai kriogeninių talpyklų įrengimui:
1. kriogeninių talpyklų 2 vnt.: adresu Kudirkos g. 99, Šiauliai įrengiama talpykla, kurios tūris  ≥ 20m3 (talpykla Nr. 1), adresu Architektų g. 77, Šiauliai įrengiama talpykla, kurios  tūris  ≥ 6m3 (talpykla Nr. 2). Talpyklos ≤ 20 metų;
2. suskystinto deguonies išgarintuvai, našumas ≥ 520m3/val. kiekvienoj talpykloj;
3.  telemetrijos įranga su GSM stotele skysto deguonies lygio kontrolei nuotoliniu būdu realiame laike., 2vnt. užtikrina filtracijos efektyvumą ne mažiau kaip 4 val.;
4.  masės srauto matuoklis faktiškai sunaudoto deguonies kiekio apskaitai – 2vnt.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</si>
</sst>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4"/>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vertical="center"/>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2" borderId="0" xfId="0"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3"/>
  <sheetViews>
    <sheetView tabSelected="1" topLeftCell="A16" workbookViewId="0">
      <selection activeCell="A26" sqref="A26:F26"/>
    </sheetView>
  </sheetViews>
  <sheetFormatPr defaultColWidth="10.875" defaultRowHeight="15" x14ac:dyDescent="0.25"/>
  <cols>
    <col min="1" max="1" width="9.125" style="1" customWidth="1"/>
    <col min="2" max="2" width="73.25" style="11" customWidth="1"/>
    <col min="3" max="3" width="13.625" style="11" customWidth="1"/>
    <col min="4" max="4" width="15.375" style="1" customWidth="1"/>
    <col min="5" max="5" width="15.625" style="1" customWidth="1"/>
    <col min="6" max="6" width="17" style="1" customWidth="1"/>
    <col min="7" max="7" width="24.375" style="11" customWidth="1"/>
    <col min="8" max="8" width="32.625" style="1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71.099999999999994" customHeight="1" x14ac:dyDescent="0.25">
      <c r="A21" s="38" t="s">
        <v>16</v>
      </c>
      <c r="B21" s="39"/>
      <c r="C21" s="43"/>
      <c r="D21" s="44"/>
      <c r="E21" s="44"/>
      <c r="F21" s="44"/>
      <c r="G21" s="30"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ht="17.25" customHeight="1" x14ac:dyDescent="0.25">
      <c r="A27" s="47" t="s">
        <v>139</v>
      </c>
      <c r="B27" s="47"/>
      <c r="C27" s="47"/>
      <c r="D27" s="47"/>
      <c r="E27" s="47"/>
      <c r="F27" s="47"/>
    </row>
    <row r="28" spans="1:7" ht="27" customHeight="1" x14ac:dyDescent="0.25">
      <c r="A28" s="40" t="s">
        <v>21</v>
      </c>
      <c r="B28" s="32"/>
      <c r="C28" s="32"/>
      <c r="D28" s="32"/>
      <c r="E28" s="32"/>
      <c r="F28" s="32"/>
    </row>
    <row r="29" spans="1:7" ht="226.5" customHeight="1" x14ac:dyDescent="0.25">
      <c r="A29" s="78" t="s">
        <v>140</v>
      </c>
      <c r="B29" s="79"/>
      <c r="C29" s="79"/>
      <c r="D29" s="79"/>
      <c r="E29" s="79"/>
      <c r="F29" s="79"/>
    </row>
    <row r="30" spans="1:7" x14ac:dyDescent="0.25">
      <c r="A30" s="13" t="s">
        <v>141</v>
      </c>
      <c r="D30" s="14"/>
    </row>
    <row r="31" spans="1:7" x14ac:dyDescent="0.25">
      <c r="A31" s="13" t="s">
        <v>142</v>
      </c>
    </row>
    <row r="32" spans="1:7" x14ac:dyDescent="0.25">
      <c r="A32" s="12" t="s">
        <v>22</v>
      </c>
      <c r="B32" s="26" t="s">
        <v>23</v>
      </c>
    </row>
    <row r="34" spans="1:8" x14ac:dyDescent="0.25">
      <c r="A34" s="12" t="s">
        <v>24</v>
      </c>
    </row>
    <row r="35" spans="1:8" ht="30" x14ac:dyDescent="0.25">
      <c r="A35" s="15" t="s">
        <v>25</v>
      </c>
      <c r="B35" s="28" t="s">
        <v>26</v>
      </c>
      <c r="C35" s="28" t="s">
        <v>27</v>
      </c>
      <c r="D35" s="15" t="s">
        <v>28</v>
      </c>
      <c r="E35" s="15" t="s">
        <v>29</v>
      </c>
      <c r="F35" s="15" t="s">
        <v>30</v>
      </c>
      <c r="G35" s="28" t="s">
        <v>31</v>
      </c>
      <c r="H35" s="28" t="s">
        <v>32</v>
      </c>
    </row>
    <row r="36" spans="1:8" x14ac:dyDescent="0.25">
      <c r="A36" s="15" t="s">
        <v>33</v>
      </c>
      <c r="B36" s="28" t="s">
        <v>34</v>
      </c>
      <c r="C36" s="29"/>
      <c r="D36" s="16"/>
      <c r="E36" s="16"/>
      <c r="F36" s="16"/>
      <c r="G36" s="29"/>
      <c r="H36" s="29"/>
    </row>
    <row r="37" spans="1:8" x14ac:dyDescent="0.25">
      <c r="A37" s="16" t="s">
        <v>35</v>
      </c>
      <c r="B37" s="29" t="s">
        <v>34</v>
      </c>
      <c r="C37" s="29">
        <v>200</v>
      </c>
      <c r="D37" s="16" t="s">
        <v>36</v>
      </c>
      <c r="E37" s="17"/>
      <c r="F37" s="16" t="str">
        <f>IF(ISBLANK(E37),"", PRODUCT(C37,E37))</f>
        <v/>
      </c>
      <c r="G37" s="31"/>
      <c r="H37" s="29"/>
    </row>
    <row r="38" spans="1:8" x14ac:dyDescent="0.25">
      <c r="A38" s="16" t="s">
        <v>37</v>
      </c>
      <c r="B38" s="29" t="s">
        <v>38</v>
      </c>
      <c r="C38" s="29"/>
      <c r="D38" s="16"/>
      <c r="E38" s="16"/>
      <c r="F38" s="16"/>
      <c r="G38" s="29"/>
      <c r="H38" s="31"/>
    </row>
    <row r="39" spans="1:8" x14ac:dyDescent="0.25">
      <c r="A39" s="16" t="s">
        <v>39</v>
      </c>
      <c r="B39" s="29" t="s">
        <v>40</v>
      </c>
      <c r="C39" s="29"/>
      <c r="D39" s="16"/>
      <c r="E39" s="16"/>
      <c r="F39" s="16"/>
      <c r="G39" s="29"/>
      <c r="H39" s="31"/>
    </row>
    <row r="40" spans="1:8" x14ac:dyDescent="0.25">
      <c r="A40" s="16" t="s">
        <v>41</v>
      </c>
      <c r="B40" s="29" t="s">
        <v>42</v>
      </c>
      <c r="C40" s="29"/>
      <c r="D40" s="16"/>
      <c r="E40" s="16"/>
      <c r="F40" s="16"/>
      <c r="G40" s="29"/>
      <c r="H40" s="31"/>
    </row>
    <row r="41" spans="1:8" x14ac:dyDescent="0.25">
      <c r="A41" s="16" t="s">
        <v>43</v>
      </c>
      <c r="B41" s="29" t="s">
        <v>44</v>
      </c>
      <c r="C41" s="29"/>
      <c r="D41" s="16"/>
      <c r="E41" s="16"/>
      <c r="F41" s="16"/>
      <c r="G41" s="29"/>
      <c r="H41" s="31"/>
    </row>
    <row r="42" spans="1:8" x14ac:dyDescent="0.25">
      <c r="A42" s="16" t="s">
        <v>45</v>
      </c>
      <c r="B42" s="29" t="s">
        <v>46</v>
      </c>
      <c r="C42" s="29"/>
      <c r="D42" s="16"/>
      <c r="E42" s="16"/>
      <c r="F42" s="16"/>
      <c r="G42" s="29"/>
      <c r="H42" s="31"/>
    </row>
    <row r="43" spans="1:8" ht="30" x14ac:dyDescent="0.25">
      <c r="A43" s="16" t="s">
        <v>47</v>
      </c>
      <c r="B43" s="29" t="s">
        <v>48</v>
      </c>
      <c r="C43" s="29"/>
      <c r="D43" s="16"/>
      <c r="E43" s="16"/>
      <c r="F43" s="16"/>
      <c r="G43" s="29"/>
      <c r="H43" s="31"/>
    </row>
    <row r="44" spans="1:8" ht="30" x14ac:dyDescent="0.25">
      <c r="A44" s="16" t="s">
        <v>49</v>
      </c>
      <c r="B44" s="29" t="s">
        <v>50</v>
      </c>
      <c r="C44" s="29"/>
      <c r="D44" s="16"/>
      <c r="E44" s="16"/>
      <c r="F44" s="16"/>
      <c r="G44" s="29"/>
      <c r="H44" s="31"/>
    </row>
    <row r="45" spans="1:8" ht="30" x14ac:dyDescent="0.25">
      <c r="E45" s="15" t="s">
        <v>51</v>
      </c>
      <c r="F45" s="15" t="str">
        <f>IF((COUNT(C37:C44)&lt;&gt;COUNT(F37:F44)),"", ROUND(SUM(F37:F44),2))</f>
        <v/>
      </c>
      <c r="G45" s="30" t="str">
        <f>IF((COUNT(C37:C44)&lt;&gt;COUNT(F37:F44)),"Neužpildytos visų objektų kainos", "")</f>
        <v>Neužpildytos visų objektų kainos</v>
      </c>
    </row>
    <row r="46" spans="1:8" ht="30" x14ac:dyDescent="0.25">
      <c r="C46" s="28" t="s">
        <v>52</v>
      </c>
      <c r="D46" s="18"/>
      <c r="E46" s="15" t="s">
        <v>53</v>
      </c>
      <c r="F46" s="15" t="str">
        <f>IF(OR(F45="",D46=""),"", ROUND(PRODUCT(D46,F45)/100,2))</f>
        <v/>
      </c>
      <c r="G46" s="30" t="str">
        <f>IF(D46="", "Nurodykite taikomą PVM dydį", "")</f>
        <v>Nurodykite taikomą PVM dydį</v>
      </c>
    </row>
    <row r="47" spans="1:8" x14ac:dyDescent="0.25">
      <c r="E47" s="15" t="s">
        <v>54</v>
      </c>
      <c r="F47" s="15">
        <f>IF(ISBLANK(F46), "", ROUND(SUM(F45:F46),2))</f>
        <v>0</v>
      </c>
    </row>
    <row r="51" spans="1:8" x14ac:dyDescent="0.25">
      <c r="A51" s="12" t="s">
        <v>55</v>
      </c>
      <c r="B51" s="26" t="s">
        <v>23</v>
      </c>
    </row>
    <row r="53" spans="1:8" x14ac:dyDescent="0.25">
      <c r="A53" s="12" t="s">
        <v>24</v>
      </c>
    </row>
    <row r="54" spans="1:8" ht="30" x14ac:dyDescent="0.25">
      <c r="A54" s="15" t="s">
        <v>25</v>
      </c>
      <c r="B54" s="28" t="s">
        <v>26</v>
      </c>
      <c r="C54" s="28" t="s">
        <v>27</v>
      </c>
      <c r="D54" s="15" t="s">
        <v>28</v>
      </c>
      <c r="E54" s="15" t="s">
        <v>29</v>
      </c>
      <c r="F54" s="15" t="s">
        <v>30</v>
      </c>
      <c r="G54" s="28" t="s">
        <v>31</v>
      </c>
      <c r="H54" s="28" t="s">
        <v>32</v>
      </c>
    </row>
    <row r="55" spans="1:8" x14ac:dyDescent="0.25">
      <c r="A55" s="15" t="s">
        <v>56</v>
      </c>
      <c r="B55" s="28" t="s">
        <v>34</v>
      </c>
      <c r="C55" s="29"/>
      <c r="D55" s="16"/>
      <c r="E55" s="16"/>
      <c r="F55" s="16"/>
      <c r="G55" s="29"/>
      <c r="H55" s="29"/>
    </row>
    <row r="56" spans="1:8" x14ac:dyDescent="0.25">
      <c r="A56" s="16" t="s">
        <v>57</v>
      </c>
      <c r="B56" s="29" t="s">
        <v>34</v>
      </c>
      <c r="C56" s="29">
        <v>70</v>
      </c>
      <c r="D56" s="16" t="s">
        <v>36</v>
      </c>
      <c r="E56" s="17"/>
      <c r="F56" s="16" t="str">
        <f>IF(ISBLANK(E56),"", PRODUCT(C56,E56))</f>
        <v/>
      </c>
      <c r="G56" s="31"/>
      <c r="H56" s="29"/>
    </row>
    <row r="57" spans="1:8" x14ac:dyDescent="0.25">
      <c r="A57" s="16" t="s">
        <v>58</v>
      </c>
      <c r="B57" s="29" t="s">
        <v>59</v>
      </c>
      <c r="C57" s="29"/>
      <c r="D57" s="16"/>
      <c r="E57" s="16"/>
      <c r="F57" s="16"/>
      <c r="G57" s="29"/>
      <c r="H57" s="31"/>
    </row>
    <row r="58" spans="1:8" x14ac:dyDescent="0.25">
      <c r="A58" s="16" t="s">
        <v>60</v>
      </c>
      <c r="B58" s="29" t="s">
        <v>40</v>
      </c>
      <c r="C58" s="29"/>
      <c r="D58" s="16"/>
      <c r="E58" s="16"/>
      <c r="F58" s="16"/>
      <c r="G58" s="29"/>
      <c r="H58" s="31"/>
    </row>
    <row r="59" spans="1:8" x14ac:dyDescent="0.25">
      <c r="A59" s="16" t="s">
        <v>61</v>
      </c>
      <c r="B59" s="29" t="s">
        <v>42</v>
      </c>
      <c r="C59" s="29"/>
      <c r="D59" s="16"/>
      <c r="E59" s="16"/>
      <c r="F59" s="16"/>
      <c r="G59" s="29"/>
      <c r="H59" s="31"/>
    </row>
    <row r="60" spans="1:8" x14ac:dyDescent="0.25">
      <c r="A60" s="16" t="s">
        <v>62</v>
      </c>
      <c r="B60" s="29" t="s">
        <v>63</v>
      </c>
      <c r="C60" s="29"/>
      <c r="D60" s="16"/>
      <c r="E60" s="16"/>
      <c r="F60" s="16"/>
      <c r="G60" s="29"/>
      <c r="H60" s="31"/>
    </row>
    <row r="61" spans="1:8" x14ac:dyDescent="0.25">
      <c r="A61" s="16" t="s">
        <v>64</v>
      </c>
      <c r="B61" s="29" t="s">
        <v>46</v>
      </c>
      <c r="C61" s="29"/>
      <c r="D61" s="16"/>
      <c r="E61" s="16"/>
      <c r="F61" s="16"/>
      <c r="G61" s="29"/>
      <c r="H61" s="31"/>
    </row>
    <row r="62" spans="1:8" ht="30" x14ac:dyDescent="0.25">
      <c r="A62" s="16" t="s">
        <v>65</v>
      </c>
      <c r="B62" s="29" t="s">
        <v>48</v>
      </c>
      <c r="C62" s="29"/>
      <c r="D62" s="16"/>
      <c r="E62" s="16"/>
      <c r="F62" s="16"/>
      <c r="G62" s="29"/>
      <c r="H62" s="31"/>
    </row>
    <row r="63" spans="1:8" ht="30" x14ac:dyDescent="0.25">
      <c r="A63" s="16" t="s">
        <v>66</v>
      </c>
      <c r="B63" s="29" t="s">
        <v>50</v>
      </c>
      <c r="C63" s="29"/>
      <c r="D63" s="16"/>
      <c r="E63" s="16"/>
      <c r="F63" s="16"/>
      <c r="G63" s="29"/>
      <c r="H63" s="31"/>
    </row>
    <row r="64" spans="1:8" ht="30" x14ac:dyDescent="0.25">
      <c r="E64" s="15" t="s">
        <v>51</v>
      </c>
      <c r="F64" s="15" t="str">
        <f>IF((COUNT(C56:C63)&lt;&gt;COUNT(F56:F63)),"", ROUND(SUM(F56:F63),2))</f>
        <v/>
      </c>
      <c r="G64" s="30" t="str">
        <f>IF((COUNT(C56:C63)&lt;&gt;COUNT(F56:F63)),"Neužpildytos visų objektų kainos", "")</f>
        <v>Neužpildytos visų objektų kainos</v>
      </c>
    </row>
    <row r="65" spans="1:8" ht="30" x14ac:dyDescent="0.25">
      <c r="C65" s="28" t="s">
        <v>52</v>
      </c>
      <c r="D65" s="18"/>
      <c r="E65" s="15" t="s">
        <v>53</v>
      </c>
      <c r="F65" s="15" t="str">
        <f>IF(OR(F64="",D65=""),"", ROUND(PRODUCT(D65,F64)/100,2))</f>
        <v/>
      </c>
      <c r="G65" s="30" t="str">
        <f>IF(D65="", "Nurodykite taikomą PVM dydį", "")</f>
        <v>Nurodykite taikomą PVM dydį</v>
      </c>
    </row>
    <row r="66" spans="1:8" x14ac:dyDescent="0.25">
      <c r="E66" s="15" t="s">
        <v>54</v>
      </c>
      <c r="F66" s="15">
        <f>IF(ISBLANK(F65), "", ROUND(SUM(F64:F65),2))</f>
        <v>0</v>
      </c>
    </row>
    <row r="70" spans="1:8" x14ac:dyDescent="0.25">
      <c r="A70" s="12" t="s">
        <v>67</v>
      </c>
      <c r="B70" s="26" t="s">
        <v>23</v>
      </c>
    </row>
    <row r="72" spans="1:8" x14ac:dyDescent="0.25">
      <c r="A72" s="12" t="s">
        <v>24</v>
      </c>
    </row>
    <row r="73" spans="1:8" ht="30" x14ac:dyDescent="0.25">
      <c r="A73" s="15" t="s">
        <v>25</v>
      </c>
      <c r="B73" s="28" t="s">
        <v>26</v>
      </c>
      <c r="C73" s="28" t="s">
        <v>27</v>
      </c>
      <c r="D73" s="15" t="s">
        <v>28</v>
      </c>
      <c r="E73" s="15" t="s">
        <v>29</v>
      </c>
      <c r="F73" s="15" t="s">
        <v>30</v>
      </c>
      <c r="G73" s="28" t="s">
        <v>31</v>
      </c>
      <c r="H73" s="28" t="s">
        <v>32</v>
      </c>
    </row>
    <row r="74" spans="1:8" x14ac:dyDescent="0.25">
      <c r="A74" s="15" t="s">
        <v>68</v>
      </c>
      <c r="B74" s="28" t="s">
        <v>34</v>
      </c>
      <c r="C74" s="29"/>
      <c r="D74" s="16"/>
      <c r="E74" s="16"/>
      <c r="F74" s="16"/>
      <c r="G74" s="29"/>
      <c r="H74" s="29"/>
    </row>
    <row r="75" spans="1:8" x14ac:dyDescent="0.25">
      <c r="A75" s="16" t="s">
        <v>69</v>
      </c>
      <c r="B75" s="29" t="s">
        <v>34</v>
      </c>
      <c r="C75" s="29">
        <v>1600</v>
      </c>
      <c r="D75" s="16" t="s">
        <v>36</v>
      </c>
      <c r="E75" s="17"/>
      <c r="F75" s="16" t="str">
        <f>IF(ISBLANK(E75),"", PRODUCT(C75,E75))</f>
        <v/>
      </c>
      <c r="G75" s="31"/>
      <c r="H75" s="29"/>
    </row>
    <row r="76" spans="1:8" x14ac:dyDescent="0.25">
      <c r="A76" s="16" t="s">
        <v>70</v>
      </c>
      <c r="B76" s="29" t="s">
        <v>71</v>
      </c>
      <c r="C76" s="29"/>
      <c r="D76" s="16"/>
      <c r="E76" s="16"/>
      <c r="F76" s="16"/>
      <c r="G76" s="29"/>
      <c r="H76" s="31"/>
    </row>
    <row r="77" spans="1:8" x14ac:dyDescent="0.25">
      <c r="A77" s="16" t="s">
        <v>72</v>
      </c>
      <c r="B77" s="29" t="s">
        <v>40</v>
      </c>
      <c r="C77" s="29"/>
      <c r="D77" s="16"/>
      <c r="E77" s="16"/>
      <c r="F77" s="16"/>
      <c r="G77" s="29"/>
      <c r="H77" s="31"/>
    </row>
    <row r="78" spans="1:8" x14ac:dyDescent="0.25">
      <c r="A78" s="16" t="s">
        <v>73</v>
      </c>
      <c r="B78" s="29" t="s">
        <v>42</v>
      </c>
      <c r="C78" s="29"/>
      <c r="D78" s="16"/>
      <c r="E78" s="16"/>
      <c r="F78" s="16"/>
      <c r="G78" s="29"/>
      <c r="H78" s="31"/>
    </row>
    <row r="79" spans="1:8" x14ac:dyDescent="0.25">
      <c r="A79" s="16" t="s">
        <v>74</v>
      </c>
      <c r="B79" s="29" t="s">
        <v>75</v>
      </c>
      <c r="C79" s="29"/>
      <c r="D79" s="16"/>
      <c r="E79" s="16"/>
      <c r="F79" s="16"/>
      <c r="G79" s="29"/>
      <c r="H79" s="31"/>
    </row>
    <row r="80" spans="1:8" x14ac:dyDescent="0.25">
      <c r="A80" s="16" t="s">
        <v>76</v>
      </c>
      <c r="B80" s="29" t="s">
        <v>77</v>
      </c>
      <c r="C80" s="29"/>
      <c r="D80" s="16"/>
      <c r="E80" s="16"/>
      <c r="F80" s="16"/>
      <c r="G80" s="29"/>
      <c r="H80" s="31"/>
    </row>
    <row r="81" spans="1:8" x14ac:dyDescent="0.25">
      <c r="A81" s="16" t="s">
        <v>78</v>
      </c>
      <c r="B81" s="29" t="s">
        <v>79</v>
      </c>
      <c r="C81" s="29"/>
      <c r="D81" s="16"/>
      <c r="E81" s="16"/>
      <c r="F81" s="16"/>
      <c r="G81" s="29"/>
      <c r="H81" s="31"/>
    </row>
    <row r="82" spans="1:8" x14ac:dyDescent="0.25">
      <c r="A82" s="16" t="s">
        <v>80</v>
      </c>
      <c r="B82" s="29" t="s">
        <v>81</v>
      </c>
      <c r="C82" s="29"/>
      <c r="D82" s="16"/>
      <c r="E82" s="16"/>
      <c r="F82" s="16"/>
      <c r="G82" s="29"/>
      <c r="H82" s="31"/>
    </row>
    <row r="83" spans="1:8" x14ac:dyDescent="0.25">
      <c r="A83" s="16" t="s">
        <v>82</v>
      </c>
      <c r="B83" s="29" t="s">
        <v>83</v>
      </c>
      <c r="C83" s="29"/>
      <c r="D83" s="16"/>
      <c r="E83" s="16"/>
      <c r="F83" s="16"/>
      <c r="G83" s="29"/>
      <c r="H83" s="31"/>
    </row>
    <row r="84" spans="1:8" ht="30" x14ac:dyDescent="0.25">
      <c r="A84" s="16" t="s">
        <v>84</v>
      </c>
      <c r="B84" s="29" t="s">
        <v>50</v>
      </c>
      <c r="C84" s="29"/>
      <c r="D84" s="16"/>
      <c r="E84" s="16"/>
      <c r="F84" s="16"/>
      <c r="G84" s="29"/>
      <c r="H84" s="31"/>
    </row>
    <row r="85" spans="1:8" ht="30" x14ac:dyDescent="0.25">
      <c r="E85" s="15" t="s">
        <v>51</v>
      </c>
      <c r="F85" s="15" t="str">
        <f>IF((COUNT(C75:C84)&lt;&gt;COUNT(F75:F84)),"", ROUND(SUM(F75:F84),2))</f>
        <v/>
      </c>
      <c r="G85" s="30" t="str">
        <f>IF((COUNT(C75:C84)&lt;&gt;COUNT(F75:F84)),"Neužpildytos visų objektų kainos", "")</f>
        <v>Neužpildytos visų objektų kainos</v>
      </c>
    </row>
    <row r="86" spans="1:8" ht="30" x14ac:dyDescent="0.25">
      <c r="C86" s="28" t="s">
        <v>52</v>
      </c>
      <c r="D86" s="18"/>
      <c r="E86" s="15" t="s">
        <v>53</v>
      </c>
      <c r="F86" s="15" t="str">
        <f>IF(OR(F85="",D86=""),"", ROUND(PRODUCT(D86,F85)/100,2))</f>
        <v/>
      </c>
      <c r="G86" s="30" t="str">
        <f>IF(D86="", "Nurodykite taikomą PVM dydį", "")</f>
        <v>Nurodykite taikomą PVM dydį</v>
      </c>
    </row>
    <row r="87" spans="1:8" x14ac:dyDescent="0.25">
      <c r="E87" s="15" t="s">
        <v>54</v>
      </c>
      <c r="F87" s="15">
        <f>IF(ISBLANK(F86), "", ROUND(SUM(F85:F86),2))</f>
        <v>0</v>
      </c>
    </row>
    <row r="91" spans="1:8" x14ac:dyDescent="0.25">
      <c r="A91" s="12" t="s">
        <v>85</v>
      </c>
      <c r="B91" s="26" t="s">
        <v>23</v>
      </c>
    </row>
    <row r="93" spans="1:8" x14ac:dyDescent="0.25">
      <c r="A93" s="12" t="s">
        <v>24</v>
      </c>
    </row>
    <row r="94" spans="1:8" ht="30" x14ac:dyDescent="0.25">
      <c r="A94" s="15" t="s">
        <v>25</v>
      </c>
      <c r="B94" s="28" t="s">
        <v>26</v>
      </c>
      <c r="C94" s="28" t="s">
        <v>27</v>
      </c>
      <c r="D94" s="15" t="s">
        <v>28</v>
      </c>
      <c r="E94" s="15" t="s">
        <v>29</v>
      </c>
      <c r="F94" s="15" t="s">
        <v>30</v>
      </c>
      <c r="G94" s="28" t="s">
        <v>31</v>
      </c>
      <c r="H94" s="28" t="s">
        <v>32</v>
      </c>
    </row>
    <row r="95" spans="1:8" x14ac:dyDescent="0.25">
      <c r="A95" s="15" t="s">
        <v>86</v>
      </c>
      <c r="B95" s="28" t="s">
        <v>34</v>
      </c>
      <c r="C95" s="29"/>
      <c r="D95" s="16"/>
      <c r="E95" s="16"/>
      <c r="F95" s="16"/>
      <c r="G95" s="29"/>
      <c r="H95" s="29"/>
    </row>
    <row r="96" spans="1:8" x14ac:dyDescent="0.25">
      <c r="A96" s="16" t="s">
        <v>87</v>
      </c>
      <c r="B96" s="29" t="s">
        <v>34</v>
      </c>
      <c r="C96" s="29">
        <v>6</v>
      </c>
      <c r="D96" s="16" t="s">
        <v>88</v>
      </c>
      <c r="E96" s="17"/>
      <c r="F96" s="16" t="str">
        <f>IF(ISBLANK(E96),"", PRODUCT(C96,E96))</f>
        <v/>
      </c>
      <c r="G96" s="31"/>
      <c r="H96" s="29"/>
    </row>
    <row r="97" spans="1:8" x14ac:dyDescent="0.25">
      <c r="A97" s="16" t="s">
        <v>89</v>
      </c>
      <c r="B97" s="29" t="s">
        <v>90</v>
      </c>
      <c r="C97" s="29"/>
      <c r="D97" s="16"/>
      <c r="E97" s="16"/>
      <c r="F97" s="16"/>
      <c r="G97" s="29"/>
      <c r="H97" s="31"/>
    </row>
    <row r="98" spans="1:8" x14ac:dyDescent="0.25">
      <c r="A98" s="16" t="s">
        <v>91</v>
      </c>
      <c r="B98" s="29" t="s">
        <v>92</v>
      </c>
      <c r="C98" s="29"/>
      <c r="D98" s="16"/>
      <c r="E98" s="16"/>
      <c r="F98" s="16"/>
      <c r="G98" s="29"/>
      <c r="H98" s="31"/>
    </row>
    <row r="99" spans="1:8" x14ac:dyDescent="0.25">
      <c r="A99" s="16" t="s">
        <v>93</v>
      </c>
      <c r="B99" s="29" t="s">
        <v>94</v>
      </c>
      <c r="C99" s="29"/>
      <c r="D99" s="16"/>
      <c r="E99" s="16"/>
      <c r="F99" s="16"/>
      <c r="G99" s="29"/>
      <c r="H99" s="31"/>
    </row>
    <row r="100" spans="1:8" ht="30" x14ac:dyDescent="0.25">
      <c r="A100" s="16" t="s">
        <v>95</v>
      </c>
      <c r="B100" s="29" t="s">
        <v>50</v>
      </c>
      <c r="C100" s="29"/>
      <c r="D100" s="16"/>
      <c r="E100" s="16"/>
      <c r="F100" s="16"/>
      <c r="G100" s="29"/>
      <c r="H100" s="31"/>
    </row>
    <row r="101" spans="1:8" ht="30" x14ac:dyDescent="0.25">
      <c r="E101" s="15" t="s">
        <v>51</v>
      </c>
      <c r="F101" s="15" t="str">
        <f>IF((COUNT(C96:C100)&lt;&gt;COUNT(F96:F100)),"", ROUND(SUM(F96:F100),2))</f>
        <v/>
      </c>
      <c r="G101" s="30" t="str">
        <f>IF((COUNT(C96:C100)&lt;&gt;COUNT(F96:F100)),"Neužpildytos visų objektų kainos", "")</f>
        <v>Neužpildytos visų objektų kainos</v>
      </c>
    </row>
    <row r="102" spans="1:8" ht="30" x14ac:dyDescent="0.25">
      <c r="C102" s="28" t="s">
        <v>52</v>
      </c>
      <c r="D102" s="18"/>
      <c r="E102" s="15" t="s">
        <v>53</v>
      </c>
      <c r="F102" s="15" t="str">
        <f>IF(OR(F101="",D102=""),"", ROUND(PRODUCT(D102,F101)/100,2))</f>
        <v/>
      </c>
      <c r="G102" s="30" t="str">
        <f>IF(D102="", "Nurodykite taikomą PVM dydį", "")</f>
        <v>Nurodykite taikomą PVM dydį</v>
      </c>
    </row>
    <row r="103" spans="1:8" x14ac:dyDescent="0.25">
      <c r="E103" s="15" t="s">
        <v>54</v>
      </c>
      <c r="F103" s="15">
        <f>IF(ISBLANK(F102), "", ROUND(SUM(F101:F102),2))</f>
        <v>0</v>
      </c>
    </row>
    <row r="107" spans="1:8" x14ac:dyDescent="0.25">
      <c r="A107" s="12" t="s">
        <v>96</v>
      </c>
      <c r="B107" s="26" t="s">
        <v>97</v>
      </c>
    </row>
    <row r="109" spans="1:8" x14ac:dyDescent="0.25">
      <c r="A109" s="12" t="s">
        <v>24</v>
      </c>
    </row>
    <row r="110" spans="1:8" ht="30" x14ac:dyDescent="0.25">
      <c r="A110" s="15" t="s">
        <v>25</v>
      </c>
      <c r="B110" s="28" t="s">
        <v>26</v>
      </c>
      <c r="C110" s="28" t="s">
        <v>27</v>
      </c>
      <c r="D110" s="15" t="s">
        <v>28</v>
      </c>
      <c r="E110" s="15" t="s">
        <v>29</v>
      </c>
      <c r="F110" s="15" t="s">
        <v>30</v>
      </c>
      <c r="G110" s="28" t="s">
        <v>31</v>
      </c>
      <c r="H110" s="28" t="s">
        <v>32</v>
      </c>
    </row>
    <row r="111" spans="1:8" x14ac:dyDescent="0.25">
      <c r="A111" s="15" t="s">
        <v>98</v>
      </c>
      <c r="B111" s="28" t="s">
        <v>99</v>
      </c>
      <c r="C111" s="29"/>
      <c r="D111" s="16"/>
      <c r="E111" s="16"/>
      <c r="F111" s="16"/>
      <c r="G111" s="29"/>
      <c r="H111" s="29"/>
    </row>
    <row r="112" spans="1:8" x14ac:dyDescent="0.25">
      <c r="A112" s="16" t="s">
        <v>100</v>
      </c>
      <c r="B112" s="29" t="s">
        <v>99</v>
      </c>
      <c r="C112" s="29">
        <v>350000</v>
      </c>
      <c r="D112" s="16" t="s">
        <v>101</v>
      </c>
      <c r="E112" s="17"/>
      <c r="F112" s="16" t="str">
        <f>IF(ISBLANK(E112),"", PRODUCT(C112,E112))</f>
        <v/>
      </c>
      <c r="G112" s="31"/>
      <c r="H112" s="29"/>
    </row>
    <row r="113" spans="1:8" x14ac:dyDescent="0.25">
      <c r="A113" s="16" t="s">
        <v>102</v>
      </c>
      <c r="B113" s="29" t="s">
        <v>99</v>
      </c>
      <c r="C113" s="29"/>
      <c r="D113" s="16"/>
      <c r="E113" s="16"/>
      <c r="F113" s="16"/>
      <c r="G113" s="29"/>
      <c r="H113" s="31"/>
    </row>
    <row r="114" spans="1:8" ht="30" x14ac:dyDescent="0.25">
      <c r="A114" s="16" t="s">
        <v>103</v>
      </c>
      <c r="B114" s="29" t="s">
        <v>104</v>
      </c>
      <c r="C114" s="29"/>
      <c r="D114" s="16"/>
      <c r="E114" s="16"/>
      <c r="F114" s="16"/>
      <c r="G114" s="29"/>
      <c r="H114" s="31"/>
    </row>
    <row r="115" spans="1:8" ht="120" x14ac:dyDescent="0.25">
      <c r="A115" s="16" t="s">
        <v>105</v>
      </c>
      <c r="B115" s="29" t="s">
        <v>143</v>
      </c>
      <c r="C115" s="29"/>
      <c r="D115" s="16"/>
      <c r="E115" s="16"/>
      <c r="F115" s="16"/>
      <c r="G115" s="29"/>
      <c r="H115" s="31"/>
    </row>
    <row r="116" spans="1:8" ht="30" x14ac:dyDescent="0.25">
      <c r="E116" s="15" t="s">
        <v>51</v>
      </c>
      <c r="F116" s="15" t="str">
        <f>IF((COUNT(C112:C115)&lt;&gt;COUNT(F112:F115)),"", ROUND(SUM(F112:F115),2))</f>
        <v/>
      </c>
      <c r="G116" s="30" t="str">
        <f>IF((COUNT(C112:C115)&lt;&gt;COUNT(F112:F115)),"Neužpildytos visų objektų kainos", "")</f>
        <v>Neužpildytos visų objektų kainos</v>
      </c>
    </row>
    <row r="117" spans="1:8" ht="30" x14ac:dyDescent="0.25">
      <c r="C117" s="28" t="s">
        <v>52</v>
      </c>
      <c r="D117" s="18"/>
      <c r="E117" s="15" t="s">
        <v>53</v>
      </c>
      <c r="F117" s="15" t="str">
        <f>IF(OR(F116="",D117=""),"", ROUND(PRODUCT(D117,F116)/100,2))</f>
        <v/>
      </c>
      <c r="G117" s="30" t="str">
        <f>IF(D117="", "Nurodykite taikomą PVM dydį", "")</f>
        <v>Nurodykite taikomą PVM dydį</v>
      </c>
    </row>
    <row r="118" spans="1:8" x14ac:dyDescent="0.25">
      <c r="E118" s="15" t="s">
        <v>54</v>
      </c>
      <c r="F118" s="15">
        <f>IF(ISBLANK(F117), "", ROUND(SUM(F116:F117),2))</f>
        <v>0</v>
      </c>
    </row>
    <row r="122" spans="1:8" x14ac:dyDescent="0.25">
      <c r="A122" s="12" t="s">
        <v>106</v>
      </c>
      <c r="B122" s="26" t="s">
        <v>107</v>
      </c>
    </row>
    <row r="124" spans="1:8" x14ac:dyDescent="0.25">
      <c r="A124" s="12" t="s">
        <v>24</v>
      </c>
    </row>
    <row r="125" spans="1:8" ht="30" x14ac:dyDescent="0.25">
      <c r="A125" s="15" t="s">
        <v>25</v>
      </c>
      <c r="B125" s="28" t="s">
        <v>26</v>
      </c>
      <c r="C125" s="28" t="s">
        <v>27</v>
      </c>
      <c r="D125" s="15" t="s">
        <v>28</v>
      </c>
      <c r="E125" s="15" t="s">
        <v>29</v>
      </c>
      <c r="F125" s="15" t="s">
        <v>30</v>
      </c>
      <c r="G125" s="28" t="s">
        <v>31</v>
      </c>
      <c r="H125" s="28" t="s">
        <v>32</v>
      </c>
    </row>
    <row r="126" spans="1:8" x14ac:dyDescent="0.25">
      <c r="A126" s="15" t="s">
        <v>108</v>
      </c>
      <c r="B126" s="28" t="s">
        <v>109</v>
      </c>
      <c r="C126" s="29"/>
      <c r="D126" s="16"/>
      <c r="E126" s="16"/>
      <c r="F126" s="16"/>
      <c r="G126" s="29"/>
      <c r="H126" s="29"/>
    </row>
    <row r="127" spans="1:8" x14ac:dyDescent="0.25">
      <c r="A127" s="16" t="s">
        <v>110</v>
      </c>
      <c r="B127" s="29" t="s">
        <v>109</v>
      </c>
      <c r="C127" s="29">
        <v>2400</v>
      </c>
      <c r="D127" s="16" t="s">
        <v>101</v>
      </c>
      <c r="E127" s="17"/>
      <c r="F127" s="16" t="str">
        <f>IF(ISBLANK(E127),"", PRODUCT(C127,E127))</f>
        <v/>
      </c>
      <c r="G127" s="31"/>
      <c r="H127" s="29"/>
    </row>
    <row r="128" spans="1:8" x14ac:dyDescent="0.25">
      <c r="A128" s="16" t="s">
        <v>111</v>
      </c>
      <c r="B128" s="29" t="s">
        <v>112</v>
      </c>
      <c r="C128" s="29"/>
      <c r="D128" s="16"/>
      <c r="E128" s="16"/>
      <c r="F128" s="16"/>
      <c r="G128" s="29"/>
      <c r="H128" s="31"/>
    </row>
    <row r="129" spans="1:8" x14ac:dyDescent="0.25">
      <c r="A129" s="16" t="s">
        <v>113</v>
      </c>
      <c r="B129" s="29" t="s">
        <v>114</v>
      </c>
      <c r="C129" s="29"/>
      <c r="D129" s="16"/>
      <c r="E129" s="16"/>
      <c r="F129" s="16"/>
      <c r="G129" s="29"/>
      <c r="H129" s="31"/>
    </row>
    <row r="130" spans="1:8" ht="30" x14ac:dyDescent="0.25">
      <c r="A130" s="16" t="s">
        <v>115</v>
      </c>
      <c r="B130" s="29" t="s">
        <v>50</v>
      </c>
      <c r="C130" s="29"/>
      <c r="D130" s="16"/>
      <c r="E130" s="16"/>
      <c r="F130" s="16"/>
      <c r="G130" s="29"/>
      <c r="H130" s="31"/>
    </row>
    <row r="131" spans="1:8" ht="30" x14ac:dyDescent="0.25">
      <c r="E131" s="15" t="s">
        <v>51</v>
      </c>
      <c r="F131" s="15" t="str">
        <f>IF((COUNT(C127:C130)&lt;&gt;COUNT(F127:F130)),"", ROUND(SUM(F127:F130),2))</f>
        <v/>
      </c>
      <c r="G131" s="30" t="str">
        <f>IF((COUNT(C127:C130)&lt;&gt;COUNT(F127:F130)),"Neužpildytos visų objektų kainos", "")</f>
        <v>Neužpildytos visų objektų kainos</v>
      </c>
    </row>
    <row r="132" spans="1:8" ht="30" x14ac:dyDescent="0.25">
      <c r="C132" s="28" t="s">
        <v>52</v>
      </c>
      <c r="D132" s="18"/>
      <c r="E132" s="15" t="s">
        <v>53</v>
      </c>
      <c r="F132" s="15" t="str">
        <f>IF(OR(F131="",D132=""),"", ROUND(PRODUCT(D132,F131)/100,2))</f>
        <v/>
      </c>
      <c r="G132" s="30" t="str">
        <f>IF(D132="", "Nurodykite taikomą PVM dydį", "")</f>
        <v>Nurodykite taikomą PVM dydį</v>
      </c>
    </row>
    <row r="133" spans="1:8" x14ac:dyDescent="0.25">
      <c r="E133" s="15" t="s">
        <v>54</v>
      </c>
      <c r="F133" s="15">
        <f>IF(ISBLANK(F132), "", ROUND(SUM(F131:F132),2))</f>
        <v>0</v>
      </c>
    </row>
  </sheetData>
  <sheetProtection algorithmName="SHA-512" hashValue="4YjFhSv+27cpCyHWcs3prIcHo4gGhnW8CVWXXhOP0A0ZcyOcTSECVRMwggbE0I0nzdRaykNc70M3YpISBN9beg==" saltValue="qBzxoe3vs5ajGyRTs0KKT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116</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6"/>
      <c r="B4" s="6"/>
      <c r="C4" s="6"/>
      <c r="D4" s="6"/>
      <c r="E4" s="6"/>
      <c r="F4" s="6"/>
      <c r="G4" s="6"/>
      <c r="H4" s="6"/>
      <c r="I4" s="6"/>
      <c r="J4" s="6"/>
    </row>
    <row r="5" spans="1:11" ht="48" customHeight="1" x14ac:dyDescent="0.25">
      <c r="A5" s="75" t="s">
        <v>117</v>
      </c>
      <c r="B5" s="59"/>
      <c r="C5" s="57" t="s">
        <v>118</v>
      </c>
      <c r="D5" s="58"/>
      <c r="E5" s="59"/>
      <c r="F5" s="57" t="s">
        <v>119</v>
      </c>
      <c r="G5" s="58"/>
      <c r="H5" s="59"/>
      <c r="I5" s="57" t="s">
        <v>120</v>
      </c>
      <c r="J5" s="59"/>
      <c r="K5" s="8" t="s">
        <v>121</v>
      </c>
    </row>
    <row r="6" spans="1:11" ht="48.95" customHeight="1" x14ac:dyDescent="0.25">
      <c r="A6" s="51"/>
      <c r="B6" s="37"/>
      <c r="C6" s="52"/>
      <c r="D6" s="50"/>
      <c r="E6" s="37"/>
      <c r="F6" s="52"/>
      <c r="G6" s="50"/>
      <c r="H6" s="37"/>
      <c r="I6" s="52"/>
      <c r="J6" s="37"/>
      <c r="K6" s="19"/>
    </row>
    <row r="7" spans="1:11" ht="48.95" customHeight="1" x14ac:dyDescent="0.25">
      <c r="A7" s="51"/>
      <c r="B7" s="37"/>
      <c r="C7" s="52"/>
      <c r="D7" s="50"/>
      <c r="E7" s="37"/>
      <c r="F7" s="52"/>
      <c r="G7" s="50"/>
      <c r="H7" s="37"/>
      <c r="I7" s="52"/>
      <c r="J7" s="37"/>
      <c r="K7" s="19"/>
    </row>
    <row r="8" spans="1:11" ht="48.95" customHeight="1" x14ac:dyDescent="0.25">
      <c r="A8" s="51"/>
      <c r="B8" s="37"/>
      <c r="C8" s="52"/>
      <c r="D8" s="50"/>
      <c r="E8" s="37"/>
      <c r="F8" s="52"/>
      <c r="G8" s="50"/>
      <c r="H8" s="37"/>
      <c r="I8" s="52"/>
      <c r="J8" s="37"/>
      <c r="K8" s="19"/>
    </row>
    <row r="9" spans="1:11" ht="48.95" customHeight="1" x14ac:dyDescent="0.25">
      <c r="A9" s="51"/>
      <c r="B9" s="37"/>
      <c r="C9" s="52"/>
      <c r="D9" s="50"/>
      <c r="E9" s="37"/>
      <c r="F9" s="52"/>
      <c r="G9" s="50"/>
      <c r="H9" s="37"/>
      <c r="I9" s="52"/>
      <c r="J9" s="37"/>
      <c r="K9" s="19"/>
    </row>
    <row r="10" spans="1:11" ht="48.95" customHeight="1" x14ac:dyDescent="0.25">
      <c r="A10" s="51"/>
      <c r="B10" s="37"/>
      <c r="C10" s="52"/>
      <c r="D10" s="50"/>
      <c r="E10" s="37"/>
      <c r="F10" s="52"/>
      <c r="G10" s="50"/>
      <c r="H10" s="37"/>
      <c r="I10" s="52"/>
      <c r="J10" s="37"/>
      <c r="K10" s="19"/>
    </row>
    <row r="11" spans="1:11" ht="48.95" customHeight="1" x14ac:dyDescent="0.25">
      <c r="A11" s="51"/>
      <c r="B11" s="37"/>
      <c r="C11" s="52"/>
      <c r="D11" s="50"/>
      <c r="E11" s="37"/>
      <c r="F11" s="52"/>
      <c r="G11" s="50"/>
      <c r="H11" s="37"/>
      <c r="I11" s="52"/>
      <c r="J11" s="37"/>
      <c r="K11" s="19"/>
    </row>
    <row r="12" spans="1:11" ht="48.95" customHeight="1" x14ac:dyDescent="0.25">
      <c r="A12" s="51"/>
      <c r="B12" s="37"/>
      <c r="C12" s="52"/>
      <c r="D12" s="50"/>
      <c r="E12" s="37"/>
      <c r="F12" s="52"/>
      <c r="G12" s="50"/>
      <c r="H12" s="37"/>
      <c r="I12" s="52"/>
      <c r="J12" s="37"/>
      <c r="K12" s="19"/>
    </row>
    <row r="13" spans="1:11" ht="48.95" customHeight="1" x14ac:dyDescent="0.25">
      <c r="A13" s="51"/>
      <c r="B13" s="37"/>
      <c r="C13" s="52"/>
      <c r="D13" s="50"/>
      <c r="E13" s="37"/>
      <c r="F13" s="52"/>
      <c r="G13" s="50"/>
      <c r="H13" s="37"/>
      <c r="I13" s="52"/>
      <c r="J13" s="37"/>
      <c r="K13" s="19"/>
    </row>
    <row r="14" spans="1:11" ht="48.95" customHeight="1" x14ac:dyDescent="0.25">
      <c r="A14" s="51"/>
      <c r="B14" s="37"/>
      <c r="C14" s="52"/>
      <c r="D14" s="50"/>
      <c r="E14" s="37"/>
      <c r="F14" s="52"/>
      <c r="G14" s="50"/>
      <c r="H14" s="37"/>
      <c r="I14" s="52"/>
      <c r="J14" s="37"/>
      <c r="K14" s="19"/>
    </row>
    <row r="15" spans="1:11" ht="48" customHeight="1" thickBot="1" x14ac:dyDescent="0.3">
      <c r="A15" s="77"/>
      <c r="B15" s="65"/>
      <c r="C15" s="70"/>
      <c r="D15" s="64"/>
      <c r="E15" s="65"/>
      <c r="F15" s="70"/>
      <c r="G15" s="64"/>
      <c r="H15" s="65"/>
      <c r="I15" s="70"/>
      <c r="J15" s="65"/>
      <c r="K15" s="20"/>
    </row>
    <row r="16" spans="1:11" ht="18.95" customHeight="1" x14ac:dyDescent="0.25">
      <c r="A16" s="9"/>
      <c r="B16" s="9"/>
      <c r="C16" s="9"/>
      <c r="D16" s="9"/>
      <c r="E16" s="9"/>
      <c r="F16" s="9"/>
      <c r="G16" s="9"/>
      <c r="H16" s="9"/>
      <c r="I16" s="9"/>
      <c r="J16" s="9"/>
      <c r="K16" s="10"/>
    </row>
    <row r="17" spans="1:11" ht="48.95" customHeight="1" x14ac:dyDescent="0.25">
      <c r="A17" s="74" t="s">
        <v>122</v>
      </c>
      <c r="B17" s="32"/>
      <c r="C17" s="32"/>
      <c r="D17" s="32"/>
      <c r="E17" s="32"/>
      <c r="F17" s="32"/>
      <c r="G17" s="32"/>
      <c r="H17" s="32"/>
      <c r="I17" s="32"/>
      <c r="J17" s="32"/>
      <c r="K17" s="32"/>
    </row>
    <row r="18" spans="1:11" ht="15.95" customHeight="1" thickBot="1" x14ac:dyDescent="0.3">
      <c r="A18" s="9"/>
      <c r="B18" s="9"/>
      <c r="C18" s="9"/>
      <c r="D18" s="9"/>
      <c r="E18" s="9"/>
      <c r="F18" s="9"/>
      <c r="G18" s="9"/>
      <c r="H18" s="9"/>
      <c r="I18" s="9"/>
      <c r="J18" s="9"/>
      <c r="K18" s="10"/>
    </row>
    <row r="19" spans="1:11" ht="48.95" customHeight="1" x14ac:dyDescent="0.25">
      <c r="A19" s="75" t="s">
        <v>26</v>
      </c>
      <c r="B19" s="59"/>
      <c r="C19" s="57" t="s">
        <v>118</v>
      </c>
      <c r="D19" s="58"/>
      <c r="E19" s="59"/>
      <c r="F19" s="57" t="s">
        <v>123</v>
      </c>
      <c r="G19" s="58"/>
      <c r="H19" s="59"/>
      <c r="I19" s="76" t="s">
        <v>120</v>
      </c>
      <c r="J19" s="73"/>
      <c r="K19" s="10"/>
    </row>
    <row r="20" spans="1:11" ht="48.95" customHeight="1" x14ac:dyDescent="0.25">
      <c r="A20" s="51"/>
      <c r="B20" s="37"/>
      <c r="C20" s="52"/>
      <c r="D20" s="50"/>
      <c r="E20" s="37"/>
      <c r="F20" s="52"/>
      <c r="G20" s="50"/>
      <c r="H20" s="37"/>
      <c r="I20" s="56"/>
      <c r="J20" s="55"/>
      <c r="K20" s="10"/>
    </row>
    <row r="21" spans="1:11" ht="48.95" customHeight="1" x14ac:dyDescent="0.25">
      <c r="A21" s="51"/>
      <c r="B21" s="37"/>
      <c r="C21" s="52"/>
      <c r="D21" s="50"/>
      <c r="E21" s="37"/>
      <c r="F21" s="52"/>
      <c r="G21" s="50"/>
      <c r="H21" s="37"/>
      <c r="I21" s="56"/>
      <c r="J21" s="55"/>
      <c r="K21" s="10"/>
    </row>
    <row r="22" spans="1:11" ht="48.95" customHeight="1" x14ac:dyDescent="0.25">
      <c r="A22" s="51"/>
      <c r="B22" s="37"/>
      <c r="C22" s="52"/>
      <c r="D22" s="50"/>
      <c r="E22" s="37"/>
      <c r="F22" s="52"/>
      <c r="G22" s="50"/>
      <c r="H22" s="37"/>
      <c r="I22" s="56"/>
      <c r="J22" s="55"/>
      <c r="K22" s="10"/>
    </row>
    <row r="23" spans="1:11" ht="48.95" customHeight="1" x14ac:dyDescent="0.25">
      <c r="A23" s="51"/>
      <c r="B23" s="37"/>
      <c r="C23" s="52"/>
      <c r="D23" s="50"/>
      <c r="E23" s="37"/>
      <c r="F23" s="52"/>
      <c r="G23" s="50"/>
      <c r="H23" s="37"/>
      <c r="I23" s="56"/>
      <c r="J23" s="55"/>
      <c r="K23" s="10"/>
    </row>
    <row r="24" spans="1:11" ht="48.95" customHeight="1" x14ac:dyDescent="0.25">
      <c r="A24" s="51"/>
      <c r="B24" s="37"/>
      <c r="C24" s="52"/>
      <c r="D24" s="50"/>
      <c r="E24" s="37"/>
      <c r="F24" s="52"/>
      <c r="G24" s="50"/>
      <c r="H24" s="37"/>
      <c r="I24" s="56"/>
      <c r="J24" s="55"/>
      <c r="K24" s="10"/>
    </row>
    <row r="25" spans="1:11" ht="48.95" customHeight="1" x14ac:dyDescent="0.25">
      <c r="A25" s="51"/>
      <c r="B25" s="37"/>
      <c r="C25" s="52"/>
      <c r="D25" s="50"/>
      <c r="E25" s="37"/>
      <c r="F25" s="52"/>
      <c r="G25" s="50"/>
      <c r="H25" s="37"/>
      <c r="I25" s="56"/>
      <c r="J25" s="55"/>
      <c r="K25" s="10"/>
    </row>
    <row r="26" spans="1:11" ht="48.95" customHeight="1" x14ac:dyDescent="0.25">
      <c r="A26" s="51"/>
      <c r="B26" s="37"/>
      <c r="C26" s="52"/>
      <c r="D26" s="50"/>
      <c r="E26" s="37"/>
      <c r="F26" s="52"/>
      <c r="G26" s="50"/>
      <c r="H26" s="37"/>
      <c r="I26" s="56"/>
      <c r="J26" s="55"/>
      <c r="K26" s="10"/>
    </row>
    <row r="27" spans="1:11" ht="48.95" customHeight="1" x14ac:dyDescent="0.25">
      <c r="A27" s="51"/>
      <c r="B27" s="37"/>
      <c r="C27" s="52"/>
      <c r="D27" s="50"/>
      <c r="E27" s="37"/>
      <c r="F27" s="52"/>
      <c r="G27" s="50"/>
      <c r="H27" s="37"/>
      <c r="I27" s="56"/>
      <c r="J27" s="55"/>
      <c r="K27" s="10"/>
    </row>
    <row r="28" spans="1:11" ht="48.95" customHeight="1" x14ac:dyDescent="0.25">
      <c r="A28" s="51"/>
      <c r="B28" s="37"/>
      <c r="C28" s="52"/>
      <c r="D28" s="50"/>
      <c r="E28" s="37"/>
      <c r="F28" s="52"/>
      <c r="G28" s="50"/>
      <c r="H28" s="37"/>
      <c r="I28" s="56"/>
      <c r="J28" s="55"/>
      <c r="K28" s="10"/>
    </row>
    <row r="29" spans="1:11" ht="48.95" customHeight="1" x14ac:dyDescent="0.25">
      <c r="A29" s="51"/>
      <c r="B29" s="37"/>
      <c r="C29" s="52"/>
      <c r="D29" s="50"/>
      <c r="E29" s="37"/>
      <c r="F29" s="52"/>
      <c r="G29" s="50"/>
      <c r="H29" s="37"/>
      <c r="I29" s="56"/>
      <c r="J29" s="55"/>
      <c r="K29" s="10"/>
    </row>
    <row r="31" spans="1:11" ht="33" customHeight="1" x14ac:dyDescent="0.25">
      <c r="A31" s="62"/>
      <c r="B31" s="32"/>
      <c r="C31" s="32"/>
      <c r="D31" s="32"/>
      <c r="E31" s="32"/>
      <c r="F31" s="32"/>
      <c r="G31" s="32"/>
      <c r="H31" s="32"/>
      <c r="I31" s="32"/>
      <c r="J31" s="32"/>
    </row>
    <row r="33" spans="1:10" ht="15.95" customHeight="1" x14ac:dyDescent="0.25">
      <c r="A33" s="61" t="s">
        <v>124</v>
      </c>
      <c r="B33" s="32"/>
      <c r="C33" s="32"/>
      <c r="D33" s="32"/>
      <c r="E33" s="32"/>
      <c r="F33" s="32"/>
      <c r="G33" s="32"/>
      <c r="H33" s="32"/>
      <c r="I33" s="32"/>
      <c r="J33" s="32"/>
    </row>
    <row r="34" spans="1:10" ht="15.95" customHeight="1" thickBot="1" x14ac:dyDescent="0.3"/>
    <row r="35" spans="1:10" ht="15.95" customHeight="1" x14ac:dyDescent="0.25">
      <c r="A35" s="7" t="s">
        <v>25</v>
      </c>
      <c r="B35" s="71" t="s">
        <v>125</v>
      </c>
      <c r="C35" s="58"/>
      <c r="D35" s="58"/>
      <c r="E35" s="58"/>
      <c r="F35" s="58"/>
      <c r="G35" s="59"/>
      <c r="H35" s="72" t="s">
        <v>126</v>
      </c>
      <c r="I35" s="58"/>
      <c r="J35" s="73"/>
    </row>
    <row r="36" spans="1:10" ht="48" customHeight="1" x14ac:dyDescent="0.25">
      <c r="A36" s="21" t="s">
        <v>127</v>
      </c>
      <c r="B36" s="53" t="s">
        <v>128</v>
      </c>
      <c r="C36" s="50"/>
      <c r="D36" s="50"/>
      <c r="E36" s="50"/>
      <c r="F36" s="50"/>
      <c r="G36" s="37"/>
      <c r="H36" s="54"/>
      <c r="I36" s="50"/>
      <c r="J36" s="55"/>
    </row>
    <row r="37" spans="1:10" ht="48" customHeight="1" x14ac:dyDescent="0.25">
      <c r="A37" s="21" t="s">
        <v>129</v>
      </c>
      <c r="B37" s="53" t="s">
        <v>130</v>
      </c>
      <c r="C37" s="50"/>
      <c r="D37" s="50"/>
      <c r="E37" s="50"/>
      <c r="F37" s="50"/>
      <c r="G37" s="37"/>
      <c r="H37" s="54"/>
      <c r="I37" s="50"/>
      <c r="J37" s="55"/>
    </row>
    <row r="38" spans="1:10" ht="48" customHeight="1" x14ac:dyDescent="0.25">
      <c r="A38" s="21" t="s">
        <v>131</v>
      </c>
      <c r="B38" s="53" t="s">
        <v>132</v>
      </c>
      <c r="C38" s="50"/>
      <c r="D38" s="50"/>
      <c r="E38" s="50"/>
      <c r="F38" s="50"/>
      <c r="G38" s="37"/>
      <c r="H38" s="54"/>
      <c r="I38" s="50"/>
      <c r="J38" s="55"/>
    </row>
    <row r="39" spans="1:10" ht="48" customHeight="1" x14ac:dyDescent="0.25">
      <c r="A39" s="21" t="s">
        <v>133</v>
      </c>
      <c r="B39" s="53" t="s">
        <v>134</v>
      </c>
      <c r="C39" s="50"/>
      <c r="D39" s="50"/>
      <c r="E39" s="50"/>
      <c r="F39" s="50"/>
      <c r="G39" s="37"/>
      <c r="H39" s="54"/>
      <c r="I39" s="50"/>
      <c r="J39" s="55"/>
    </row>
    <row r="40" spans="1:10" ht="48" customHeight="1" x14ac:dyDescent="0.25">
      <c r="A40" s="22"/>
      <c r="B40" s="49"/>
      <c r="C40" s="50"/>
      <c r="D40" s="50"/>
      <c r="E40" s="50"/>
      <c r="F40" s="50"/>
      <c r="G40" s="37"/>
      <c r="H40" s="54"/>
      <c r="I40" s="50"/>
      <c r="J40" s="55"/>
    </row>
    <row r="41" spans="1:10" ht="48" customHeight="1" x14ac:dyDescent="0.25">
      <c r="A41" s="22"/>
      <c r="B41" s="49"/>
      <c r="C41" s="50"/>
      <c r="D41" s="50"/>
      <c r="E41" s="50"/>
      <c r="F41" s="50"/>
      <c r="G41" s="37"/>
      <c r="H41" s="54"/>
      <c r="I41" s="50"/>
      <c r="J41" s="55"/>
    </row>
    <row r="42" spans="1:10" ht="48" customHeight="1" x14ac:dyDescent="0.25">
      <c r="A42" s="22"/>
      <c r="B42" s="49"/>
      <c r="C42" s="50"/>
      <c r="D42" s="50"/>
      <c r="E42" s="50"/>
      <c r="F42" s="50"/>
      <c r="G42" s="37"/>
      <c r="H42" s="54"/>
      <c r="I42" s="50"/>
      <c r="J42" s="55"/>
    </row>
    <row r="43" spans="1:10" ht="48" customHeight="1" x14ac:dyDescent="0.25">
      <c r="A43" s="22"/>
      <c r="B43" s="49"/>
      <c r="C43" s="50"/>
      <c r="D43" s="50"/>
      <c r="E43" s="50"/>
      <c r="F43" s="50"/>
      <c r="G43" s="37"/>
      <c r="H43" s="54"/>
      <c r="I43" s="50"/>
      <c r="J43" s="55"/>
    </row>
    <row r="44" spans="1:10" ht="48" customHeight="1" x14ac:dyDescent="0.25">
      <c r="A44" s="22"/>
      <c r="B44" s="49"/>
      <c r="C44" s="50"/>
      <c r="D44" s="50"/>
      <c r="E44" s="50"/>
      <c r="F44" s="50"/>
      <c r="G44" s="37"/>
      <c r="H44" s="54"/>
      <c r="I44" s="50"/>
      <c r="J44" s="55"/>
    </row>
    <row r="45" spans="1:10" ht="48" customHeight="1" x14ac:dyDescent="0.25">
      <c r="A45" s="22"/>
      <c r="B45" s="49"/>
      <c r="C45" s="50"/>
      <c r="D45" s="50"/>
      <c r="E45" s="50"/>
      <c r="F45" s="50"/>
      <c r="G45" s="37"/>
      <c r="H45" s="54"/>
      <c r="I45" s="50"/>
      <c r="J45" s="55"/>
    </row>
    <row r="46" spans="1:10" ht="48.95" customHeight="1" thickBot="1" x14ac:dyDescent="0.3">
      <c r="A46" s="23"/>
      <c r="B46" s="63"/>
      <c r="C46" s="64"/>
      <c r="D46" s="64"/>
      <c r="E46" s="64"/>
      <c r="F46" s="64"/>
      <c r="G46" s="65"/>
      <c r="H46" s="66"/>
      <c r="I46" s="67"/>
      <c r="J46" s="68"/>
    </row>
    <row r="48" spans="1:10" ht="102" customHeight="1" x14ac:dyDescent="0.25">
      <c r="A48" s="62" t="s">
        <v>135</v>
      </c>
      <c r="B48" s="32"/>
      <c r="C48" s="32"/>
      <c r="D48" s="32"/>
      <c r="E48" s="32"/>
      <c r="F48" s="32"/>
      <c r="G48" s="32"/>
      <c r="H48" s="32"/>
      <c r="I48" s="32"/>
      <c r="J48" s="32"/>
    </row>
    <row r="51" spans="1:10" x14ac:dyDescent="0.25">
      <c r="A51" s="69" t="s">
        <v>136</v>
      </c>
      <c r="B51" s="32"/>
      <c r="C51" s="32"/>
      <c r="D51" s="32"/>
      <c r="E51" s="60"/>
      <c r="F51" s="32"/>
      <c r="G51" s="32"/>
      <c r="H51" s="32"/>
      <c r="I51" s="32"/>
      <c r="J51" s="32"/>
    </row>
    <row r="53" spans="1:10" x14ac:dyDescent="0.25">
      <c r="A53" s="69" t="s">
        <v>137</v>
      </c>
      <c r="B53" s="32"/>
      <c r="C53" s="32"/>
      <c r="D53" s="32"/>
      <c r="E53" s="60"/>
      <c r="F53" s="32"/>
      <c r="G53" s="32"/>
      <c r="H53" s="32"/>
      <c r="I53" s="32"/>
      <c r="J53" s="32"/>
    </row>
    <row r="100" spans="1:1" ht="15.75" x14ac:dyDescent="0.25">
      <c r="A100" t="s">
        <v>138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2026-01-16T09:05:33Z</dcterms:modified>
</cp:coreProperties>
</file>