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7121sa\OneDrive - VšĮ Vilniaus universiteto ligoninės Santaros klinikos\DARBAS\KONKURSAI_2024\40.1_RK VMPP Smart Vent (xx)_\"/>
    </mc:Choice>
  </mc:AlternateContent>
  <xr:revisionPtr revIDLastSave="6" documentId="8_{50AEAF63-CE47-41C2-B865-D33ED75258B5}" xr6:coauthVersionLast="36" xr6:coauthVersionMax="36" xr10:uidLastSave="{9484FAD1-7A03-41AC-BC74-26EE15ED01CF}"/>
  <bookViews>
    <workbookView xWindow="0" yWindow="0" windowWidth="28800" windowHeight="10725" xr2:uid="{09664568-CD5F-4876-A028-206112AD12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K8" i="1"/>
  <c r="K7" i="1"/>
  <c r="I7" i="1"/>
  <c r="E8" i="1"/>
  <c r="L6" i="1"/>
  <c r="K6" i="1"/>
  <c r="I6" i="1"/>
  <c r="K5" i="1"/>
  <c r="I5" i="1"/>
  <c r="L5" i="1" s="1"/>
  <c r="K4" i="1"/>
  <c r="I4" i="1"/>
  <c r="L4" i="1" s="1"/>
</calcChain>
</file>

<file path=xl/sharedStrings.xml><?xml version="1.0" encoding="utf-8"?>
<sst xmlns="http://schemas.openxmlformats.org/spreadsheetml/2006/main" count="31" uniqueCount="25">
  <si>
    <t>Pirkimo dalies Nr.</t>
  </si>
  <si>
    <t>BVPŽ kodas</t>
  </si>
  <si>
    <t>Priemonės pavadinimas</t>
  </si>
  <si>
    <t>Reikalaujami parametrai</t>
  </si>
  <si>
    <t>Mato vnt.</t>
  </si>
  <si>
    <t>Vnt. įkainis, Eur be PVM</t>
  </si>
  <si>
    <t>Vnt. įkainis, Eur su PVM</t>
  </si>
  <si>
    <t>PVM dydis %</t>
  </si>
  <si>
    <t>Planuojama maksimali pirkimo suma Eur be PVM</t>
  </si>
  <si>
    <t>Planuojama maksimali pirkimo suma Eur su PVM</t>
  </si>
  <si>
    <t>Pastabos</t>
  </si>
  <si>
    <t>Vnt.</t>
  </si>
  <si>
    <t>Viso:</t>
  </si>
  <si>
    <t>33140000-3</t>
  </si>
  <si>
    <t>Preliuminarus kiekis 36 mėn.</t>
  </si>
  <si>
    <t>Generatoriaus jungtis</t>
  </si>
  <si>
    <t>Keičiama kartą per parą, suderinama su VUL SK turima radioaerozolio įpurškimo sistema "Smart Vent".</t>
  </si>
  <si>
    <t>Vienkartinis kvėpavimo kontūras pacientui, kvėpuojant radioaerozoliu</t>
  </si>
  <si>
    <t>Vienkartinis kvėpavimo kontūras pacientui, suderinamas su VUL SK turima radioaerozolio įpurškimo sistema "Smart Vent".</t>
  </si>
  <si>
    <t>Nosies spaustukas, tinkantys naudoti plaučių ventiliacijos scintigrafijos tyrimui</t>
  </si>
  <si>
    <t>Vienkartinis nosies spaustukai, tinkantys užspausti nosį pacientui,  kvėpavimo radioaerozoliu metu.</t>
  </si>
  <si>
    <t xml:space="preserve">Priemonių rinkinys hiperterminei intraperitoninei chemoterapijai  </t>
  </si>
  <si>
    <t>Vienkartinių priemonių rinkinys sudarytas iš 2 atskirų įtekėjimo ir 3 ištekėjimo drenų, kurių kiekvieno ilgis ne trumpesnis kaip 2,5 m. Drenų vidinis diametras: 19 F. Išorinis diametras: 28-29 F. Yra spalvinis drenų žymėjimas. Drenai komplektuojami su įvedimo pro pilvo sieną trokarais. Nuimamas koštuvas kiekvieno dreno gale, apsaugantis nuo “prisiurbimo” reiškinio. Vienkartiniai temperatūros davikliai integruoti tiesiai į priemones ir taip paruošti naudojimui. Vienkartinių priemonių rinkinys suderinamas su VUL SK turima gamintojo GAMIDA sunchip 2 HIPEC sistema.</t>
  </si>
  <si>
    <t>TECHNINĖ SPECIFIKACIJA</t>
  </si>
  <si>
    <t>Priedas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</si>
</sst>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.5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8EA7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/>
    <xf numFmtId="0" fontId="4" fillId="0" borderId="1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5B668-FDA1-41FE-8A56-5C3707F46A71}">
  <dimension ref="A1:M8"/>
  <sheetViews>
    <sheetView tabSelected="1" workbookViewId="0">
      <selection activeCell="K3" sqref="K3"/>
    </sheetView>
  </sheetViews>
  <sheetFormatPr defaultRowHeight="15" x14ac:dyDescent="0.25"/>
  <cols>
    <col min="1" max="1" width="7.85546875" customWidth="1"/>
    <col min="2" max="2" width="10.42578125" customWidth="1"/>
    <col min="3" max="3" width="25.5703125" customWidth="1"/>
    <col min="4" max="4" width="72.42578125" customWidth="1"/>
    <col min="6" max="6" width="6.42578125" customWidth="1"/>
    <col min="7" max="7" width="0" hidden="1" customWidth="1"/>
    <col min="10" max="10" width="7" customWidth="1"/>
    <col min="11" max="11" width="11.7109375" style="17" customWidth="1"/>
    <col min="12" max="12" width="11.5703125" style="17" customWidth="1"/>
    <col min="13" max="13" width="28.140625" customWidth="1"/>
  </cols>
  <sheetData>
    <row r="1" spans="1:13" x14ac:dyDescent="0.25">
      <c r="D1" s="22" t="s">
        <v>23</v>
      </c>
      <c r="L1" s="17" t="s">
        <v>24</v>
      </c>
    </row>
    <row r="3" spans="1:13" ht="75" x14ac:dyDescent="0.25">
      <c r="A3" s="10" t="s">
        <v>0</v>
      </c>
      <c r="B3" s="10" t="s">
        <v>1</v>
      </c>
      <c r="C3" s="1" t="s">
        <v>2</v>
      </c>
      <c r="D3" s="1" t="s">
        <v>3</v>
      </c>
      <c r="E3" s="2" t="s">
        <v>14</v>
      </c>
      <c r="F3" s="1" t="s">
        <v>4</v>
      </c>
      <c r="G3" s="1"/>
      <c r="H3" s="1" t="s">
        <v>5</v>
      </c>
      <c r="I3" s="1" t="s">
        <v>6</v>
      </c>
      <c r="J3" s="1" t="s">
        <v>7</v>
      </c>
      <c r="K3" s="12" t="s">
        <v>8</v>
      </c>
      <c r="L3" s="12" t="s">
        <v>9</v>
      </c>
      <c r="M3" s="13" t="s">
        <v>10</v>
      </c>
    </row>
    <row r="4" spans="1:13" ht="45" x14ac:dyDescent="0.25">
      <c r="A4" s="3">
        <v>1</v>
      </c>
      <c r="B4" s="3" t="s">
        <v>13</v>
      </c>
      <c r="C4" s="3" t="s">
        <v>17</v>
      </c>
      <c r="D4" s="3" t="s">
        <v>18</v>
      </c>
      <c r="E4" s="4">
        <v>800</v>
      </c>
      <c r="F4" s="5" t="s">
        <v>11</v>
      </c>
      <c r="G4" s="6"/>
      <c r="H4" s="7">
        <v>54</v>
      </c>
      <c r="I4" s="7">
        <f t="shared" ref="I4:I6" si="0">H4*1.05</f>
        <v>56.7</v>
      </c>
      <c r="J4" s="7">
        <v>5</v>
      </c>
      <c r="K4" s="14">
        <f t="shared" ref="K4:K6" si="1">E4*H4</f>
        <v>43200</v>
      </c>
      <c r="L4" s="15">
        <f t="shared" ref="L4:L6" si="2">E4*I4</f>
        <v>45360</v>
      </c>
      <c r="M4" s="8"/>
    </row>
    <row r="5" spans="1:13" ht="30" x14ac:dyDescent="0.25">
      <c r="A5" s="3">
        <v>2</v>
      </c>
      <c r="B5" s="3" t="s">
        <v>13</v>
      </c>
      <c r="C5" s="3" t="s">
        <v>15</v>
      </c>
      <c r="D5" s="3" t="s">
        <v>16</v>
      </c>
      <c r="E5" s="4">
        <v>50</v>
      </c>
      <c r="F5" s="5" t="s">
        <v>11</v>
      </c>
      <c r="G5" s="6"/>
      <c r="H5" s="7">
        <v>9</v>
      </c>
      <c r="I5" s="7">
        <f>H5*1.05</f>
        <v>9.4500000000000011</v>
      </c>
      <c r="J5" s="7">
        <v>5</v>
      </c>
      <c r="K5" s="14">
        <f>E5*H5</f>
        <v>450</v>
      </c>
      <c r="L5" s="15">
        <f>E5*I5</f>
        <v>472.50000000000006</v>
      </c>
      <c r="M5" s="8"/>
    </row>
    <row r="6" spans="1:13" ht="45.75" customHeight="1" x14ac:dyDescent="0.25">
      <c r="A6" s="3">
        <v>3</v>
      </c>
      <c r="B6" s="3" t="s">
        <v>13</v>
      </c>
      <c r="C6" s="3" t="s">
        <v>19</v>
      </c>
      <c r="D6" s="3" t="s">
        <v>20</v>
      </c>
      <c r="E6" s="5">
        <v>800</v>
      </c>
      <c r="F6" s="5" t="s">
        <v>11</v>
      </c>
      <c r="G6" s="6"/>
      <c r="H6" s="7">
        <v>3.4</v>
      </c>
      <c r="I6" s="7">
        <f t="shared" si="0"/>
        <v>3.57</v>
      </c>
      <c r="J6" s="7">
        <v>5</v>
      </c>
      <c r="K6" s="14">
        <f t="shared" si="1"/>
        <v>2720</v>
      </c>
      <c r="L6" s="15">
        <f t="shared" si="2"/>
        <v>2856</v>
      </c>
      <c r="M6" s="9"/>
    </row>
    <row r="7" spans="1:13" ht="109.5" customHeight="1" x14ac:dyDescent="0.25">
      <c r="A7" s="3">
        <v>4</v>
      </c>
      <c r="B7" s="3" t="s">
        <v>13</v>
      </c>
      <c r="C7" s="3" t="s">
        <v>21</v>
      </c>
      <c r="D7" s="3" t="s">
        <v>22</v>
      </c>
      <c r="E7" s="5">
        <v>20</v>
      </c>
      <c r="F7" s="5" t="s">
        <v>11</v>
      </c>
      <c r="G7" s="6"/>
      <c r="H7" s="7">
        <v>2040</v>
      </c>
      <c r="I7" s="7">
        <f>H7*1.05</f>
        <v>2142</v>
      </c>
      <c r="J7" s="7">
        <v>5</v>
      </c>
      <c r="K7" s="14">
        <f>E7*H7</f>
        <v>40800</v>
      </c>
      <c r="L7" s="15">
        <f>K7*1.05</f>
        <v>42840</v>
      </c>
      <c r="M7" s="9"/>
    </row>
    <row r="8" spans="1:13" s="11" customFormat="1" x14ac:dyDescent="0.25">
      <c r="A8" s="18"/>
      <c r="B8" s="18"/>
      <c r="C8" s="18"/>
      <c r="D8" s="19" t="s">
        <v>12</v>
      </c>
      <c r="E8" s="20">
        <f>SUM(E4:E6)</f>
        <v>1650</v>
      </c>
      <c r="F8" s="21"/>
      <c r="G8" s="21"/>
      <c r="H8" s="21"/>
      <c r="I8" s="21"/>
      <c r="J8" s="21"/>
      <c r="K8" s="16">
        <f>SUM(K4:K7)</f>
        <v>87170</v>
      </c>
      <c r="L8" s="16">
        <f>SUM(L4:L7)</f>
        <v>91528.5</v>
      </c>
      <c r="M8" s="1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8EAF983CAB044AAA8740EB3EBEEEA" ma:contentTypeVersion="13" ma:contentTypeDescription="Create a new document." ma:contentTypeScope="" ma:versionID="9d538816d0720c663f231da440b9997d">
  <xsd:schema xmlns:xsd="http://www.w3.org/2001/XMLSchema" xmlns:xs="http://www.w3.org/2001/XMLSchema" xmlns:p="http://schemas.microsoft.com/office/2006/metadata/properties" xmlns:ns3="5ebf93c0-4f51-49d2-8e17-eda3c64acdfa" targetNamespace="http://schemas.microsoft.com/office/2006/metadata/properties" ma:root="true" ma:fieldsID="4ec646edad86f3093fd8ba992e6236a6" ns3:_="">
    <xsd:import namespace="5ebf93c0-4f51-49d2-8e17-eda3c64acd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f93c0-4f51-49d2-8e17-eda3c64ac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ebf93c0-4f51-49d2-8e17-eda3c64acdf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507F09-0656-4B9A-8637-3415BB9EAD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f93c0-4f51-49d2-8e17-eda3c64acd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28AB15-BAFE-4DEC-8BF6-6A2680FFCE7B}">
  <ds:schemaRefs>
    <ds:schemaRef ds:uri="5ebf93c0-4f51-49d2-8e17-eda3c64acdfa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B24EE12-BAF3-4CCF-A211-E8A1A0E979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VULSK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Zbignevas Martiševskis</dc:creator>
  <cp:lastModifiedBy>Jolanta Biekšienė</cp:lastModifiedBy>
  <dcterms:created xsi:type="dcterms:W3CDTF">2024-12-27T10:09:15Z</dcterms:created>
  <dcterms:modified xsi:type="dcterms:W3CDTF">2024-12-30T07:29:28Z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0x0101007728EAF983CAB044AAA8740EB3EBEEEA</vt:lpwstr>
  </property>
</Properties>
</file>