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jb7121sa\OneDrive - VšĮ Vilniaus universiteto ligoninės Santaros klinikos\DARBAS\KONKURSAI_2024\41.1_RK VMPP infuziniams tirpalams ruošti_\"/>
    </mc:Choice>
  </mc:AlternateContent>
  <xr:revisionPtr revIDLastSave="0" documentId="8_{CA324AC8-4C74-4610-AAAC-46351655B4DE}" xr6:coauthVersionLast="36" xr6:coauthVersionMax="36" xr10:uidLastSave="{00000000-0000-0000-0000-000000000000}"/>
  <bookViews>
    <workbookView xWindow="0" yWindow="0" windowWidth="28800" windowHeight="1072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0" i="1" l="1"/>
  <c r="L20" i="1"/>
  <c r="K20" i="1"/>
  <c r="J14" i="1" l="1"/>
  <c r="L14" i="1" s="1"/>
  <c r="K14" i="1"/>
  <c r="J15" i="1"/>
  <c r="L15" i="1" s="1"/>
  <c r="K15" i="1"/>
  <c r="J16" i="1"/>
  <c r="L16" i="1" s="1"/>
  <c r="K16" i="1"/>
  <c r="J17" i="1"/>
  <c r="K17" i="1"/>
  <c r="L17" i="1"/>
  <c r="J18" i="1"/>
  <c r="L18" i="1" s="1"/>
  <c r="K18" i="1"/>
  <c r="J19" i="1"/>
  <c r="L19" i="1" s="1"/>
  <c r="K19" i="1"/>
  <c r="J21" i="1"/>
  <c r="L21" i="1" s="1"/>
  <c r="K21" i="1"/>
  <c r="J22" i="1"/>
  <c r="K22" i="1"/>
  <c r="L22" i="1"/>
  <c r="J23" i="1"/>
  <c r="L23" i="1" s="1"/>
  <c r="K23" i="1"/>
  <c r="J24" i="1"/>
  <c r="L24" i="1" s="1"/>
  <c r="K24" i="1"/>
  <c r="J25" i="1"/>
  <c r="K25" i="1"/>
  <c r="L25" i="1"/>
  <c r="J26" i="1"/>
  <c r="K26" i="1"/>
  <c r="L26" i="1"/>
  <c r="J27" i="1"/>
  <c r="L27" i="1" s="1"/>
  <c r="K27" i="1"/>
  <c r="J28" i="1"/>
  <c r="L28" i="1" s="1"/>
  <c r="K28" i="1"/>
  <c r="J29" i="1"/>
  <c r="K29" i="1"/>
  <c r="L29" i="1"/>
  <c r="J30" i="1"/>
  <c r="L30" i="1" s="1"/>
  <c r="K30" i="1"/>
  <c r="J31" i="1"/>
  <c r="L31" i="1" s="1"/>
  <c r="K31" i="1"/>
  <c r="J32" i="1"/>
  <c r="L32" i="1" s="1"/>
  <c r="K32" i="1"/>
  <c r="J33" i="1"/>
  <c r="L33" i="1" s="1"/>
  <c r="K33" i="1"/>
  <c r="J34" i="1"/>
  <c r="K34" i="1"/>
  <c r="L34" i="1"/>
  <c r="J35" i="1"/>
  <c r="L35" i="1" s="1"/>
  <c r="K35" i="1"/>
  <c r="J36" i="1"/>
  <c r="L36" i="1" s="1"/>
  <c r="K36" i="1"/>
  <c r="K37" i="1" l="1"/>
  <c r="K13" i="1"/>
  <c r="J13" i="1"/>
  <c r="L13" i="1" s="1"/>
  <c r="L37" i="1" s="1"/>
</calcChain>
</file>

<file path=xl/sharedStrings.xml><?xml version="1.0" encoding="utf-8"?>
<sst xmlns="http://schemas.openxmlformats.org/spreadsheetml/2006/main" count="121" uniqueCount="98">
  <si>
    <t>VšĮ VUL Santaros klinikos</t>
  </si>
  <si>
    <t>Vienkartinių medicinos pagalbos priemonių naujagimių intensyviai terapijai  pirkimas</t>
  </si>
  <si>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</si>
  <si>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</si>
  <si>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</si>
  <si>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PO turi teisę reikalauti pateikti katalogų ir techninių aprašų originalus, o tiekėjui jų nepateikus – pasiūlymą atmesti.</t>
  </si>
  <si>
    <t>Pirkimo dalies Nr.</t>
  </si>
  <si>
    <t>BVPŽ kodas</t>
  </si>
  <si>
    <t>Priemonės pavadinimas</t>
  </si>
  <si>
    <t>Charakteristikos, reikalavimai</t>
  </si>
  <si>
    <t>Mato vienetas</t>
  </si>
  <si>
    <t>Firminis priemonių pavadinimas, gamintojas, priemonės kodas gamintojo kataloge*</t>
  </si>
  <si>
    <t>PVM tarifas ٪</t>
  </si>
  <si>
    <t>Planuojama pirkimo suma Eur be PVM</t>
  </si>
  <si>
    <t>Planuojama pirkimo suma Eur su PVM</t>
  </si>
  <si>
    <t>Pastabos</t>
  </si>
  <si>
    <t>vnt.</t>
  </si>
  <si>
    <t>Priemonės infuziniams  tirpalams ruošti (skirtos dirbti su automatine infuzinių tirpalų ruošimo mašina MediMix mini) ir juos tiekti ligoniui</t>
  </si>
  <si>
    <t>Sistema, skirta infuzinių tirpalų maišymui iš kelių konteinerių į vieną</t>
  </si>
  <si>
    <t>Sistema be DEHP minkštiklio ir latekso, sterili; visos jungtys Luer – Lock su apsauginiais kamšteliais; Sudedamos dalys: ne mažiau 4 žarnelės su atskirais skirtingų spalvų spaustukais žarnelėms užspausti, jungtis, jungianti 4 atšakas į vieną su vienos krypties vožtuvu, 50 ml švirkštas; Sistemos užpildymo tūris ne didesnis kaip 20 ml.</t>
  </si>
  <si>
    <t>Šviesai nelaidi Jungtis tarp infuzinio maišo ir perfuzoriaus švirkšto  reguliuojama automatiniais atbulinės eigos vožtuvais</t>
  </si>
  <si>
    <t>Maišas infuzinių tirpalų mišiniui ruošti 100-150 ml</t>
  </si>
  <si>
    <t>Maišas infuzinių tirpalų mišiniui ruošti 200-250 ml</t>
  </si>
  <si>
    <t>Maišas infuzinių tirpalų mišiniui ruošti 450-500 ml</t>
  </si>
  <si>
    <t>Prailginimo žarnelė su papildoma atšaka infuziniams tirpalams įvesti</t>
  </si>
  <si>
    <t>Prailginimo žarnelė infuzinių tirpalų ar maisto mišinių infuzijai švirkštinės infuzinės pompos pagalba</t>
  </si>
  <si>
    <t>Pagaminta iš PVC arba PUR, sterili; Luer-Lock jungtis su apsauginiais kamšteliais, su spaustuku; be bakterinio filtro; ilgis 150- 200 cm; užpildymо tūris iki 1- 1,5 ml.</t>
  </si>
  <si>
    <t>Prailginimo žarnelė kraujo komponentų perpylimui</t>
  </si>
  <si>
    <t>Pagaminta su specialiu, kraujo komponentų perpylimui skirtu filtru (200 µm); pagaminta be DEHP minkštiklio ir latekso;  jungtis Luer – Lock su apsauginiais kamšteliais; žarnelė 150 – 200 cm su spaustuku; užpildymo tūris 1,5 – 2,0 ml.</t>
  </si>
  <si>
    <t>Prailginimo žarnelė šviesai jautriems vaistams, lipidams</t>
  </si>
  <si>
    <t>Pagaminta be DEHP minkštiklio ir latekso;  šviesai nelaidi; su 1,2 µm filtru (priešgrybelinė apsauga, savaime nusiorina (oras nepatenka į ligonį); jungtys Luer – Lock su apsauginiais kamšteliais; žarnelė 150-160 cm su spaustuku; užpildymo tūris iki 1,5 ml.</t>
  </si>
  <si>
    <t xml:space="preserve">Prailginimo žarnelė  1 šakos </t>
  </si>
  <si>
    <t>Neonatologinė dvišakė Y- tipo jungtis be bakterinio filtro</t>
  </si>
  <si>
    <t>Y tipo jungtis, skirta skirtingiems medikamentams/skysčiams uždaroje sistemoje įvesti; sterili, turinti vožtuvus, neleidžiančius maišytis skirtingiems tirpalams jungtyje; be DEHP minkštiklio ir latekso, visos jungtys Luer – Lock su apsauginiais kamšteliais; užpildymo tūris iki 0,4-0,5 ml.</t>
  </si>
  <si>
    <t>Neonatologinė trišakė jungtis be bakterinio filtro</t>
  </si>
  <si>
    <t>Trišakė jungtis, turinti tris atšakas, sueinančias į vieną, skirta skirtingiems medikamentams/skysčiams uždaroje sistemoje įvesti;sterili, turinti vožtuvus, neleidžiančius maišytis skirtingiems tirpalams jungtyje; be DEHP minkštiklio ir latekso, visos jungtys Luer – Lock su apsauginiais kamšteliais; užpildymo tūris iki 0,6 ml.</t>
  </si>
  <si>
    <t>Specialios paskirties trišakė neonatologinė jungtis su bakteriniu filtru</t>
  </si>
  <si>
    <t>Neonatologinė keturšakė jungtis be bakterinio filtro</t>
  </si>
  <si>
    <t>Keturšakė jungtis, turinti keturias atšakas, sueinančias į vieną, skirta skirtingiems medikamentams/skysčiams uždaroje sistemoje įvesti; sterili, turinti vožtuvus, neleidžiančius maišytis skirtingiems tirpalams jungtyje; be DEHP minkštiklio ir latekso, visos jungtys Luer – Lock su apsauginiais kamšteliais; užpildymo tūris iki 0,8 ml.</t>
  </si>
  <si>
    <t>T- tipo jungtis su atbulinės eigos vožtuvais</t>
  </si>
  <si>
    <t>Kraujo ir jo komponentų perpylimo sistema</t>
  </si>
  <si>
    <t>Dviguba Luer -Lock jungtis</t>
  </si>
  <si>
    <t>Specialios paskirties prailginimo   žarnelė infuzinių tirpalų infuzijai švirkštinės infuzinės pompos pagalba</t>
  </si>
  <si>
    <t>Mikro talpos prailginimo žarnelė infuzinių tirpalų  infuzijai švirkštinės infuzinės pompos pagalba</t>
  </si>
  <si>
    <t>Sterilus, šviesai nelaidus, be DEHP minkštiklio ir latekso, su 3 skirtingomis jungtimis: 1) Luer – Lock jungtis ir spaustuku, sujungimo žarnelei prijungti; 2) jungtis su injekciniu guminiu kamšteliu, 3) jungtis su praduriama membrana lašinei sistemai prijungti. Maišo tūris 100– 150 ml. Gamma sterulizacija. Keičiama ne vėliau kaip 24 val.</t>
  </si>
  <si>
    <t>Sterilus, šviesai nelaidus, be DEHP minkštiklio ir latekso, su 3 skirtingomis jungtimis: 1) Luer – Lock jungtis ir spaustuku, sujungimo žarnelei prijungti; 2)jungtis su injekciniu guminiu kamšteliu, 3) jungtis su praduriama membrana lašinei sistemai prijungti. Maišo tūris 450 – 500 ml. Keičiama ne vėliau kaip 24 val.</t>
  </si>
  <si>
    <t>Sterilus, šviesai nelaidus, be DEHP minkštiklio ir latekso, su 3 skirtingomis jungtimis: 1) Luer – Lock jungtis ir spaustuku, sujungimo žarnelei prijungti; 2) jungtis su injekciniu guminiu kamšteliu, 3) jungtis su praduriama membrana lašinei sistemai prijungti. Maišo tūris 200 – 250 ml. Keičiama ne vėliau kaip 24 val.</t>
  </si>
  <si>
    <t>3-jų kanalų prailginimo linija su endotoksininiu 96 val. filtru ir atbulinės eigos vožtuvais</t>
  </si>
  <si>
    <t>3- šakė jungtis su okliuziniais beadatinės jungties vožtuvais "NeutraClear®"</t>
  </si>
  <si>
    <t>1.1</t>
  </si>
  <si>
    <t>1.2</t>
  </si>
  <si>
    <t>1.3</t>
  </si>
  <si>
    <t>1.4</t>
  </si>
  <si>
    <t>1.5</t>
  </si>
  <si>
    <t>1.6</t>
  </si>
  <si>
    <t>1.7</t>
  </si>
  <si>
    <t>1.8</t>
  </si>
  <si>
    <t>1.9</t>
  </si>
  <si>
    <t>1.10</t>
  </si>
  <si>
    <t>1.11</t>
  </si>
  <si>
    <t>1.12</t>
  </si>
  <si>
    <t>1.13</t>
  </si>
  <si>
    <t>1.14</t>
  </si>
  <si>
    <t>1.15</t>
  </si>
  <si>
    <t>1.16</t>
  </si>
  <si>
    <t>1.17</t>
  </si>
  <si>
    <t>1.18</t>
  </si>
  <si>
    <t>1.19</t>
  </si>
  <si>
    <t>1.21</t>
  </si>
  <si>
    <t>1.22</t>
  </si>
  <si>
    <t>1.23</t>
  </si>
  <si>
    <t>1.24</t>
  </si>
  <si>
    <t>Šviesai nelaidi jungtis tarp infuzinio maišo ir perfuzoriaus švirkšto reguliuojama automatiniais atbulinės eigos vožtuvais, skirta sujungti paciento talpos indą infuzinį maišą su perfuzoriaus švirkštu. Žarnelė šviesai nelaidi, geltonos spalvos, turinti išliekamąjį skaidrumą, kad būtų matomas galimas oro burbuliukų susidarymas. Užspaudėjas, Luer Jungtys male ir female, apsauginiai kamštukai.</t>
  </si>
  <si>
    <t>Viso:</t>
  </si>
  <si>
    <t>Šviesai nelaidi, mėlynos spalvos, mažos talpos prailginimo linija skirta ilgalaikei naujagimių infuzijai lašinti su švirkštinėmis pompomis.</t>
  </si>
  <si>
    <t xml:space="preserve">Šviesai nelaidi, mėlynos spalvos, mažos talpos prailginimo linija skirta ilgalaikei medikamentų intraveninei infuzijai lašinti su švirkštinėmis pompomis.
Žarnelės talpa ne daugiau 1,0 ml, ilgis 145-155 cm. Gaminyje nėra PVC ir latekso. 
Žarnelė pagaminta iš PU/ poliuretano, minkšta, elastinga. 
Mėlyna spalva leidžia atskirti įvairių medikamentų naudojimą, (kaip pavz. seditatyvinius vaistus). Šviesai nepralaidi žarnelė su skaidrumu, leidžiančiu matyti infuzijos tekėjimą ir oro burbuliukų susidarymą.
Užspaudėjas. Luer male ir female antgaliai. Male tipo jungties antgalis su sriegine veržle, Apsauginiai kamštukai. 
Keičiama ne vėliau kaip po 96 valandų.
</t>
  </si>
  <si>
    <t xml:space="preserve">Šviesai nelaidi, žalios spalvos mažos talpos prailginimo linija
skirta ilgalaikei naujagimių infuzijai lašinti su švirkštinėmis pompomis.
</t>
  </si>
  <si>
    <t xml:space="preserve">Šviesai nelaidi, žalios spalvos, mažos talpos prailginimo linija skirta ilgalaikei medikamentų intraveninei infuzijai lašinti su švirkštinėmis pompomis.
Žarnelės talpa na daugiau 1ml, ilgis 145-155 cm. Gaminyje nėra PVC ir latekso. 
Žarnelė pagaminta iš PU/ poliuretano minkšta, elastinga. 
Žalia spalva leidžia atskirti įvairių medikamentų naudojimą, (kaip pavz. antibiotikų). Šviesai nepralaidi žarnelė su skaidrumu, leidžiančiu matyti infuzijos tekėjimą ir oro burbuliukų susidarymą.
Užspaudėjas. Luer male ir female antgaliai. Male tipo jungties antgalis su sriegine veržle, Apsauginiai kamštukai. 
Keičiama ne vėliau kaip po 96 valandų.
</t>
  </si>
  <si>
    <t>Pagaminta be DEHP minkštiklio ir latekso; žarnelė su ne didesneis kaip 0,2 µm porų endotoksininiu filtru, kuris 96 val. sulaiko endotoksinus, savaime nusiorina (oras nepatenka į ligonį), jautrus medikamentų nesuderiamumui (užsikemša filtras); 4-6 cm Y tipo jungtis papildomiems medikamentams lašinti; injekcinis kamštelis medikamentams suleisti; visos jungtys Luer – Lock su apsauginiais kamšteliais; bendras žarnelės ilgis 150 – 160 cm; užpildymo tūris  1,5 – 2,0 ml.</t>
  </si>
  <si>
    <t>Pagaminta be DEHP minkštiklio ir latekso; sterili; jungtis Luer – Lock su apsauginiu kamšteliu, žarnelė I.D. 0,95-1,05 mm,  O.D. 2,45-2,55 mm, su spaustuku, 15-20 cm; užpildymo tūris 0,2-0,3 ml.</t>
  </si>
  <si>
    <t>Pagaminta be DEHP minkštiklio ir latekso; sterili; 3 jungtys Luer – Lock su apsauginiais kamšteliais; 2 jungtys Y tipo, sujungtos su endotoksiniu 0,2 µm filtru, kuris 96 val. sulaiko endotoksinus (jungtį galima keisti kas 48 val.), savaime nusiorina (oras nepatenka į ligonį), jautrus medikamentų nesuderiamumui (užsikemša filtras); viena papildoma jungtis, apeinanti fitrą,  yra šviesai nelaidi, skirta lipidams, kraujo produktams perpilti ar kitiems šviesai jautriems medikamentams įvesti; žarnelių ilgis 10-20 cm; užpildymo tūris iki 0,8 ml.</t>
  </si>
  <si>
    <t>Sterili, be DEHP minkštiklių ir latekso, skirta mažų kiekių iki 5 ml įvedimui, perpilant   infuzinius tirpalus iš talpos indų , konteineriių į infuzinius maišus uždaroje sistemoje,  reguliuojama automatiniais atbulinės eigos vožtuvais. 3 "Luer- Lok" tipo jungtys Male, Female, apsauginiai kamštukai. Užpildymo tūris ne daugiau 0,2 ml.</t>
  </si>
  <si>
    <t>Uždara sistema, skirta  kraujo , kraujo komponentų perpylimui su specialiai skirtu filtru (200 µm); pagaminta be DEHP minkštiklio ir latekso;  jungtis Luer – Lock su apsauginiais kamšteliais; Sistema susideda iš spaiko,kurio ilgis atitinka kraujo komponentų maišo žarnelę,  žarnelės nuo spaiko iki 50 ml dozavimo švirkšto, 3 krypčių kranelio,  žarnelės nuo švirkšto  150 – 200 cm su spaustuku irsu specialiai skirtu filtru (200 µm);  jungtis "Luer – Lock" tipo su apsauginiais kamšteliais.</t>
  </si>
  <si>
    <t>Sterili, be DEHP minkštiklių ir latekso dviguba female-female "Luer-Lock" tipo jungtis  apsauginiai kamštukai. Sterili, be DEHP minkštiklių skirta tirpalų iš švirkšto į švirkštą perpylimui.</t>
  </si>
  <si>
    <t>Šviesai nelaidi, raudonos spalvos žarnelė pagaminta be DEHP minkštiklio ir latekso; steril, "Luer-Lock" tipo jungtys, apsauginiai kamšteliai; spaustukas. Žarnelė skirta specialių, reikalaujančių ypatingos atžymos, šviesai jautrių medikamentų infuzijai užpildymo tūris 0,4-0,8 ml, ilgis 150-200 cm.</t>
  </si>
  <si>
    <t>Pagaminta iš PVC arba PUR, sterili; be DEHP minkštiklio ir latekso. "Luer-Lock" tipo jungtis su apsauginiais kamšteliais, su spaustuku; be bakterinio filtro; ilgis 150-180 cm; užpildymо tūris 0,4-0,6 ml.</t>
  </si>
  <si>
    <t>Trijų kanalų prailginimo linija su spalvotais atbulinės eigos vožtuvais skirta ilgalaikiai infuzijai.  Linijoje įmontuotas (+) 0,2 mikronų teigiamai pakrautas hidrofobinis mikrodalelių filtras sulaiko 96 val. bakterijas ir endotoksinus. Filtro membranai sudrėkus vyksta automatinis oro išvedimas, oras garantuotai nepatenka į paciento organizmą.  Filtras reaguoja į vaistinių preparatų nesuderinamumą, esant vaistų nesuderinamumui, filtras užsiblokuoja. Pagrindinės linijos ilgis 220-230 cm). Sudėtyje nėra DEHP - ftalatinių minkštiklių.</t>
  </si>
  <si>
    <t>Okliuziniai beadatinės eigos vožtuvai, skirti daugkartiniam sujungimui. Gaminio ilgis 10,5 cm +- 1 cm. Luer jungites - adapteris 2,1. Vamzdelis 0,95-1,05 x 2,05-2,15 mm, ilgis 4,5-5,5 cm., apsauginis kamštukas. "Luer" male tipo 3 kanalų jungtis. Gaminys be ftalatinių DEHP minkštiklių, be PVC ir latekso. Gaminys keičiamas ne vėliau kaip po 96 val. Sterilizacijos tipas: ETO etileno oksidas.</t>
  </si>
  <si>
    <t>Preliminarus kiekis 36 mėn.</t>
  </si>
  <si>
    <r>
      <t>1 .</t>
    </r>
    <r>
      <rPr>
        <sz val="11"/>
        <color rgb="FF000000"/>
        <rFont val="Times New Roman"/>
        <family val="1"/>
        <charset val="186"/>
      </rPr>
      <t xml:space="preserve"> 1. Prekių kokybė, žymėjimas, informacija vartotojui turi atitikti 93/42/EEC ir/ar MDR (ES) 2017/745 direktyvų reikalavimus. CE ženklinimas.                                                              </t>
    </r>
  </si>
  <si>
    <t xml:space="preserve">5. Vienkartinėms, sterilioms prekėms taikomas galiojimo terminas ne trumpesnis kaip 70% priemonės galiojimo termino pristatymo metu. </t>
  </si>
  <si>
    <t>33692400-1</t>
  </si>
  <si>
    <t>Maišas infuzinių tirpalų mišiniui ruošti 950-1000 ml</t>
  </si>
  <si>
    <t>Sterilus, šviesai nelaidus, be DEHP minkštiklio ir latekso, su 3 skirtingomis jungtimis: 1) "Luer – Lock" tipo jungtis ir spaustuku, sujungimo žarnelei prijungti; 2)jungtis su injekciniu guminiu kamšteliu, 3) jungtis su praduriama membrana lašinei sistemai prijungti. Maišo tūris 950 – 1000 ml. Keičiama ne vėliau kaip 24 val.</t>
  </si>
  <si>
    <t>1.20</t>
  </si>
  <si>
    <t>Vnt. įkainis EUR be PVM</t>
  </si>
  <si>
    <t>Vnt. įkainis EUR su PVM</t>
  </si>
  <si>
    <t>Priedas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</si>
</sst>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 _€_-;\-* #,##0.00\ _€_-;_-* &quot;-&quot;??\ _€_-;_-@_-"/>
    <numFmt numFmtId="164" formatCode="#,##0.000"/>
    <numFmt numFmtId="165" formatCode="0.0000;[Red]0.0000"/>
  </numFmts>
  <fonts count="12" x14ac:knownFonts="1">
    <font>
      <sz val="11"/>
      <color theme="1"/>
      <name val="Calibri"/>
      <family val="2"/>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0"/>
      <name val="Arial"/>
      <family val="2"/>
      <charset val="186"/>
    </font>
    <font>
      <sz val="11"/>
      <name val="Times New Roman"/>
      <family val="1"/>
      <charset val="186"/>
    </font>
    <font>
      <b/>
      <sz val="11"/>
      <name val="Times New Roman"/>
      <family val="1"/>
      <charset val="186"/>
    </font>
    <font>
      <b/>
      <sz val="11"/>
      <color rgb="FF000000"/>
      <name val="Times New Roman"/>
      <family val="1"/>
      <charset val="186"/>
    </font>
    <font>
      <sz val="11"/>
      <color theme="1"/>
      <name val="Times New Roman"/>
      <family val="1"/>
      <charset val="186"/>
    </font>
    <font>
      <b/>
      <sz val="12"/>
      <name val="Times New Roman"/>
      <family val="1"/>
      <charset val="186"/>
    </font>
    <font>
      <sz val="11"/>
      <color rgb="FF000000"/>
      <name val="Times New Roman"/>
      <family val="1"/>
      <charset val="186"/>
    </font>
    <font>
      <b/>
      <sz val="1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4">
    <border>
      <left/>
      <right/>
      <top/>
      <bottom/>
      <diagonal/>
    </border>
    <border>
      <left style="medium">
        <color theme="4" tint="0.39988402966399123"/>
      </left>
      <right/>
      <top style="medium">
        <color theme="4" tint="0.39991454817346722"/>
      </top>
      <bottom/>
      <diagonal/>
    </border>
    <border>
      <left/>
      <right/>
      <top style="medium">
        <color theme="4" tint="0.39991454817346722"/>
      </top>
      <bottom/>
      <diagonal/>
    </border>
    <border>
      <left/>
      <right style="medium">
        <color theme="4" tint="0.39988402966399123"/>
      </right>
      <top style="medium">
        <color theme="4" tint="0.39991454817346722"/>
      </top>
      <bottom/>
      <diagonal/>
    </border>
    <border>
      <left style="medium">
        <color theme="4" tint="0.39988402966399123"/>
      </left>
      <right/>
      <top/>
      <bottom/>
      <diagonal/>
    </border>
    <border>
      <left/>
      <right style="medium">
        <color theme="4" tint="0.39988402966399123"/>
      </right>
      <top/>
      <bottom/>
      <diagonal/>
    </border>
    <border>
      <left style="medium">
        <color theme="4" tint="0.39988402966399123"/>
      </left>
      <right/>
      <top/>
      <bottom style="medium">
        <color theme="4" tint="0.39988402966399123"/>
      </bottom>
      <diagonal/>
    </border>
    <border>
      <left/>
      <right/>
      <top/>
      <bottom style="medium">
        <color theme="4" tint="0.39988402966399123"/>
      </bottom>
      <diagonal/>
    </border>
    <border>
      <left/>
      <right style="medium">
        <color theme="4" tint="0.39988402966399123"/>
      </right>
      <top/>
      <bottom style="medium">
        <color theme="4" tint="0.39988402966399123"/>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cellStyleXfs>
  <cellXfs count="64">
    <xf numFmtId="0" fontId="0" fillId="0" borderId="0" xfId="0"/>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3" applyFont="1" applyFill="1" applyBorder="1" applyAlignment="1">
      <alignment horizontal="left" vertical="top" wrapText="1"/>
    </xf>
    <xf numFmtId="0" fontId="5" fillId="0" borderId="0" xfId="0" applyFont="1" applyAlignment="1">
      <alignment horizontal="left" vertical="top" wrapText="1"/>
    </xf>
    <xf numFmtId="0" fontId="7" fillId="0" borderId="0" xfId="0" applyFont="1" applyAlignment="1">
      <alignment horizontal="left" vertical="top"/>
    </xf>
    <xf numFmtId="0" fontId="8" fillId="0" borderId="0" xfId="0" applyFont="1" applyAlignment="1">
      <alignment horizontal="left" vertical="top"/>
    </xf>
    <xf numFmtId="2" fontId="6" fillId="0" borderId="0" xfId="0" applyNumberFormat="1" applyFont="1" applyAlignment="1">
      <alignment horizontal="left" vertical="top"/>
    </xf>
    <xf numFmtId="4" fontId="5" fillId="0" borderId="0" xfId="0" applyNumberFormat="1" applyFont="1" applyAlignment="1">
      <alignment horizontal="left" vertical="top"/>
    </xf>
    <xf numFmtId="2" fontId="5" fillId="0" borderId="0" xfId="0" applyNumberFormat="1" applyFont="1" applyAlignment="1">
      <alignment horizontal="left" vertical="top" wrapText="1"/>
    </xf>
    <xf numFmtId="0" fontId="5" fillId="0" borderId="0" xfId="0" applyFont="1" applyAlignment="1">
      <alignment horizontal="left" vertical="top"/>
    </xf>
    <xf numFmtId="2" fontId="6" fillId="0" borderId="0" xfId="0" applyNumberFormat="1" applyFont="1" applyAlignment="1">
      <alignment horizontal="left" vertical="top" wrapText="1"/>
    </xf>
    <xf numFmtId="2" fontId="5" fillId="0" borderId="0" xfId="0" applyNumberFormat="1" applyFont="1" applyAlignment="1">
      <alignment horizontal="left" vertical="top"/>
    </xf>
    <xf numFmtId="0" fontId="8" fillId="3" borderId="12" xfId="0" applyFont="1" applyFill="1" applyBorder="1" applyAlignment="1">
      <alignment horizontal="left" vertical="top"/>
    </xf>
    <xf numFmtId="0" fontId="8" fillId="0" borderId="9" xfId="0" applyFont="1" applyBorder="1" applyAlignment="1">
      <alignment horizontal="left" vertical="top"/>
    </xf>
    <xf numFmtId="0" fontId="8" fillId="0" borderId="9" xfId="0" applyFont="1" applyBorder="1" applyAlignment="1">
      <alignment horizontal="left" vertical="top" wrapText="1"/>
    </xf>
    <xf numFmtId="0" fontId="5" fillId="0" borderId="9" xfId="0" applyFont="1" applyBorder="1" applyAlignment="1">
      <alignment horizontal="left" vertical="top"/>
    </xf>
    <xf numFmtId="0" fontId="8" fillId="0" borderId="0" xfId="0" applyFont="1" applyAlignment="1">
      <alignment horizontal="right" vertical="top"/>
    </xf>
    <xf numFmtId="0" fontId="5" fillId="2" borderId="9" xfId="0" applyFont="1" applyFill="1" applyBorder="1" applyAlignment="1">
      <alignment horizontal="center" vertical="center"/>
    </xf>
    <xf numFmtId="49" fontId="5" fillId="2" borderId="10" xfId="0" applyNumberFormat="1" applyFont="1" applyFill="1" applyBorder="1" applyAlignment="1">
      <alignment horizontal="center" vertical="center" wrapText="1"/>
    </xf>
    <xf numFmtId="9" fontId="5" fillId="0" borderId="9" xfId="2" applyFont="1" applyBorder="1" applyAlignment="1">
      <alignment horizontal="center" vertical="center"/>
    </xf>
    <xf numFmtId="0" fontId="8" fillId="0" borderId="9" xfId="0" applyFont="1" applyBorder="1" applyAlignment="1">
      <alignment horizontal="center" vertical="center"/>
    </xf>
    <xf numFmtId="0" fontId="5"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0" xfId="0" applyFont="1" applyAlignment="1">
      <alignment horizontal="center" vertical="center"/>
    </xf>
    <xf numFmtId="165" fontId="5" fillId="2" borderId="10" xfId="0" applyNumberFormat="1" applyFont="1" applyFill="1" applyBorder="1" applyAlignment="1">
      <alignment horizontal="center" vertical="center"/>
    </xf>
    <xf numFmtId="0" fontId="10" fillId="0" borderId="9" xfId="0" applyFont="1" applyBorder="1" applyAlignment="1">
      <alignment horizontal="left" vertical="top" wrapText="1"/>
    </xf>
    <xf numFmtId="0" fontId="8" fillId="3" borderId="12" xfId="0" applyFont="1" applyFill="1" applyBorder="1" applyAlignment="1">
      <alignment horizontal="center" vertical="top"/>
    </xf>
    <xf numFmtId="2" fontId="6" fillId="0" borderId="0" xfId="0" applyNumberFormat="1" applyFont="1" applyAlignment="1">
      <alignment vertical="top"/>
    </xf>
    <xf numFmtId="49" fontId="5" fillId="2" borderId="0" xfId="0" applyNumberFormat="1" applyFont="1" applyFill="1" applyBorder="1" applyAlignment="1">
      <alignment horizontal="center" vertical="center" wrapText="1"/>
    </xf>
    <xf numFmtId="0" fontId="11" fillId="0" borderId="9" xfId="0" applyFont="1" applyBorder="1" applyAlignment="1">
      <alignment horizontal="left" vertical="top" wrapText="1"/>
    </xf>
    <xf numFmtId="3" fontId="8" fillId="0" borderId="0" xfId="0" applyNumberFormat="1" applyFont="1" applyAlignment="1">
      <alignment horizontal="left" vertical="top"/>
    </xf>
    <xf numFmtId="3" fontId="5" fillId="0" borderId="0" xfId="0" applyNumberFormat="1" applyFont="1" applyAlignment="1">
      <alignment horizontal="left" vertical="top" wrapText="1"/>
    </xf>
    <xf numFmtId="3" fontId="5" fillId="2" borderId="9" xfId="0" applyNumberFormat="1" applyFont="1" applyFill="1" applyBorder="1" applyAlignment="1">
      <alignment horizontal="center" vertical="center"/>
    </xf>
    <xf numFmtId="3" fontId="5" fillId="0" borderId="9" xfId="0" applyNumberFormat="1" applyFont="1" applyBorder="1" applyAlignment="1">
      <alignment horizontal="center" vertical="center"/>
    </xf>
    <xf numFmtId="3" fontId="8" fillId="0" borderId="9" xfId="0" applyNumberFormat="1" applyFont="1" applyBorder="1" applyAlignment="1">
      <alignment horizontal="center" vertical="center"/>
    </xf>
    <xf numFmtId="3" fontId="11"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164" fontId="11" fillId="0" borderId="9" xfId="1" applyNumberFormat="1" applyFont="1" applyFill="1" applyBorder="1" applyAlignment="1">
      <alignment horizontal="center" vertical="center" wrapText="1"/>
    </xf>
    <xf numFmtId="1" fontId="11" fillId="0" borderId="9" xfId="0" applyNumberFormat="1" applyFont="1" applyBorder="1" applyAlignment="1">
      <alignment horizontal="center" vertical="center" wrapText="1"/>
    </xf>
    <xf numFmtId="4" fontId="11" fillId="0" borderId="9"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4" fontId="8" fillId="0" borderId="0" xfId="0" applyNumberFormat="1" applyFont="1" applyAlignment="1">
      <alignment horizontal="left" vertical="top"/>
    </xf>
    <xf numFmtId="4" fontId="5" fillId="0" borderId="0" xfId="0" applyNumberFormat="1" applyFont="1" applyAlignment="1">
      <alignment horizontal="left" vertical="top" wrapText="1"/>
    </xf>
    <xf numFmtId="4" fontId="8" fillId="3" borderId="12" xfId="0" applyNumberFormat="1" applyFont="1" applyFill="1" applyBorder="1" applyAlignment="1">
      <alignment horizontal="left" vertical="top"/>
    </xf>
    <xf numFmtId="4" fontId="8" fillId="0" borderId="9" xfId="0" applyNumberFormat="1" applyFont="1" applyBorder="1" applyAlignment="1">
      <alignment horizontal="center" vertical="center"/>
    </xf>
    <xf numFmtId="4" fontId="5" fillId="0" borderId="9" xfId="0" applyNumberFormat="1" applyFont="1" applyBorder="1" applyAlignment="1">
      <alignment horizontal="center" vertical="center"/>
    </xf>
    <xf numFmtId="4" fontId="5" fillId="0" borderId="0" xfId="0" applyNumberFormat="1" applyFont="1" applyAlignment="1">
      <alignment horizontal="left" vertical="top"/>
    </xf>
    <xf numFmtId="2" fontId="5" fillId="0" borderId="0" xfId="0" applyNumberFormat="1" applyFont="1" applyAlignment="1">
      <alignment horizontal="left" vertical="top"/>
    </xf>
    <xf numFmtId="0" fontId="10" fillId="0" borderId="4"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5" xfId="0" applyFont="1" applyBorder="1" applyAlignment="1" applyProtection="1">
      <alignment horizontal="left" vertical="top"/>
      <protection locked="0"/>
    </xf>
    <xf numFmtId="2" fontId="6" fillId="0" borderId="6" xfId="0" applyNumberFormat="1" applyFont="1" applyBorder="1" applyAlignment="1">
      <alignment horizontal="left" vertical="top" wrapText="1"/>
    </xf>
    <xf numFmtId="2" fontId="6" fillId="0" borderId="7" xfId="0" applyNumberFormat="1" applyFont="1" applyBorder="1" applyAlignment="1">
      <alignment horizontal="left" vertical="top" wrapText="1"/>
    </xf>
    <xf numFmtId="2" fontId="6" fillId="0" borderId="8" xfId="0" applyNumberFormat="1" applyFont="1" applyBorder="1" applyAlignment="1">
      <alignment horizontal="left" vertical="top" wrapText="1"/>
    </xf>
    <xf numFmtId="2" fontId="9" fillId="0" borderId="0" xfId="0" applyNumberFormat="1" applyFont="1" applyAlignment="1">
      <alignment horizontal="center" vertical="top"/>
    </xf>
    <xf numFmtId="0" fontId="6" fillId="3" borderId="13" xfId="0" applyFont="1" applyFill="1" applyBorder="1" applyAlignment="1">
      <alignment horizontal="left" vertical="top" wrapText="1"/>
    </xf>
    <xf numFmtId="2" fontId="6" fillId="0" borderId="0" xfId="0" applyNumberFormat="1" applyFont="1" applyAlignment="1">
      <alignment horizontal="left" vertical="top"/>
    </xf>
    <xf numFmtId="0" fontId="7" fillId="0" borderId="1" xfId="0" applyFont="1" applyBorder="1" applyAlignment="1" applyProtection="1">
      <alignment horizontal="left" vertical="top"/>
      <protection locked="0"/>
    </xf>
    <xf numFmtId="0" fontId="7" fillId="0" borderId="2" xfId="0" applyFont="1" applyBorder="1" applyAlignment="1" applyProtection="1">
      <alignment horizontal="left" vertical="top"/>
      <protection locked="0"/>
    </xf>
    <xf numFmtId="0" fontId="7" fillId="0" borderId="3" xfId="0" applyFont="1" applyBorder="1" applyAlignment="1" applyProtection="1">
      <alignment horizontal="left" vertical="top"/>
      <protection locked="0"/>
    </xf>
    <xf numFmtId="2" fontId="5" fillId="0" borderId="4" xfId="0" applyNumberFormat="1" applyFont="1" applyBorder="1" applyAlignment="1">
      <alignment horizontal="left" vertical="top" wrapText="1"/>
    </xf>
    <xf numFmtId="2" fontId="5" fillId="0" borderId="0" xfId="0" applyNumberFormat="1" applyFont="1" applyAlignment="1">
      <alignment horizontal="left" vertical="top" wrapText="1"/>
    </xf>
    <xf numFmtId="2" fontId="5" fillId="0" borderId="5" xfId="0" applyNumberFormat="1" applyFont="1" applyBorder="1" applyAlignment="1">
      <alignment horizontal="left" vertical="top" wrapText="1"/>
    </xf>
  </cellXfs>
  <cellStyles count="6">
    <cellStyle name="Comma" xfId="1" builtinId="3"/>
    <cellStyle name="Hyperlink" xfId="3" builtinId="8"/>
    <cellStyle name="Normal" xfId="0" builtinId="0"/>
    <cellStyle name="Normal 14 2" xfId="5" xr:uid="{6C336FF5-B1C9-4B60-926E-B04157784D55}"/>
    <cellStyle name="Normal 2" xfId="4" xr:uid="{A41FBB30-92F7-4637-9EDE-2B0F832FE39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antariskes-my.sharepoint.com/:x:/g/personal/dovile_taraskeviciene_santa_lt/ER_-teEJH85KppHmwlXYbmEBf_Sz3I2aQBMKagbgREJaZA?e=hgu8Em&amp;nav=MTJfSDIxN197MDAwMDAwMDAtMDAwMS0wMDAwLTAwMDAtMDAwMDAwMDAwMDAwf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showGridLines="0" tabSelected="1" workbookViewId="0">
      <pane ySplit="1" topLeftCell="A5" activePane="bottomLeft" state="frozen"/>
      <selection pane="bottomLeft" activeCell="B12" sqref="B12"/>
    </sheetView>
  </sheetViews>
  <sheetFormatPr defaultRowHeight="15" x14ac:dyDescent="0.25"/>
  <cols>
    <col min="1" max="1" width="8.7109375" style="6" customWidth="1"/>
    <col min="2" max="2" width="10.7109375" style="6" customWidth="1"/>
    <col min="3" max="3" width="31.28515625" style="6" customWidth="1"/>
    <col min="4" max="4" width="57.28515625" style="6" customWidth="1"/>
    <col min="5" max="5" width="6" style="6" customWidth="1"/>
    <col min="6" max="6" width="11.28515625" style="31" customWidth="1"/>
    <col min="7" max="7" width="22.42578125" style="6" customWidth="1"/>
    <col min="8" max="8" width="8.140625" style="6" customWidth="1"/>
    <col min="9" max="9" width="6" style="6" customWidth="1"/>
    <col min="10" max="10" width="11.140625" style="6" hidden="1" customWidth="1"/>
    <col min="11" max="11" width="12.140625" style="42" customWidth="1"/>
    <col min="12" max="12" width="12.42578125" style="42" customWidth="1"/>
    <col min="13" max="13" width="24.42578125" style="6" customWidth="1"/>
    <col min="14" max="14" width="22.85546875" style="6" customWidth="1"/>
    <col min="15" max="15" width="9.7109375" style="6" bestFit="1" customWidth="1"/>
    <col min="16" max="16" width="9.140625" style="6"/>
    <col min="17" max="17" width="9.7109375" style="6" bestFit="1" customWidth="1"/>
    <col min="18" max="16384" width="9.140625" style="6"/>
  </cols>
  <sheetData>
    <row r="1" spans="1:18" x14ac:dyDescent="0.25">
      <c r="A1" s="5" t="s">
        <v>0</v>
      </c>
      <c r="K1" s="42" t="s">
        <v>97</v>
      </c>
    </row>
    <row r="2" spans="1:18" ht="15.75" x14ac:dyDescent="0.25">
      <c r="A2" s="55" t="s">
        <v>1</v>
      </c>
      <c r="B2" s="55"/>
      <c r="C2" s="55"/>
      <c r="D2" s="55"/>
      <c r="E2" s="55"/>
      <c r="F2" s="55"/>
      <c r="G2" s="55"/>
      <c r="H2" s="55"/>
      <c r="I2" s="55"/>
      <c r="J2" s="55"/>
      <c r="K2" s="55"/>
      <c r="L2" s="55"/>
      <c r="M2" s="55"/>
      <c r="N2" s="28"/>
      <c r="O2" s="28"/>
      <c r="P2" s="28"/>
      <c r="Q2" s="28"/>
      <c r="R2" s="28"/>
    </row>
    <row r="3" spans="1:18" ht="15.75" thickBot="1" x14ac:dyDescent="0.3">
      <c r="A3" s="57"/>
      <c r="B3" s="57"/>
      <c r="C3" s="57"/>
      <c r="D3" s="57"/>
      <c r="E3" s="57"/>
      <c r="F3" s="57"/>
      <c r="G3" s="57"/>
      <c r="H3" s="57"/>
      <c r="I3" s="57"/>
      <c r="J3" s="57"/>
      <c r="K3" s="57"/>
      <c r="L3" s="57"/>
      <c r="M3" s="7"/>
      <c r="N3" s="7"/>
      <c r="O3" s="7"/>
      <c r="P3" s="7"/>
      <c r="Q3" s="7"/>
      <c r="R3" s="7"/>
    </row>
    <row r="4" spans="1:18" x14ac:dyDescent="0.25">
      <c r="A4" s="58" t="s">
        <v>89</v>
      </c>
      <c r="B4" s="59"/>
      <c r="C4" s="59"/>
      <c r="D4" s="59"/>
      <c r="E4" s="59"/>
      <c r="F4" s="59"/>
      <c r="G4" s="59"/>
      <c r="H4" s="59"/>
      <c r="I4" s="59"/>
      <c r="J4" s="59"/>
      <c r="K4" s="59"/>
      <c r="L4" s="59"/>
      <c r="M4" s="60"/>
      <c r="N4" s="8"/>
      <c r="O4" s="8"/>
      <c r="P4" s="9"/>
      <c r="Q4" s="10"/>
      <c r="R4" s="10"/>
    </row>
    <row r="5" spans="1:18" x14ac:dyDescent="0.25">
      <c r="A5" s="49" t="s">
        <v>2</v>
      </c>
      <c r="B5" s="50"/>
      <c r="C5" s="50"/>
      <c r="D5" s="50"/>
      <c r="E5" s="50"/>
      <c r="F5" s="50"/>
      <c r="G5" s="50"/>
      <c r="H5" s="50"/>
      <c r="I5" s="50"/>
      <c r="J5" s="50"/>
      <c r="K5" s="50"/>
      <c r="L5" s="50"/>
      <c r="M5" s="51"/>
      <c r="N5" s="8"/>
      <c r="O5" s="8"/>
      <c r="P5" s="9"/>
      <c r="Q5" s="10"/>
      <c r="R5" s="10"/>
    </row>
    <row r="6" spans="1:18" ht="15" customHeight="1" x14ac:dyDescent="0.25">
      <c r="A6" s="49" t="s">
        <v>3</v>
      </c>
      <c r="B6" s="50"/>
      <c r="C6" s="50"/>
      <c r="D6" s="50"/>
      <c r="E6" s="50"/>
      <c r="F6" s="50"/>
      <c r="G6" s="50"/>
      <c r="H6" s="50"/>
      <c r="I6" s="50"/>
      <c r="J6" s="50"/>
      <c r="K6" s="50"/>
      <c r="L6" s="50"/>
      <c r="M6" s="51"/>
      <c r="N6" s="8"/>
      <c r="O6" s="8"/>
      <c r="P6" s="9"/>
      <c r="Q6" s="10"/>
      <c r="R6" s="10"/>
    </row>
    <row r="7" spans="1:18" ht="63" customHeight="1" x14ac:dyDescent="0.25">
      <c r="A7" s="61" t="s">
        <v>4</v>
      </c>
      <c r="B7" s="62"/>
      <c r="C7" s="62"/>
      <c r="D7" s="62"/>
      <c r="E7" s="62"/>
      <c r="F7" s="62"/>
      <c r="G7" s="62"/>
      <c r="H7" s="62"/>
      <c r="I7" s="62"/>
      <c r="J7" s="62"/>
      <c r="K7" s="62"/>
      <c r="L7" s="62"/>
      <c r="M7" s="63"/>
      <c r="N7" s="9"/>
      <c r="O7" s="47"/>
      <c r="P7" s="48"/>
      <c r="Q7" s="10"/>
      <c r="R7" s="10"/>
    </row>
    <row r="8" spans="1:18" x14ac:dyDescent="0.25">
      <c r="A8" s="49" t="s">
        <v>90</v>
      </c>
      <c r="B8" s="50"/>
      <c r="C8" s="50"/>
      <c r="D8" s="50"/>
      <c r="E8" s="50"/>
      <c r="F8" s="50"/>
      <c r="G8" s="50"/>
      <c r="H8" s="50"/>
      <c r="I8" s="50"/>
      <c r="J8" s="50"/>
      <c r="K8" s="50"/>
      <c r="L8" s="50"/>
      <c r="M8" s="51"/>
      <c r="N8" s="9"/>
      <c r="O8" s="47"/>
      <c r="P8" s="48"/>
      <c r="Q8" s="10"/>
      <c r="R8" s="10"/>
    </row>
    <row r="9" spans="1:18" ht="15" customHeight="1" thickBot="1" x14ac:dyDescent="0.3">
      <c r="A9" s="52" t="s">
        <v>5</v>
      </c>
      <c r="B9" s="53"/>
      <c r="C9" s="53"/>
      <c r="D9" s="53"/>
      <c r="E9" s="53"/>
      <c r="F9" s="53"/>
      <c r="G9" s="53"/>
      <c r="H9" s="53"/>
      <c r="I9" s="53"/>
      <c r="J9" s="53"/>
      <c r="K9" s="53"/>
      <c r="L9" s="53"/>
      <c r="M9" s="54"/>
      <c r="N9" s="11"/>
      <c r="O9" s="47"/>
      <c r="P9" s="48"/>
      <c r="Q9" s="10"/>
      <c r="R9" s="10"/>
    </row>
    <row r="10" spans="1:18" x14ac:dyDescent="0.25">
      <c r="A10" s="9"/>
      <c r="B10" s="9"/>
      <c r="C10" s="9"/>
      <c r="D10" s="9"/>
      <c r="E10" s="9"/>
      <c r="F10" s="32"/>
      <c r="G10" s="9"/>
      <c r="H10" s="9"/>
      <c r="I10" s="9"/>
      <c r="J10" s="9"/>
      <c r="K10" s="43"/>
      <c r="L10" s="43"/>
      <c r="M10" s="9"/>
      <c r="N10" s="9"/>
      <c r="O10" s="8"/>
      <c r="P10" s="12"/>
      <c r="Q10" s="10"/>
      <c r="R10" s="10"/>
    </row>
    <row r="11" spans="1:18" ht="51" x14ac:dyDescent="0.25">
      <c r="A11" s="30" t="s">
        <v>6</v>
      </c>
      <c r="B11" s="30" t="s">
        <v>7</v>
      </c>
      <c r="C11" s="30" t="s">
        <v>8</v>
      </c>
      <c r="D11" s="30" t="s">
        <v>9</v>
      </c>
      <c r="E11" s="30" t="s">
        <v>10</v>
      </c>
      <c r="F11" s="36" t="s">
        <v>88</v>
      </c>
      <c r="G11" s="37" t="s">
        <v>11</v>
      </c>
      <c r="H11" s="38" t="s">
        <v>95</v>
      </c>
      <c r="I11" s="39" t="s">
        <v>12</v>
      </c>
      <c r="J11" s="40" t="s">
        <v>96</v>
      </c>
      <c r="K11" s="40" t="s">
        <v>13</v>
      </c>
      <c r="L11" s="40" t="s">
        <v>14</v>
      </c>
      <c r="M11" s="41" t="s">
        <v>15</v>
      </c>
      <c r="N11" s="10"/>
      <c r="O11" s="10"/>
      <c r="P11" s="10"/>
      <c r="Q11" s="10"/>
      <c r="R11" s="10"/>
    </row>
    <row r="12" spans="1:18" x14ac:dyDescent="0.25">
      <c r="A12" s="13">
        <v>1</v>
      </c>
      <c r="B12" s="27" t="s">
        <v>91</v>
      </c>
      <c r="C12" s="56" t="s">
        <v>17</v>
      </c>
      <c r="D12" s="56"/>
      <c r="E12" s="56"/>
      <c r="F12" s="56"/>
      <c r="G12" s="56"/>
      <c r="H12" s="56"/>
      <c r="I12" s="13"/>
      <c r="J12" s="13"/>
      <c r="K12" s="44"/>
      <c r="L12" s="44"/>
      <c r="M12" s="13"/>
    </row>
    <row r="13" spans="1:18" ht="100.5" customHeight="1" x14ac:dyDescent="0.25">
      <c r="A13" s="14" t="s">
        <v>49</v>
      </c>
      <c r="B13" s="14"/>
      <c r="C13" s="1" t="s">
        <v>18</v>
      </c>
      <c r="D13" s="2" t="s">
        <v>19</v>
      </c>
      <c r="E13" s="18" t="s">
        <v>16</v>
      </c>
      <c r="F13" s="33">
        <v>1200</v>
      </c>
      <c r="G13" s="19"/>
      <c r="H13" s="18">
        <v>20.71</v>
      </c>
      <c r="I13" s="20">
        <v>0.05</v>
      </c>
      <c r="J13" s="21">
        <f>+H13*(1+I13)</f>
        <v>21.745500000000003</v>
      </c>
      <c r="K13" s="45">
        <f>+F13*H13</f>
        <v>24852</v>
      </c>
      <c r="L13" s="45">
        <f>+F13*J13</f>
        <v>26094.600000000006</v>
      </c>
      <c r="M13" s="14"/>
    </row>
    <row r="14" spans="1:18" ht="99" customHeight="1" x14ac:dyDescent="0.25">
      <c r="A14" s="14" t="s">
        <v>50</v>
      </c>
      <c r="B14" s="14"/>
      <c r="C14" s="1" t="s">
        <v>20</v>
      </c>
      <c r="D14" s="2" t="s">
        <v>72</v>
      </c>
      <c r="E14" s="18" t="s">
        <v>16</v>
      </c>
      <c r="F14" s="34">
        <v>1500</v>
      </c>
      <c r="G14" s="21"/>
      <c r="H14" s="21">
        <v>7.69</v>
      </c>
      <c r="I14" s="20">
        <v>0.05</v>
      </c>
      <c r="J14" s="21">
        <f t="shared" ref="J14:J36" si="0">+H14*(1+I14)</f>
        <v>8.0745000000000005</v>
      </c>
      <c r="K14" s="45">
        <f t="shared" ref="K14:K36" si="1">+F14*H14</f>
        <v>11535</v>
      </c>
      <c r="L14" s="45">
        <f t="shared" ref="L14:L36" si="2">+F14*J14</f>
        <v>12111.75</v>
      </c>
      <c r="M14" s="14"/>
    </row>
    <row r="15" spans="1:18" ht="182.25" customHeight="1" x14ac:dyDescent="0.25">
      <c r="A15" s="14" t="s">
        <v>51</v>
      </c>
      <c r="B15" s="14"/>
      <c r="C15" s="1" t="s">
        <v>74</v>
      </c>
      <c r="D15" s="3" t="s">
        <v>75</v>
      </c>
      <c r="E15" s="18" t="s">
        <v>16</v>
      </c>
      <c r="F15" s="35">
        <v>600</v>
      </c>
      <c r="G15" s="21"/>
      <c r="H15" s="21">
        <v>2.4900000000000002</v>
      </c>
      <c r="I15" s="20">
        <v>0.05</v>
      </c>
      <c r="J15" s="21">
        <f t="shared" si="0"/>
        <v>2.6145000000000005</v>
      </c>
      <c r="K15" s="45">
        <f t="shared" si="1"/>
        <v>1494.0000000000002</v>
      </c>
      <c r="L15" s="45">
        <f t="shared" si="2"/>
        <v>1568.7000000000003</v>
      </c>
      <c r="M15" s="14"/>
    </row>
    <row r="16" spans="1:18" ht="171.75" customHeight="1" x14ac:dyDescent="0.25">
      <c r="A16" s="14" t="s">
        <v>52</v>
      </c>
      <c r="B16" s="14"/>
      <c r="C16" s="1" t="s">
        <v>76</v>
      </c>
      <c r="D16" s="4" t="s">
        <v>77</v>
      </c>
      <c r="E16" s="18" t="s">
        <v>16</v>
      </c>
      <c r="F16" s="35">
        <v>600</v>
      </c>
      <c r="G16" s="21"/>
      <c r="H16" s="21">
        <v>2.4900000000000002</v>
      </c>
      <c r="I16" s="20">
        <v>0.05</v>
      </c>
      <c r="J16" s="21">
        <f t="shared" si="0"/>
        <v>2.6145000000000005</v>
      </c>
      <c r="K16" s="45">
        <f t="shared" si="1"/>
        <v>1494.0000000000002</v>
      </c>
      <c r="L16" s="45">
        <f t="shared" si="2"/>
        <v>1568.7000000000003</v>
      </c>
      <c r="M16" s="14"/>
    </row>
    <row r="17" spans="1:13" ht="90" x14ac:dyDescent="0.25">
      <c r="A17" s="14" t="s">
        <v>53</v>
      </c>
      <c r="B17" s="14"/>
      <c r="C17" s="1" t="s">
        <v>21</v>
      </c>
      <c r="D17" s="1" t="s">
        <v>44</v>
      </c>
      <c r="E17" s="18" t="s">
        <v>16</v>
      </c>
      <c r="F17" s="35">
        <v>2000</v>
      </c>
      <c r="G17" s="23"/>
      <c r="H17" s="21">
        <v>3.39</v>
      </c>
      <c r="I17" s="20">
        <v>0.05</v>
      </c>
      <c r="J17" s="21">
        <f t="shared" si="0"/>
        <v>3.5595000000000003</v>
      </c>
      <c r="K17" s="45">
        <f t="shared" si="1"/>
        <v>6780</v>
      </c>
      <c r="L17" s="45">
        <f t="shared" si="2"/>
        <v>7119.0000000000009</v>
      </c>
      <c r="M17" s="14"/>
    </row>
    <row r="18" spans="1:13" ht="79.5" customHeight="1" x14ac:dyDescent="0.25">
      <c r="A18" s="14" t="s">
        <v>54</v>
      </c>
      <c r="B18" s="14"/>
      <c r="C18" s="1" t="s">
        <v>22</v>
      </c>
      <c r="D18" s="1" t="s">
        <v>46</v>
      </c>
      <c r="E18" s="18" t="s">
        <v>16</v>
      </c>
      <c r="F18" s="35">
        <v>3000</v>
      </c>
      <c r="G18" s="19"/>
      <c r="H18" s="21">
        <v>3.39</v>
      </c>
      <c r="I18" s="20">
        <v>0.05</v>
      </c>
      <c r="J18" s="21">
        <f t="shared" si="0"/>
        <v>3.5595000000000003</v>
      </c>
      <c r="K18" s="45">
        <f t="shared" si="1"/>
        <v>10170</v>
      </c>
      <c r="L18" s="45">
        <f t="shared" si="2"/>
        <v>10678.500000000002</v>
      </c>
      <c r="M18" s="14"/>
    </row>
    <row r="19" spans="1:13" ht="79.5" customHeight="1" x14ac:dyDescent="0.25">
      <c r="A19" s="14" t="s">
        <v>55</v>
      </c>
      <c r="B19" s="14"/>
      <c r="C19" s="1" t="s">
        <v>23</v>
      </c>
      <c r="D19" s="1" t="s">
        <v>45</v>
      </c>
      <c r="E19" s="18" t="s">
        <v>16</v>
      </c>
      <c r="F19" s="35">
        <v>2300</v>
      </c>
      <c r="G19" s="19"/>
      <c r="H19" s="21">
        <v>3.59</v>
      </c>
      <c r="I19" s="20">
        <v>0.05</v>
      </c>
      <c r="J19" s="21">
        <f t="shared" si="0"/>
        <v>3.7694999999999999</v>
      </c>
      <c r="K19" s="45">
        <f t="shared" si="1"/>
        <v>8257</v>
      </c>
      <c r="L19" s="45">
        <f t="shared" si="2"/>
        <v>8669.85</v>
      </c>
      <c r="M19" s="14"/>
    </row>
    <row r="20" spans="1:13" ht="95.25" customHeight="1" x14ac:dyDescent="0.25">
      <c r="A20" s="14" t="s">
        <v>56</v>
      </c>
      <c r="B20" s="14"/>
      <c r="C20" s="1" t="s">
        <v>92</v>
      </c>
      <c r="D20" s="1" t="s">
        <v>93</v>
      </c>
      <c r="E20" s="18" t="s">
        <v>16</v>
      </c>
      <c r="F20" s="35">
        <v>600</v>
      </c>
      <c r="G20" s="29"/>
      <c r="H20" s="21">
        <v>5</v>
      </c>
      <c r="I20" s="20">
        <v>0.05</v>
      </c>
      <c r="J20" s="21">
        <f t="shared" si="0"/>
        <v>5.25</v>
      </c>
      <c r="K20" s="45">
        <f t="shared" si="1"/>
        <v>3000</v>
      </c>
      <c r="L20" s="45">
        <f t="shared" si="2"/>
        <v>3150</v>
      </c>
      <c r="M20" s="14"/>
    </row>
    <row r="21" spans="1:13" ht="126.75" customHeight="1" x14ac:dyDescent="0.25">
      <c r="A21" s="14" t="s">
        <v>57</v>
      </c>
      <c r="B21" s="14"/>
      <c r="C21" s="1" t="s">
        <v>24</v>
      </c>
      <c r="D21" s="1" t="s">
        <v>78</v>
      </c>
      <c r="E21" s="18" t="s">
        <v>16</v>
      </c>
      <c r="F21" s="35">
        <v>1600</v>
      </c>
      <c r="G21" s="23"/>
      <c r="H21" s="24">
        <v>8.94</v>
      </c>
      <c r="I21" s="20">
        <v>0.05</v>
      </c>
      <c r="J21" s="21">
        <f t="shared" si="0"/>
        <v>9.3870000000000005</v>
      </c>
      <c r="K21" s="45">
        <f t="shared" si="1"/>
        <v>14304</v>
      </c>
      <c r="L21" s="45">
        <f t="shared" si="2"/>
        <v>15019.2</v>
      </c>
      <c r="M21" s="14"/>
    </row>
    <row r="22" spans="1:13" ht="54" customHeight="1" x14ac:dyDescent="0.25">
      <c r="A22" s="14" t="s">
        <v>58</v>
      </c>
      <c r="B22" s="14"/>
      <c r="C22" s="1" t="s">
        <v>25</v>
      </c>
      <c r="D22" s="1" t="s">
        <v>26</v>
      </c>
      <c r="E22" s="18" t="s">
        <v>16</v>
      </c>
      <c r="F22" s="34">
        <v>7500</v>
      </c>
      <c r="G22" s="19"/>
      <c r="H22" s="22">
        <v>1.44</v>
      </c>
      <c r="I22" s="20">
        <v>0.05</v>
      </c>
      <c r="J22" s="21">
        <f t="shared" si="0"/>
        <v>1.512</v>
      </c>
      <c r="K22" s="45">
        <f t="shared" si="1"/>
        <v>10800</v>
      </c>
      <c r="L22" s="45">
        <f t="shared" si="2"/>
        <v>11340</v>
      </c>
      <c r="M22" s="14"/>
    </row>
    <row r="23" spans="1:13" ht="69" customHeight="1" x14ac:dyDescent="0.25">
      <c r="A23" s="14" t="s">
        <v>59</v>
      </c>
      <c r="B23" s="14"/>
      <c r="C23" s="1" t="s">
        <v>27</v>
      </c>
      <c r="D23" s="1" t="s">
        <v>28</v>
      </c>
      <c r="E23" s="18" t="s">
        <v>16</v>
      </c>
      <c r="F23" s="35">
        <v>900</v>
      </c>
      <c r="G23" s="19"/>
      <c r="H23" s="21">
        <v>10.39</v>
      </c>
      <c r="I23" s="20">
        <v>0.05</v>
      </c>
      <c r="J23" s="21">
        <f t="shared" si="0"/>
        <v>10.909500000000001</v>
      </c>
      <c r="K23" s="45">
        <f t="shared" si="1"/>
        <v>9351</v>
      </c>
      <c r="L23" s="45">
        <f t="shared" si="2"/>
        <v>9818.5500000000011</v>
      </c>
      <c r="M23" s="14"/>
    </row>
    <row r="24" spans="1:13" ht="81.75" customHeight="1" x14ac:dyDescent="0.25">
      <c r="A24" s="14" t="s">
        <v>60</v>
      </c>
      <c r="B24" s="14"/>
      <c r="C24" s="1" t="s">
        <v>29</v>
      </c>
      <c r="D24" s="1" t="s">
        <v>30</v>
      </c>
      <c r="E24" s="18" t="s">
        <v>16</v>
      </c>
      <c r="F24" s="35">
        <v>5000</v>
      </c>
      <c r="G24" s="23"/>
      <c r="H24" s="25">
        <v>4.47</v>
      </c>
      <c r="I24" s="20">
        <v>0.05</v>
      </c>
      <c r="J24" s="21">
        <f t="shared" si="0"/>
        <v>4.6935000000000002</v>
      </c>
      <c r="K24" s="45">
        <f t="shared" si="1"/>
        <v>22350</v>
      </c>
      <c r="L24" s="45">
        <f t="shared" si="2"/>
        <v>23467.5</v>
      </c>
      <c r="M24" s="14"/>
    </row>
    <row r="25" spans="1:13" ht="57" customHeight="1" x14ac:dyDescent="0.25">
      <c r="A25" s="14" t="s">
        <v>61</v>
      </c>
      <c r="B25" s="14"/>
      <c r="C25" s="1" t="s">
        <v>31</v>
      </c>
      <c r="D25" s="1" t="s">
        <v>79</v>
      </c>
      <c r="E25" s="18" t="s">
        <v>16</v>
      </c>
      <c r="F25" s="35">
        <v>7300</v>
      </c>
      <c r="G25" s="19"/>
      <c r="H25" s="21">
        <v>1.27</v>
      </c>
      <c r="I25" s="20">
        <v>0.05</v>
      </c>
      <c r="J25" s="21">
        <f t="shared" si="0"/>
        <v>1.3335000000000001</v>
      </c>
      <c r="K25" s="45">
        <f t="shared" si="1"/>
        <v>9271</v>
      </c>
      <c r="L25" s="45">
        <f t="shared" si="2"/>
        <v>9734.5500000000011</v>
      </c>
      <c r="M25" s="14"/>
    </row>
    <row r="26" spans="1:13" ht="84.75" customHeight="1" x14ac:dyDescent="0.25">
      <c r="A26" s="14" t="s">
        <v>62</v>
      </c>
      <c r="B26" s="14"/>
      <c r="C26" s="1" t="s">
        <v>32</v>
      </c>
      <c r="D26" s="1" t="s">
        <v>33</v>
      </c>
      <c r="E26" s="18" t="s">
        <v>16</v>
      </c>
      <c r="F26" s="35">
        <v>900</v>
      </c>
      <c r="G26" s="19"/>
      <c r="H26" s="21">
        <v>5.45</v>
      </c>
      <c r="I26" s="20">
        <v>0.05</v>
      </c>
      <c r="J26" s="21">
        <f t="shared" si="0"/>
        <v>5.7225000000000001</v>
      </c>
      <c r="K26" s="45">
        <f t="shared" si="1"/>
        <v>4905</v>
      </c>
      <c r="L26" s="45">
        <f t="shared" si="2"/>
        <v>5150.25</v>
      </c>
      <c r="M26" s="14"/>
    </row>
    <row r="27" spans="1:13" ht="90" x14ac:dyDescent="0.25">
      <c r="A27" s="14" t="s">
        <v>63</v>
      </c>
      <c r="B27" s="14"/>
      <c r="C27" s="1" t="s">
        <v>34</v>
      </c>
      <c r="D27" s="1" t="s">
        <v>35</v>
      </c>
      <c r="E27" s="18" t="s">
        <v>16</v>
      </c>
      <c r="F27" s="35">
        <v>300</v>
      </c>
      <c r="G27" s="19"/>
      <c r="H27" s="21">
        <v>8.15</v>
      </c>
      <c r="I27" s="20">
        <v>0.05</v>
      </c>
      <c r="J27" s="21">
        <f t="shared" si="0"/>
        <v>8.557500000000001</v>
      </c>
      <c r="K27" s="45">
        <f t="shared" si="1"/>
        <v>2445</v>
      </c>
      <c r="L27" s="45">
        <f t="shared" si="2"/>
        <v>2567.2500000000005</v>
      </c>
      <c r="M27" s="14"/>
    </row>
    <row r="28" spans="1:13" ht="143.25" customHeight="1" x14ac:dyDescent="0.25">
      <c r="A28" s="14" t="s">
        <v>64</v>
      </c>
      <c r="B28" s="14"/>
      <c r="C28" s="1" t="s">
        <v>36</v>
      </c>
      <c r="D28" s="1" t="s">
        <v>80</v>
      </c>
      <c r="E28" s="18" t="s">
        <v>16</v>
      </c>
      <c r="F28" s="34">
        <v>1000</v>
      </c>
      <c r="G28" s="19"/>
      <c r="H28" s="21">
        <v>7.99</v>
      </c>
      <c r="I28" s="20">
        <v>0.05</v>
      </c>
      <c r="J28" s="21">
        <f t="shared" si="0"/>
        <v>8.3895</v>
      </c>
      <c r="K28" s="45">
        <f t="shared" si="1"/>
        <v>7990</v>
      </c>
      <c r="L28" s="45">
        <f t="shared" si="2"/>
        <v>8389.5</v>
      </c>
      <c r="M28" s="14"/>
    </row>
    <row r="29" spans="1:13" ht="81.75" customHeight="1" x14ac:dyDescent="0.25">
      <c r="A29" s="14" t="s">
        <v>65</v>
      </c>
      <c r="B29" s="14"/>
      <c r="C29" s="1" t="s">
        <v>37</v>
      </c>
      <c r="D29" s="1" t="s">
        <v>38</v>
      </c>
      <c r="E29" s="18" t="s">
        <v>16</v>
      </c>
      <c r="F29" s="35">
        <v>100</v>
      </c>
      <c r="G29" s="23"/>
      <c r="H29" s="21">
        <v>10.1</v>
      </c>
      <c r="I29" s="20">
        <v>0.05</v>
      </c>
      <c r="J29" s="21">
        <f t="shared" si="0"/>
        <v>10.605</v>
      </c>
      <c r="K29" s="45">
        <f t="shared" si="1"/>
        <v>1010</v>
      </c>
      <c r="L29" s="45">
        <f t="shared" si="2"/>
        <v>1060.5</v>
      </c>
      <c r="M29" s="14"/>
    </row>
    <row r="30" spans="1:13" ht="75.75" customHeight="1" x14ac:dyDescent="0.25">
      <c r="A30" s="14" t="s">
        <v>66</v>
      </c>
      <c r="B30" s="14"/>
      <c r="C30" s="1" t="s">
        <v>39</v>
      </c>
      <c r="D30" s="1" t="s">
        <v>81</v>
      </c>
      <c r="E30" s="18" t="s">
        <v>16</v>
      </c>
      <c r="F30" s="35">
        <v>1800</v>
      </c>
      <c r="G30" s="19"/>
      <c r="H30" s="21">
        <v>4.3099999999999996</v>
      </c>
      <c r="I30" s="20">
        <v>0.05</v>
      </c>
      <c r="J30" s="21">
        <f t="shared" si="0"/>
        <v>4.5255000000000001</v>
      </c>
      <c r="K30" s="45">
        <f t="shared" si="1"/>
        <v>7757.9999999999991</v>
      </c>
      <c r="L30" s="45">
        <f t="shared" si="2"/>
        <v>8145.9000000000005</v>
      </c>
      <c r="M30" s="14"/>
    </row>
    <row r="31" spans="1:13" ht="123.75" customHeight="1" x14ac:dyDescent="0.25">
      <c r="A31" s="14" t="s">
        <v>67</v>
      </c>
      <c r="B31" s="14"/>
      <c r="C31" s="1" t="s">
        <v>40</v>
      </c>
      <c r="D31" s="1" t="s">
        <v>82</v>
      </c>
      <c r="E31" s="18" t="s">
        <v>16</v>
      </c>
      <c r="F31" s="35">
        <v>50</v>
      </c>
      <c r="G31" s="19"/>
      <c r="H31" s="21">
        <v>12.99</v>
      </c>
      <c r="I31" s="20">
        <v>0.05</v>
      </c>
      <c r="J31" s="21">
        <f t="shared" si="0"/>
        <v>13.6395</v>
      </c>
      <c r="K31" s="45">
        <f t="shared" si="1"/>
        <v>649.5</v>
      </c>
      <c r="L31" s="45">
        <f t="shared" si="2"/>
        <v>681.97500000000002</v>
      </c>
      <c r="M31" s="14"/>
    </row>
    <row r="32" spans="1:13" s="10" customFormat="1" ht="52.5" customHeight="1" x14ac:dyDescent="0.25">
      <c r="A32" s="16" t="s">
        <v>94</v>
      </c>
      <c r="B32" s="16"/>
      <c r="C32" s="1" t="s">
        <v>41</v>
      </c>
      <c r="D32" s="1" t="s">
        <v>83</v>
      </c>
      <c r="E32" s="18" t="s">
        <v>16</v>
      </c>
      <c r="F32" s="34">
        <v>1800</v>
      </c>
      <c r="G32" s="19"/>
      <c r="H32" s="22">
        <v>1.39</v>
      </c>
      <c r="I32" s="20">
        <v>0.05</v>
      </c>
      <c r="J32" s="22">
        <f t="shared" si="0"/>
        <v>1.4595</v>
      </c>
      <c r="K32" s="46">
        <f t="shared" si="1"/>
        <v>2502</v>
      </c>
      <c r="L32" s="46">
        <f t="shared" si="2"/>
        <v>2627.1</v>
      </c>
      <c r="M32" s="16"/>
    </row>
    <row r="33" spans="1:13" ht="84.75" customHeight="1" x14ac:dyDescent="0.25">
      <c r="A33" s="14" t="s">
        <v>68</v>
      </c>
      <c r="B33" s="14"/>
      <c r="C33" s="1" t="s">
        <v>42</v>
      </c>
      <c r="D33" s="1" t="s">
        <v>84</v>
      </c>
      <c r="E33" s="18" t="s">
        <v>16</v>
      </c>
      <c r="F33" s="35">
        <v>300</v>
      </c>
      <c r="G33" s="19"/>
      <c r="H33" s="21">
        <v>2.4900000000000002</v>
      </c>
      <c r="I33" s="20">
        <v>0.05</v>
      </c>
      <c r="J33" s="21">
        <f t="shared" si="0"/>
        <v>2.6145000000000005</v>
      </c>
      <c r="K33" s="45">
        <f t="shared" si="1"/>
        <v>747.00000000000011</v>
      </c>
      <c r="L33" s="45">
        <f t="shared" si="2"/>
        <v>784.35000000000014</v>
      </c>
      <c r="M33" s="14"/>
    </row>
    <row r="34" spans="1:13" ht="66.75" customHeight="1" x14ac:dyDescent="0.25">
      <c r="A34" s="14" t="s">
        <v>69</v>
      </c>
      <c r="B34" s="14"/>
      <c r="C34" s="1" t="s">
        <v>43</v>
      </c>
      <c r="D34" s="1" t="s">
        <v>85</v>
      </c>
      <c r="E34" s="18" t="s">
        <v>16</v>
      </c>
      <c r="F34" s="35">
        <v>7000</v>
      </c>
      <c r="G34" s="19"/>
      <c r="H34" s="21">
        <v>1.44</v>
      </c>
      <c r="I34" s="20">
        <v>0.05</v>
      </c>
      <c r="J34" s="21">
        <f t="shared" si="0"/>
        <v>1.512</v>
      </c>
      <c r="K34" s="45">
        <f t="shared" si="1"/>
        <v>10080</v>
      </c>
      <c r="L34" s="45">
        <f t="shared" si="2"/>
        <v>10584</v>
      </c>
      <c r="M34" s="14"/>
    </row>
    <row r="35" spans="1:13" ht="137.25" customHeight="1" x14ac:dyDescent="0.25">
      <c r="A35" s="14" t="s">
        <v>70</v>
      </c>
      <c r="B35" s="14"/>
      <c r="C35" s="15" t="s">
        <v>47</v>
      </c>
      <c r="D35" s="15" t="s">
        <v>86</v>
      </c>
      <c r="E35" s="18" t="s">
        <v>16</v>
      </c>
      <c r="F35" s="35">
        <v>600</v>
      </c>
      <c r="G35" s="21"/>
      <c r="H35" s="21">
        <v>10.31</v>
      </c>
      <c r="I35" s="20">
        <v>0.05</v>
      </c>
      <c r="J35" s="21">
        <f t="shared" si="0"/>
        <v>10.825500000000002</v>
      </c>
      <c r="K35" s="45">
        <f t="shared" si="1"/>
        <v>6186</v>
      </c>
      <c r="L35" s="45">
        <f t="shared" si="2"/>
        <v>6495.3000000000011</v>
      </c>
      <c r="M35" s="14"/>
    </row>
    <row r="36" spans="1:13" ht="105" x14ac:dyDescent="0.25">
      <c r="A36" s="14" t="s">
        <v>71</v>
      </c>
      <c r="B36" s="14"/>
      <c r="C36" s="26" t="s">
        <v>48</v>
      </c>
      <c r="D36" s="15" t="s">
        <v>87</v>
      </c>
      <c r="E36" s="18" t="s">
        <v>16</v>
      </c>
      <c r="F36" s="35">
        <v>200</v>
      </c>
      <c r="G36" s="21"/>
      <c r="H36" s="21">
        <v>10.11</v>
      </c>
      <c r="I36" s="20">
        <v>0.05</v>
      </c>
      <c r="J36" s="21">
        <f t="shared" si="0"/>
        <v>10.615499999999999</v>
      </c>
      <c r="K36" s="45">
        <f t="shared" si="1"/>
        <v>2022</v>
      </c>
      <c r="L36" s="45">
        <f t="shared" si="2"/>
        <v>2123.1</v>
      </c>
      <c r="M36" s="14"/>
    </row>
    <row r="37" spans="1:13" x14ac:dyDescent="0.25">
      <c r="J37" s="17" t="s">
        <v>73</v>
      </c>
      <c r="K37" s="42">
        <f>SUM(K13:K36)</f>
        <v>179952.5</v>
      </c>
      <c r="L37" s="42">
        <f>SUM(L13:L36)</f>
        <v>188950.125</v>
      </c>
    </row>
  </sheetData>
  <mergeCells count="11">
    <mergeCell ref="C12:H12"/>
    <mergeCell ref="A3:L3"/>
    <mergeCell ref="A4:M4"/>
    <mergeCell ref="A5:M5"/>
    <mergeCell ref="A6:M6"/>
    <mergeCell ref="A7:M7"/>
    <mergeCell ref="O7:O9"/>
    <mergeCell ref="P7:P9"/>
    <mergeCell ref="A8:M8"/>
    <mergeCell ref="A9:M9"/>
    <mergeCell ref="A2:M2"/>
  </mergeCells>
  <hyperlinks>
    <hyperlink ref="D15" r:id="rId1" display="2024 med priemonių poreikis NITS.xlsx" xr:uid="{B3406CE1-01B8-4A2F-9C57-543A26C65C76}"/>
  </hyperlinks>
  <pageMargins left="0.25" right="0.25"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8EAF983CAB044AAA8740EB3EBEEEA" ma:contentTypeVersion="13" ma:contentTypeDescription="Create a new document." ma:contentTypeScope="" ma:versionID="9d538816d0720c663f231da440b9997d">
  <xsd:schema xmlns:xsd="http://www.w3.org/2001/XMLSchema" xmlns:xs="http://www.w3.org/2001/XMLSchema" xmlns:p="http://schemas.microsoft.com/office/2006/metadata/properties" xmlns:ns3="5ebf93c0-4f51-49d2-8e17-eda3c64acdfa" targetNamespace="http://schemas.microsoft.com/office/2006/metadata/properties" ma:root="true" ma:fieldsID="4ec646edad86f3093fd8ba992e6236a6" ns3:_="">
    <xsd:import namespace="5ebf93c0-4f51-49d2-8e17-eda3c64acdf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SystemTags" minOccurs="0"/>
                <xsd:element ref="ns3:MediaServiceSearchPropertie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bf93c0-4f51-49d2-8e17-eda3c64ac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ebf93c0-4f51-49d2-8e17-eda3c64acd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E3FFF6-629E-42AA-86BE-386AE722D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bf93c0-4f51-49d2-8e17-eda3c64acd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C39FE-90AF-4A3A-AC93-6629F8943BCA}">
  <ds:schemaRefs>
    <ds:schemaRef ds:uri="http://schemas.microsoft.com/office/2006/documentManagement/types"/>
    <ds:schemaRef ds:uri="http://schemas.microsoft.com/office/infopath/2007/PartnerControls"/>
    <ds:schemaRef ds:uri="http://www.w3.org/XML/1998/namespace"/>
    <ds:schemaRef ds:uri="5ebf93c0-4f51-49d2-8e17-eda3c64acdfa"/>
    <ds:schemaRef ds:uri="http://purl.org/dc/elements/1.1/"/>
    <ds:schemaRef ds:uri="http://purl.org/dc/terms/"/>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7637DCE-0CE1-46BF-8F8E-864DCE0E7F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Bendro naudojimo</dc:creator>
  <cp:lastModifiedBy>Jolanta Biekšienė</cp:lastModifiedBy>
  <cp:lastPrinted>2024-12-04T09:40:57Z</cp:lastPrinted>
  <dcterms:created xsi:type="dcterms:W3CDTF">2015-06-05T18:17:20Z</dcterms:created>
  <dcterms:modified xsi:type="dcterms:W3CDTF">2024-12-30T09:31:08Z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0x0101007728EAF983CAB044AAA8740EB3EBEEEA</vt:lpwstr>
  </property>
</Properties>
</file>