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Medicininės paskirties baldai_3628_ES_VM\NEĮVYKĘS 3,6,8 KARTOJAMAS\CVPIS\"/>
    </mc:Choice>
  </mc:AlternateContent>
  <xr:revisionPtr revIDLastSave="0" documentId="13_ncr:1_{45BEE1F6-E45D-4573-8E12-234770816A25}" xr6:coauthVersionLast="47" xr6:coauthVersionMax="47" xr10:uidLastSave="{00000000-0000-0000-0000-000000000000}"/>
  <bookViews>
    <workbookView xWindow="-120" yWindow="-120" windowWidth="38640" windowHeight="212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118" i="1" l="1"/>
  <c r="G96" i="1"/>
  <c r="H117" i="1" s="1"/>
  <c r="H86" i="1"/>
  <c r="G67" i="1"/>
  <c r="G85" i="1" s="1"/>
  <c r="G86" i="1" s="1"/>
  <c r="G87" i="1" s="1"/>
  <c r="H57" i="1"/>
  <c r="G37" i="1"/>
  <c r="H56" i="1" s="1"/>
  <c r="H85" i="1" l="1"/>
  <c r="G56" i="1"/>
  <c r="G57" i="1" s="1"/>
  <c r="G58" i="1" s="1"/>
  <c r="G117" i="1"/>
  <c r="G118" i="1" s="1"/>
  <c r="G119" i="1" s="1"/>
</calcChain>
</file>

<file path=xl/sharedStrings.xml><?xml version="1.0" encoding="utf-8"?>
<sst xmlns="http://schemas.openxmlformats.org/spreadsheetml/2006/main" count="229" uniqueCount="190">
  <si>
    <t>PIRKIMO SĄLYGŲ PRIEDAS "PASIŪLYMO FORMA"</t>
  </si>
  <si>
    <t>MEDICININĖ ĮRANGA (NAUJAGIMIŲ APŠILDOMAS STALIUKAS 1VNT.; TIRPALŲ ŠILDYMO SPINTA 1VNT.;MECHANINĖ KONSOLĖ 2VNT.)</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</si>
  <si>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</si>
  <si>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</si>
  <si>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</si>
  <si>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</si>
  <si>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</si>
  <si>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</si>
  <si>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</si>
  <si>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</si>
  <si>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</si>
  <si>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</si>
  <si>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</si>
  <si>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</si>
  <si>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</si>
  <si>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</si>
  <si>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</si>
  <si>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</si>
  <si>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</si>
  <si>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</si>
  <si>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</si>
  <si>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</si>
  <si>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NAUJAGIMIŲ APŠILDOMAS STALIUKAS</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</si>
  <si>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</si>
  <si>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</si>
  <si>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</si>
  <si>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</si>
  <si>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</si>
  <si>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</si>
  <si>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</si>
  <si>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</si>
  <si>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</si>
  <si>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</si>
  <si>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</si>
  <si>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</si>
  <si>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Naujagimių apšildomas staliukas</t>
  </si>
  <si>
    <t>1.1.</t>
  </si>
  <si>
    <t>vnt.</t>
  </si>
  <si>
    <t>1.1.1.</t>
  </si>
  <si>
    <t>Paskirtis – Naujagimių gaivinimui, gydymui bei slaugai</t>
  </si>
  <si>
    <t>1.1.2.</t>
  </si>
  <si>
    <t>Maitinimas ~ 230 V, 50 Hz elektros tinklas.</t>
  </si>
  <si>
    <t>1.1.3.</t>
  </si>
  <si>
    <t>Stalelio matmenys- Aukštis matuojant nuo grindų iki čiužinio paviršiaus ≤ 85 cm; ilgis ≤ 140 cm; plotis ≤ 80 cm.</t>
  </si>
  <si>
    <t>1.1.4.</t>
  </si>
  <si>
    <t>Čiužinio platforma: 1. Matmenys: 500 x 750 ± 50 mm. 2. Pavertimo laipsnis ne mažiau kaip 15° į abi puses (Trendelenburg / Anti-Trendelenburg padėtys).</t>
  </si>
  <si>
    <t>1.1.5.</t>
  </si>
  <si>
    <t>Konstrukcija:1. Aplink lovelės perimetrą įrengti apsauginiai, nulenkiami bortai (aukštis 13 ± 2 cm). 2.	Stalelio pagrindas su 4 ratukais, visi su užspaudžiamais stabdžiais. 3. Po lovelės pagrindu integruotas dvigubas stalčius ir rentgeno kasetės laikiklis.</t>
  </si>
  <si>
    <t>1.1.6.</t>
  </si>
  <si>
    <t>Šildymo sistema: 1.Stalelio stove integruotas spindulinis šildytuvas su ne mažiau kaip 2 šilumos šaltiniais.2.	Maksimalus šilumos atidavimas veikiant 100% pajėgumu ≥ 30 mW/cm².</t>
  </si>
  <si>
    <t>1.1.7.</t>
  </si>
  <si>
    <t>Šildymo režimai: 1.	Automatinis galingumo reguliavimas priklausomai nuo lovelės čiužinio pavertimo kampo. 2. Paciento vietos pašildymo „laukimo“ režimas (Prewarm). 3. Rankinis šildymo intensyvumo reguliavimas 10–100 % diapazone.</t>
  </si>
  <si>
    <t>1.1.8.</t>
  </si>
  <si>
    <t>Temperatūros kontrolė: 1.	Odos temperatūros nustatymo diapazonas ne siauresnis kaip 34–38,0  ± 0.5 ºC2.	Naudojami 2 temperatūriniai davikliai centrinės ir periferinės odos temperatūros matavimams.</t>
  </si>
  <si>
    <t>1.1.9.</t>
  </si>
  <si>
    <t>Gaivinimo modulis ir slėgio valdymas: 1. Integruotas dujų mikseris: reguliuojama O2 koncentracija 21–100 % ribose. 2.	Dujų srauto dozatorius: 0–15 l/min diapazone.3.	Nustatomas pikinis slėgis įkvėpimo metu (PIP) ne siauresnėse kaip 0–40 cm H2O ribose. 4.	Integruotas slėgio kvėpavimo takuose manometras.</t>
  </si>
  <si>
    <t>1.1.10.</t>
  </si>
  <si>
    <t>Atsiurbimo sistema: 1. Integruota stalelio stove, su slėgio manometru. 2. Reguliuojamas vakuumo lygis ne siauresnėse kaip 0–150 mmHg ribose.</t>
  </si>
  <si>
    <t>1.1.11.</t>
  </si>
  <si>
    <t>Valdymo ekranas. 1. Integruotas spalvotas lietimui jautrus ekranas su valdymo ratuku.2.	 Ekrane rodoma: temperatūra (skaitmenimis ir kreivėmis), šildymo intensyvumas %, pavertimo kampas laipsniais, APGAR laikmatis, chronometras, paciento duomenys.</t>
  </si>
  <si>
    <t>1.1.12.</t>
  </si>
  <si>
    <t xml:space="preserve">Duomenų saugojimas. Vidinė atmintis: galimybė išsaugoti ne mažiau kaip 7 parų trukmės grafinę informaciją (temperatūros, šildytuvo nustatymų ir įvykių duomenis). </t>
  </si>
  <si>
    <t>1.1.13.</t>
  </si>
  <si>
    <t>Jungtys/ Duomenų perdavimo jungtys: ≥ 1 vnt. USB ir ≥ 1 vnt. RJ-45.</t>
  </si>
  <si>
    <t>1.1.14.</t>
  </si>
  <si>
    <t>Apšvietimas. Integruotas apšvietimas, intensyvumas reguliuojamas ne mažiau kaip 3 lygiais.</t>
  </si>
  <si>
    <t>1.1.15.</t>
  </si>
  <si>
    <t>1.1.16.</t>
  </si>
  <si>
    <t>Garantija. Ne mažiau 24 mėn. nuo įrangos perdavimo-priėmimo akto pasirašymo dienos.</t>
  </si>
  <si>
    <t>1.1.17.</t>
  </si>
  <si>
    <t>Dokumentacija. Naudojimo instrukcija lietuvių kalba, serviso dokumentacija, gamintojo įgaliojimas įdiegti ir aptarnauti įrangą</t>
  </si>
  <si>
    <t>1.1.18.</t>
  </si>
  <si>
    <t>Garantija ≥ 36 mėn.(Taip/Ne)</t>
  </si>
  <si>
    <t>Suma be PVM</t>
  </si>
  <si>
    <t>Taikomas PVM dydis (%)</t>
  </si>
  <si>
    <t>PVM suma</t>
  </si>
  <si>
    <t>Suma su PVM</t>
  </si>
  <si>
    <t>2. DALIS</t>
  </si>
  <si>
    <t>TIRPALŲ ŠILDYMO SPINTA</t>
  </si>
  <si>
    <t>2.</t>
  </si>
  <si>
    <t>Tirpalų šildymo spinta</t>
  </si>
  <si>
    <t>2.1.</t>
  </si>
  <si>
    <t>vnt</t>
  </si>
  <si>
    <t>2.1.1.</t>
  </si>
  <si>
    <t>Šildymo spintos paskirtis : Infuzinių tirpalų, skysčių, ranksluosčių, gelio paklotų šildymui</t>
  </si>
  <si>
    <t>2.1.2.</t>
  </si>
  <si>
    <t>Šildymo spintos talpa 400 l ±35 l</t>
  </si>
  <si>
    <t>2.1.3.</t>
  </si>
  <si>
    <t>Korpusas pagamintas iš nerūdijančio plieno, vidus izoliuotas temperatūrai nelaidžia ir nedegia / ugniai atsparia medžiaga</t>
  </si>
  <si>
    <t>2.1.4.</t>
  </si>
  <si>
    <t>Kaitinimo elemento galingumas :1000W ± 200 W</t>
  </si>
  <si>
    <t>2.1.5.</t>
  </si>
  <si>
    <t>Spintos durelės permatomos: Dvigubo stiklo</t>
  </si>
  <si>
    <t>2.1.6.</t>
  </si>
  <si>
    <t>Oro temperatūros nustatymo diapazonas: Nuo 35°C iki 50°C, ne siauresnis. Temperatūros keitimo žingsnis 1°C.</t>
  </si>
  <si>
    <t>2.1.7.</t>
  </si>
  <si>
    <t>Vizualinė indikacija perkaitus: būtina</t>
  </si>
  <si>
    <t>2.1.8.</t>
  </si>
  <si>
    <t xml:space="preserve">Vidiniai stalčiai ir lentynėlės: Atstumas tarp lentynėlių ne mažiau nei  10cm.  Atstumas tarp lentynėlių gali būti reguliuojamas (keičiama lentynėlės padėtis). </t>
  </si>
  <si>
    <t>2.1.9.</t>
  </si>
  <si>
    <t>Maksimali lentynos arba stalčiuko apkrova : Ne mažiau 20 kg ± 0,5 kg</t>
  </si>
  <si>
    <t>2.1.10.</t>
  </si>
  <si>
    <t>Aiškiai matomos temperatūros reikšmės LED ekrane. Galimybė reguliuoti temperatūrą: būtina</t>
  </si>
  <si>
    <t>2.1.11.</t>
  </si>
  <si>
    <t>Šildymo spinta su 1 stalčiuku ir 3 lentynom arba su ne mažiau nei 4 lentynomis</t>
  </si>
  <si>
    <t>2.1.12.</t>
  </si>
  <si>
    <t>Temperatūros matavimo tikslumas : Ne blogiau 2°C</t>
  </si>
  <si>
    <t>2.1.13.</t>
  </si>
  <si>
    <t xml:space="preserve">Žymėjimas CE ženklinimu: būtinas s (kartu su pasiūlymu būtina pateikti žymėjimą CE ženklu liudijančio galiojančio dokumento (CE sertifikato arba EB atitikties deklaracijos kopiją). </t>
  </si>
  <si>
    <t>2.1.14.</t>
  </si>
  <si>
    <t>Garantinis laikotarpis: Ne mažiau 24 mėnesiai</t>
  </si>
  <si>
    <t>2.1.15.</t>
  </si>
  <si>
    <t>Talpa didesnė nei 390 litrų(Taip/Ne)</t>
  </si>
  <si>
    <t>2.1.16.</t>
  </si>
  <si>
    <t>Spintos vidinis gylis 50 cm ir daugiau ir vidinis plotis 50 cm ir daugiau(Taip/Ne)</t>
  </si>
  <si>
    <t>2.1.17.</t>
  </si>
  <si>
    <t>Garantinio aptarnavimo laikotarpis ≥ 36 mėnesiai(Taip/Ne)</t>
  </si>
  <si>
    <t>3. DALIS</t>
  </si>
  <si>
    <t>MECHANINĖ (ARKINĖ) KONSOLĖ</t>
  </si>
  <si>
    <t>3.</t>
  </si>
  <si>
    <t>Mechaninė (arkinė) konsolė</t>
  </si>
  <si>
    <t>3.1.</t>
  </si>
  <si>
    <t>3.1.1.</t>
  </si>
  <si>
    <t xml:space="preserve">Veikimo principas: Krūtinės ląstos kompresija (paspaudimai) su aktyvia dekompresija (krūtinės pakėlimas). </t>
  </si>
  <si>
    <t>3.1.2.</t>
  </si>
  <si>
    <t>Dekompresijų atlikimo principas: Dekompresija atliekama griebtuvu (vakuuminiu) po kiekvienos kompresijos. Suaugusiems ir vaikams naudojamas tas pats vakuuminis griebtuvas.</t>
  </si>
  <si>
    <t>3.1.3.</t>
  </si>
  <si>
    <t>Kompresijų gylis diapazone: Ne mažiau kaip 5 cm, bet ne daugiau kaip 6 cm (pagal LR gaivinimo algoritmą)</t>
  </si>
  <si>
    <t>3.1.4.</t>
  </si>
  <si>
    <t>Kompresijos / dekompresijos ciklas: 50% ± 5%Galimi pacientai:a) Neribotas pacientų svoris;b) Krūtinės ląstos dydis ≥ 30cm (maksimalus atstumas tarp paspaudėjo griebtuvo  ir nugarinės lentos).</t>
  </si>
  <si>
    <t>3.1.5.</t>
  </si>
  <si>
    <t>Kompresijų greičio nustatymo ribos: Paspaudimų greitis nustatomas pasirinktinai  100, 110 ir 120 k/min +/- 4 k/min (pagal LR gaivinimo algoritmą). Galimybė pakeisti paspaudimų dažnį kompresijų metu.</t>
  </si>
  <si>
    <t>3.1.6.</t>
  </si>
  <si>
    <t>Pagrindiniai reguliuojami parametrai:a) kompresijos su ventiliavimo pauze 30:2 (30 kompresijų ir 2 įpūtimai). Ventiliavimo pauzė nustatoma diapazone nuo 3s iki 5 s su garsiniais signalais kas 30 paspaudimų;b) pastovios kompresijos režimas. Ventiliavimo pauzė nustatoma diapazone nuo 1 s iki 1,5 s garsiniais signalais kas 6 s arba 10 k/min nesinchronizuotam ventiliavimui, kai pacientas yra intubuotas; c) pauzės režimas – kompresijos neatliekamos.d) krūtinės ląstos dekopresija oro įpūtimo (ventiliavimo) metu - paspaudėjo griebtuvas pakyla ne mažiau kaip 1cm virš krūtinės ląstos paviršiaus.</t>
  </si>
  <si>
    <t>3.1.7.</t>
  </si>
  <si>
    <t>Sistemos pritaikymas pacientui, stabilizavimas gaivinimo ir transportavimo metu:a) Plokščia nugarinė lenta, neturinti aštrių kampų, pakišama po gulinčio paciento nugara. Storis ne daugiau 1,5 cm;b) paciento stabilizavimo diržas, prilaikantis gaivinimo sistemą prie paciento;c) paciento fiksavimo diržai rankų pritvirtinimui prie aparato korpuso, saugiam transportavimui</t>
  </si>
  <si>
    <t>3.1.8.</t>
  </si>
  <si>
    <t>Darbinės aplinkos sąlygos ir atsparumas išoriniams veiksniams:a) temperatūra diapazone ≥ (0° ± 40°) C;b) santykinė drėgmė diapazone  ≥ (5% - 98%); c) IP ≥ 43.</t>
  </si>
  <si>
    <t>3.1.9.</t>
  </si>
  <si>
    <t>Saugojimo ir transportavimo krepšysKieto korpuso krepšys skirtas aparato ir jo priedų saugojimui. Lengvai valomas, pagamintas iš polikarbonato.</t>
  </si>
  <si>
    <t>3.1.10.</t>
  </si>
  <si>
    <t>Akumuliatorių įkroviklis integruotas aparate: Būtina. Prietaisas pastoviai kraunamas neišimtas iš krepšio, pro krepšyje esančią įkrovimo laido angą.</t>
  </si>
  <si>
    <t>3.1.11.</t>
  </si>
  <si>
    <t>Akumuliatorių savybės:a) pakraunamas ličio jonų polimerų arba analogiškas akumuliatorius. b) galimybė greitai pakeisti akumuliatorių rankomis, nenaudojant įrankių. c) minimalus veikimo laikas ≥ 40 min.</t>
  </si>
  <si>
    <t>3.1.12.</t>
  </si>
  <si>
    <t>Akumuliatoriaus indikatoriusIndikatorius rodantis akumuliatoriaus pakrovimo lygį. Įkrovimo lygį galima matyti pro saugojimo ir transportavimo krepšyje esantį skaidrų „langelį“.</t>
  </si>
  <si>
    <t>3.1.13.</t>
  </si>
  <si>
    <t>Savitikros sistema:Automatinė patikros sistema (self-test) kiekvieno įjungimo metu patikrina ir informuoja esant gedimui.</t>
  </si>
  <si>
    <t>3.1.14.</t>
  </si>
  <si>
    <t xml:space="preserve">Garsinė aliarmo sistema: Informuoja apie ventiliavimo pauzę, per mažą pacientą, sisteminį gedimą, akumuliatoriaus įkrovimo lygį ir akumuliatoriaus išsikrovimą. </t>
  </si>
  <si>
    <t>3.1.15.</t>
  </si>
  <si>
    <t>Duomenų perdavimas į kompiuterį bevieliu būdu ir ataskaitos generavimas:a) WiFi arba bluetooth gaivinimo ir techninių duomenų perdavimas į elektroninį paštą.b) Pdf ataskaitos generavimas su paspaudimų laiko, greičio, trukmės, paspaudimų skaičiaus, nutrauktų paspaudimų ilgesnių nei 10s skaičiumi.</t>
  </si>
  <si>
    <t>3.1.16.</t>
  </si>
  <si>
    <t>Prietaiso svoris: Svoris su baterija (be papildomų diržų ir kitų priedų) ne daugiau 8 kg.</t>
  </si>
  <si>
    <t>3.1.17.</t>
  </si>
  <si>
    <t>Komplektuojami priedai:1. Gaivinimo sistemos nešiojimo krepšys – 1 vnt.2. Akumuliatoriai – 2 vnt.3. Maitinimo šaltinis 230V.</t>
  </si>
  <si>
    <t>3.1.18.</t>
  </si>
  <si>
    <t>Žymėjimas CE ženklu:Būtina: Siūloma prekė turi būti ženklinta CE pagal medicinos priemonių (prietaisų) saugos techninį reglamentą, būtina kartu su pasiūlymu konkursui pateikti saugą įrodančius dokumentus, originalo ir patvirtintą vertimą į lietuvių kalbą.</t>
  </si>
  <si>
    <t>3.1.19.</t>
  </si>
  <si>
    <t>Garantinis laikotarpis sistemai ir jos dalims - ne mažiau 24 mėnesių</t>
  </si>
  <si>
    <t>3.1.20.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</si>
  <si>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</si>
  <si>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</si>
  <si>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</si>
  <si>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</si>
  <si>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</si>
  <si>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</si>
  <si>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</si>
  <si>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</si>
  <si>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</si>
  <si>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</si>
  <si>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</si>
  <si>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</si>
  <si>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</si>
  <si>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</si>
  <si>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</si>
  <si>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</si>
  <si>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</si>
  <si>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</si>
  <si>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</si>
  <si>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</si>
  <si>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</si>
  <si>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</si>
  <si>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</si>
  <si>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</si>
  <si>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5178 2026-01-27 19:48:15</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</si>
  <si>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</si>
  <si>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</si>
  <si>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</si>
  <si>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Komplektacija. 1. Daugkartinio naudojimo čiužinukas (1 vnt.); 2. vienkartiniai kvėpavimo kontūrai su PEEP ir dažnio reguliavimu (≥ 25 vnt.);3. Sekreto surinkimo indas (20 vnt.) su laikikliu; 4. Odos ir periferinės odos temperatūros davikliai (po 5 vnt.); 5. Medicininių dujų žarnelės O2 ir orui (po 1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</si>
</sst>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2" xfId="0" applyFont="1" applyFill="1" applyBorder="1"/>
    <xf numFmtId="0" fontId="1" fillId="4" borderId="22" xfId="0" applyFont="1" applyFill="1" applyBorder="1"/>
    <xf numFmtId="0" fontId="1" fillId="5" borderId="22" xfId="0" applyFont="1" applyFill="1" applyBorder="1" applyProtection="1">
      <protection locked="0"/>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5" borderId="6"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4" xfId="0" applyBorder="1" applyProtection="1">
      <protection locked="0"/>
    </xf>
    <xf numFmtId="0" fontId="0" fillId="0" borderId="14" xfId="0" applyBorder="1"/>
    <xf numFmtId="0" fontId="1" fillId="2" borderId="0" xfId="0" applyFont="1" applyFill="1"/>
    <xf numFmtId="0" fontId="2" fillId="2" borderId="0" xfId="0" applyFont="1" applyFill="1"/>
    <xf numFmtId="0" fontId="1" fillId="2" borderId="0" xfId="0" applyFont="1" applyFill="1" applyAlignment="1">
      <alignment vertical="center" wrapText="1"/>
    </xf>
    <xf numFmtId="0" fontId="1" fillId="5" borderId="22" xfId="0" applyFont="1" applyFill="1" applyBorder="1" applyAlignment="1" applyProtection="1">
      <alignment horizontal="center" vertical="center" wrapText="1"/>
      <protection locked="0"/>
    </xf>
    <xf numFmtId="0" fontId="0" fillId="0" borderId="22"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20" xfId="0" applyBorder="1"/>
    <xf numFmtId="0" fontId="1" fillId="2" borderId="4" xfId="0" applyFont="1" applyFill="1" applyBorder="1" applyAlignment="1">
      <alignment horizontal="center" vertical="center" wrapText="1"/>
    </xf>
    <xf numFmtId="0" fontId="0" fillId="0" borderId="12" xfId="0" applyBorder="1"/>
    <xf numFmtId="0" fontId="0" fillId="0" borderId="11"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0" fillId="0" borderId="17" xfId="0" applyBorder="1"/>
    <xf numFmtId="0" fontId="1" fillId="3" borderId="6"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3" borderId="0" xfId="0" applyFont="1" applyFill="1" applyProtection="1">
      <protection locked="0"/>
    </xf>
    <xf numFmtId="0" fontId="1" fillId="3" borderId="9"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3" xfId="0" applyBorder="1"/>
    <xf numFmtId="0" fontId="0" fillId="0" borderId="19" xfId="0" applyBorder="1"/>
    <xf numFmtId="0" fontId="1" fillId="2" borderId="5"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1" fillId="2" borderId="23" xfId="0" applyFont="1" applyFill="1" applyBorder="1" applyAlignment="1">
      <alignment vertical="center" wrapText="1"/>
    </xf>
    <xf numFmtId="0" fontId="0" fillId="0" borderId="24" xfId="0" applyBorder="1"/>
    <xf numFmtId="0" fontId="1" fillId="2" borderId="15" xfId="0" applyFont="1" applyFill="1" applyBorder="1" applyAlignment="1">
      <alignment vertical="center" wrapText="1"/>
    </xf>
    <xf numFmtId="49" fontId="3" fillId="2" borderId="25" xfId="0" applyNumberFormat="1" applyFont="1" applyFill="1" applyBorder="1" applyAlignment="1">
      <alignment horizontal="left" vertical="center" wrapText="1"/>
    </xf>
    <xf numFmtId="0" fontId="0" fillId="0" borderId="26" xfId="0" applyBorder="1"/>
    <xf numFmtId="49" fontId="3" fillId="2" borderId="27" xfId="0" applyNumberFormat="1" applyFont="1" applyFill="1" applyBorder="1" applyAlignment="1">
      <alignment horizontal="left" vertical="center"/>
    </xf>
    <xf numFmtId="0" fontId="0" fillId="0" borderId="28" xfId="0" applyBorder="1"/>
    <xf numFmtId="0" fontId="1" fillId="2" borderId="29" xfId="0" applyFont="1" applyFill="1" applyBorder="1" applyAlignment="1">
      <alignment vertical="center" wrapText="1"/>
    </xf>
    <xf numFmtId="0" fontId="0" fillId="0" borderId="30" xfId="0" applyBorder="1"/>
    <xf numFmtId="49" fontId="3" fillId="2" borderId="31" xfId="0" applyNumberFormat="1" applyFont="1" applyFill="1" applyBorder="1" applyAlignment="1">
      <alignment horizontal="left" vertical="center"/>
    </xf>
    <xf numFmtId="0" fontId="1" fillId="4" borderId="32" xfId="0" applyFont="1" applyFill="1" applyBorder="1" applyAlignment="1">
      <alignment vertical="center" wrapText="1"/>
    </xf>
    <xf numFmtId="0" fontId="0" fillId="0" borderId="33" xfId="0" applyBorder="1"/>
    <xf numFmtId="0" fontId="1" fillId="4" borderId="0" xfId="0" applyFont="1" applyFill="1" applyAlignment="1">
      <alignment wrapText="1"/>
    </xf>
    <xf numFmtId="0" fontId="0" fillId="0" borderId="0" xfId="0" applyAlignment="1">
      <alignment wrapText="1"/>
    </xf>
    <xf numFmtId="0" fontId="1" fillId="5" borderId="0" xfId="0" applyFont="1" applyFill="1" applyAlignment="1" applyProtection="1">
      <alignment wrapText="1"/>
      <protection locked="0"/>
    </xf>
    <xf numFmtId="0" fontId="2" fillId="4" borderId="22" xfId="0" applyFont="1" applyFill="1" applyBorder="1" applyAlignment="1">
      <alignment wrapText="1"/>
    </xf>
    <xf numFmtId="0" fontId="1" fillId="4" borderId="22" xfId="0" applyFont="1" applyFill="1" applyBorder="1" applyAlignment="1">
      <alignment wrapText="1"/>
    </xf>
    <xf numFmtId="0" fontId="1" fillId="5" borderId="22" xfId="0" applyFont="1" applyFill="1" applyBorder="1" applyAlignment="1" applyProtection="1">
      <alignment wrapText="1"/>
      <protection locked="0"/>
    </xf>
    <xf numFmtId="0" fontId="1" fillId="6" borderId="22"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19"/>
  <sheetViews>
    <sheetView tabSelected="1" topLeftCell="A49" zoomScale="85" zoomScaleNormal="85" workbookViewId="0">
      <selection activeCell="H20" sqref="H20"/>
    </sheetView>
  </sheetViews>
  <sheetFormatPr defaultColWidth="10.875" defaultRowHeight="15" x14ac:dyDescent="0.25"/>
  <cols>
    <col min="1" max="1" width="9.125" style="1" customWidth="1"/>
    <col min="2" max="2" width="78" style="1" customWidth="1"/>
    <col min="3" max="3" width="10.625" style="1" customWidth="1"/>
    <col min="4" max="4" width="14.25" style="1" customWidth="1"/>
    <col min="5" max="5" width="13" style="1" customWidth="1"/>
    <col min="6" max="6" width="16.625" style="1" customWidth="1"/>
    <col min="7" max="7" width="16" style="1" customWidth="1"/>
    <col min="8" max="8" width="26.5" style="1" customWidth="1"/>
    <col min="9" max="9" width="30" style="1" customWidth="1"/>
    <col min="10" max="10" width="31.875" style="1" customWidth="1"/>
    <col min="11"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64" t="s">
        <v>7</v>
      </c>
      <c r="B12" s="26"/>
      <c r="C12" s="23"/>
      <c r="D12" s="24"/>
      <c r="E12" s="24"/>
      <c r="F12" s="25"/>
    </row>
    <row r="13" spans="1:6" ht="15.95" customHeight="1" x14ac:dyDescent="0.25">
      <c r="A13" s="67" t="s">
        <v>8</v>
      </c>
      <c r="B13" s="68"/>
      <c r="C13" s="23"/>
      <c r="D13" s="24"/>
      <c r="E13" s="24"/>
      <c r="F13" s="25"/>
    </row>
    <row r="14" spans="1:6" ht="15.95" customHeight="1" x14ac:dyDescent="0.25">
      <c r="A14" s="71" t="s">
        <v>9</v>
      </c>
      <c r="B14" s="63"/>
      <c r="C14" s="23"/>
      <c r="D14" s="24"/>
      <c r="E14" s="24"/>
      <c r="F14" s="25"/>
    </row>
    <row r="15" spans="1:6" ht="15.95" customHeight="1" x14ac:dyDescent="0.25">
      <c r="A15" s="62" t="s">
        <v>10</v>
      </c>
      <c r="B15" s="63"/>
      <c r="C15" s="23"/>
      <c r="D15" s="24"/>
      <c r="E15" s="24"/>
      <c r="F15" s="25"/>
    </row>
    <row r="16" spans="1:6" ht="63" customHeight="1" x14ac:dyDescent="0.25">
      <c r="A16" s="65" t="s">
        <v>11</v>
      </c>
      <c r="B16" s="66"/>
      <c r="C16" s="23"/>
      <c r="D16" s="24"/>
      <c r="E16" s="24"/>
      <c r="F16" s="25"/>
    </row>
    <row r="17" spans="1:7" ht="15.95" customHeight="1" x14ac:dyDescent="0.25">
      <c r="A17" s="64" t="s">
        <v>12</v>
      </c>
      <c r="B17" s="26"/>
      <c r="C17" s="23"/>
      <c r="D17" s="24"/>
      <c r="E17" s="24"/>
      <c r="F17" s="25"/>
    </row>
    <row r="18" spans="1:7" ht="15.95" customHeight="1" x14ac:dyDescent="0.25">
      <c r="A18" s="64" t="s">
        <v>13</v>
      </c>
      <c r="B18" s="26"/>
      <c r="C18" s="23"/>
      <c r="D18" s="24"/>
      <c r="E18" s="24"/>
      <c r="F18" s="25"/>
    </row>
    <row r="19" spans="1:7" ht="48" customHeight="1" x14ac:dyDescent="0.25">
      <c r="A19" s="64" t="s">
        <v>14</v>
      </c>
      <c r="B19" s="26"/>
      <c r="C19" s="23"/>
      <c r="D19" s="24"/>
      <c r="E19" s="24"/>
      <c r="F19" s="25"/>
    </row>
    <row r="20" spans="1:7" ht="54.95" customHeight="1" x14ac:dyDescent="0.25">
      <c r="A20" s="69" t="s">
        <v>15</v>
      </c>
      <c r="B20" s="70"/>
      <c r="C20" s="23"/>
      <c r="D20" s="24"/>
      <c r="E20" s="24"/>
      <c r="F20" s="25"/>
    </row>
    <row r="21" spans="1:7" ht="7.5" customHeight="1" x14ac:dyDescent="0.25">
      <c r="A21" s="72"/>
      <c r="B21" s="73"/>
      <c r="C21" s="30"/>
      <c r="D21" s="31"/>
      <c r="E21" s="31"/>
      <c r="F21" s="31"/>
      <c r="G21" s="14"/>
    </row>
    <row r="22" spans="1:7" ht="18" customHeight="1" x14ac:dyDescent="0.25">
      <c r="A22" s="5"/>
      <c r="B22" s="5"/>
      <c r="C22" s="6"/>
      <c r="D22" s="6"/>
      <c r="E22" s="6"/>
      <c r="F22" s="6"/>
    </row>
    <row r="23" spans="1:7" x14ac:dyDescent="0.25">
      <c r="A23" s="28"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5.25" customHeight="1" x14ac:dyDescent="0.25">
      <c r="A28" s="29"/>
      <c r="B28" s="27"/>
      <c r="C28" s="27"/>
      <c r="D28" s="27"/>
      <c r="E28" s="27"/>
      <c r="F28" s="27"/>
    </row>
    <row r="29" spans="1:7" x14ac:dyDescent="0.25">
      <c r="A29" s="27" t="s">
        <v>186</v>
      </c>
      <c r="B29" s="27"/>
      <c r="C29" s="27"/>
      <c r="D29" s="27"/>
      <c r="E29" s="27"/>
      <c r="F29" s="27"/>
    </row>
    <row r="30" spans="1:7" ht="37.5" customHeight="1" x14ac:dyDescent="0.25">
      <c r="A30" s="74" t="s">
        <v>187</v>
      </c>
      <c r="B30" s="75"/>
      <c r="D30" s="76"/>
    </row>
    <row r="31" spans="1:7" x14ac:dyDescent="0.25">
      <c r="A31" s="14" t="s">
        <v>188</v>
      </c>
    </row>
    <row r="32" spans="1:7" x14ac:dyDescent="0.25">
      <c r="A32" s="12" t="s">
        <v>21</v>
      </c>
      <c r="B32" s="12" t="s">
        <v>22</v>
      </c>
    </row>
    <row r="34" spans="1:10" x14ac:dyDescent="0.25">
      <c r="A34" s="12" t="s">
        <v>23</v>
      </c>
    </row>
    <row r="35" spans="1:10" ht="45" x14ac:dyDescent="0.25">
      <c r="A35" s="77" t="s">
        <v>24</v>
      </c>
      <c r="B35" s="77" t="s">
        <v>25</v>
      </c>
      <c r="C35" s="77" t="s">
        <v>26</v>
      </c>
      <c r="D35" s="77" t="s">
        <v>27</v>
      </c>
      <c r="E35" s="77" t="s">
        <v>28</v>
      </c>
      <c r="F35" s="77" t="s">
        <v>29</v>
      </c>
      <c r="G35" s="77" t="s">
        <v>30</v>
      </c>
      <c r="H35" s="77" t="s">
        <v>31</v>
      </c>
      <c r="I35" s="77" t="s">
        <v>32</v>
      </c>
      <c r="J35" s="77" t="s">
        <v>33</v>
      </c>
    </row>
    <row r="36" spans="1:10" x14ac:dyDescent="0.25">
      <c r="A36" s="15" t="s">
        <v>34</v>
      </c>
      <c r="B36" s="15" t="s">
        <v>35</v>
      </c>
      <c r="C36" s="16"/>
      <c r="D36" s="16"/>
      <c r="E36" s="16"/>
      <c r="F36" s="16"/>
      <c r="G36" s="16"/>
      <c r="H36" s="78"/>
      <c r="I36" s="78"/>
      <c r="J36" s="78"/>
    </row>
    <row r="37" spans="1:10" x14ac:dyDescent="0.25">
      <c r="A37" s="16" t="s">
        <v>36</v>
      </c>
      <c r="B37" s="78" t="s">
        <v>35</v>
      </c>
      <c r="C37" s="16">
        <v>1</v>
      </c>
      <c r="D37" s="16"/>
      <c r="E37" s="16" t="s">
        <v>37</v>
      </c>
      <c r="F37" s="80"/>
      <c r="G37" s="78" t="str">
        <f>IF(ISBLANK(F37),"", PRODUCT(C37,F37))</f>
        <v/>
      </c>
      <c r="H37" s="79"/>
      <c r="I37" s="78"/>
      <c r="J37" s="78"/>
    </row>
    <row r="38" spans="1:10" x14ac:dyDescent="0.25">
      <c r="A38" s="16" t="s">
        <v>38</v>
      </c>
      <c r="B38" s="78" t="s">
        <v>39</v>
      </c>
      <c r="C38" s="16"/>
      <c r="D38" s="16"/>
      <c r="E38" s="16"/>
      <c r="F38" s="16"/>
      <c r="G38" s="16"/>
      <c r="H38" s="78"/>
      <c r="I38" s="79"/>
      <c r="J38" s="79"/>
    </row>
    <row r="39" spans="1:10" x14ac:dyDescent="0.25">
      <c r="A39" s="16" t="s">
        <v>40</v>
      </c>
      <c r="B39" s="78" t="s">
        <v>41</v>
      </c>
      <c r="C39" s="16"/>
      <c r="D39" s="16"/>
      <c r="E39" s="16"/>
      <c r="F39" s="16"/>
      <c r="G39" s="16"/>
      <c r="H39" s="78"/>
      <c r="I39" s="79"/>
      <c r="J39" s="79"/>
    </row>
    <row r="40" spans="1:10" ht="30" x14ac:dyDescent="0.25">
      <c r="A40" s="16" t="s">
        <v>42</v>
      </c>
      <c r="B40" s="78" t="s">
        <v>43</v>
      </c>
      <c r="C40" s="16"/>
      <c r="D40" s="16"/>
      <c r="E40" s="16"/>
      <c r="F40" s="16"/>
      <c r="G40" s="16"/>
      <c r="H40" s="78"/>
      <c r="I40" s="79"/>
      <c r="J40" s="79"/>
    </row>
    <row r="41" spans="1:10" ht="30" x14ac:dyDescent="0.25">
      <c r="A41" s="16" t="s">
        <v>44</v>
      </c>
      <c r="B41" s="78" t="s">
        <v>45</v>
      </c>
      <c r="C41" s="16"/>
      <c r="D41" s="16"/>
      <c r="E41" s="16"/>
      <c r="F41" s="16"/>
      <c r="G41" s="16"/>
      <c r="H41" s="78"/>
      <c r="I41" s="79"/>
      <c r="J41" s="79"/>
    </row>
    <row r="42" spans="1:10" ht="45" x14ac:dyDescent="0.25">
      <c r="A42" s="16" t="s">
        <v>46</v>
      </c>
      <c r="B42" s="78" t="s">
        <v>47</v>
      </c>
      <c r="C42" s="16"/>
      <c r="D42" s="16"/>
      <c r="E42" s="16"/>
      <c r="F42" s="16"/>
      <c r="G42" s="16"/>
      <c r="H42" s="78"/>
      <c r="I42" s="79"/>
      <c r="J42" s="79"/>
    </row>
    <row r="43" spans="1:10" ht="30" x14ac:dyDescent="0.25">
      <c r="A43" s="16" t="s">
        <v>48</v>
      </c>
      <c r="B43" s="78" t="s">
        <v>49</v>
      </c>
      <c r="C43" s="16"/>
      <c r="D43" s="16"/>
      <c r="E43" s="16"/>
      <c r="F43" s="16"/>
      <c r="G43" s="16"/>
      <c r="H43" s="78"/>
      <c r="I43" s="79"/>
      <c r="J43" s="79"/>
    </row>
    <row r="44" spans="1:10" ht="45" x14ac:dyDescent="0.25">
      <c r="A44" s="16" t="s">
        <v>50</v>
      </c>
      <c r="B44" s="78" t="s">
        <v>51</v>
      </c>
      <c r="C44" s="16"/>
      <c r="D44" s="16"/>
      <c r="E44" s="16"/>
      <c r="F44" s="16"/>
      <c r="G44" s="16"/>
      <c r="H44" s="78"/>
      <c r="I44" s="79"/>
      <c r="J44" s="79"/>
    </row>
    <row r="45" spans="1:10" ht="45" x14ac:dyDescent="0.25">
      <c r="A45" s="16" t="s">
        <v>52</v>
      </c>
      <c r="B45" s="78" t="s">
        <v>53</v>
      </c>
      <c r="C45" s="16"/>
      <c r="D45" s="16"/>
      <c r="E45" s="16"/>
      <c r="F45" s="16"/>
      <c r="G45" s="16"/>
      <c r="H45" s="78"/>
      <c r="I45" s="79"/>
      <c r="J45" s="79"/>
    </row>
    <row r="46" spans="1:10" ht="60" x14ac:dyDescent="0.25">
      <c r="A46" s="16" t="s">
        <v>54</v>
      </c>
      <c r="B46" s="78" t="s">
        <v>55</v>
      </c>
      <c r="C46" s="16"/>
      <c r="D46" s="16"/>
      <c r="E46" s="16"/>
      <c r="F46" s="16"/>
      <c r="G46" s="16"/>
      <c r="H46" s="78"/>
      <c r="I46" s="79"/>
      <c r="J46" s="79"/>
    </row>
    <row r="47" spans="1:10" ht="30" x14ac:dyDescent="0.25">
      <c r="A47" s="16" t="s">
        <v>56</v>
      </c>
      <c r="B47" s="78" t="s">
        <v>57</v>
      </c>
      <c r="C47" s="16"/>
      <c r="D47" s="16"/>
      <c r="E47" s="16"/>
      <c r="F47" s="16"/>
      <c r="G47" s="16"/>
      <c r="H47" s="78"/>
      <c r="I47" s="79"/>
      <c r="J47" s="79"/>
    </row>
    <row r="48" spans="1:10" ht="45" x14ac:dyDescent="0.25">
      <c r="A48" s="16" t="s">
        <v>58</v>
      </c>
      <c r="B48" s="78" t="s">
        <v>59</v>
      </c>
      <c r="C48" s="16"/>
      <c r="D48" s="16"/>
      <c r="E48" s="16"/>
      <c r="F48" s="16"/>
      <c r="G48" s="16"/>
      <c r="H48" s="78"/>
      <c r="I48" s="79"/>
      <c r="J48" s="79"/>
    </row>
    <row r="49" spans="1:10" ht="30" x14ac:dyDescent="0.25">
      <c r="A49" s="16" t="s">
        <v>60</v>
      </c>
      <c r="B49" s="78" t="s">
        <v>61</v>
      </c>
      <c r="C49" s="16"/>
      <c r="D49" s="16"/>
      <c r="E49" s="16"/>
      <c r="F49" s="16"/>
      <c r="G49" s="16"/>
      <c r="H49" s="78"/>
      <c r="I49" s="79"/>
      <c r="J49" s="79"/>
    </row>
    <row r="50" spans="1:10" x14ac:dyDescent="0.25">
      <c r="A50" s="16" t="s">
        <v>62</v>
      </c>
      <c r="B50" s="78" t="s">
        <v>63</v>
      </c>
      <c r="C50" s="16"/>
      <c r="D50" s="16"/>
      <c r="E50" s="16"/>
      <c r="F50" s="16"/>
      <c r="G50" s="16"/>
      <c r="H50" s="78"/>
      <c r="I50" s="79"/>
      <c r="J50" s="79"/>
    </row>
    <row r="51" spans="1:10" x14ac:dyDescent="0.25">
      <c r="A51" s="16" t="s">
        <v>64</v>
      </c>
      <c r="B51" s="78" t="s">
        <v>65</v>
      </c>
      <c r="C51" s="16"/>
      <c r="D51" s="16"/>
      <c r="E51" s="16"/>
      <c r="F51" s="16"/>
      <c r="G51" s="16"/>
      <c r="H51" s="78"/>
      <c r="I51" s="79"/>
      <c r="J51" s="79"/>
    </row>
    <row r="52" spans="1:10" ht="67.5" customHeight="1" x14ac:dyDescent="0.25">
      <c r="A52" s="16" t="s">
        <v>66</v>
      </c>
      <c r="B52" s="78" t="s">
        <v>189</v>
      </c>
      <c r="C52" s="16"/>
      <c r="D52" s="16"/>
      <c r="E52" s="16"/>
      <c r="F52" s="16"/>
      <c r="G52" s="16"/>
      <c r="H52" s="78"/>
      <c r="I52" s="79"/>
      <c r="J52" s="79"/>
    </row>
    <row r="53" spans="1:10" x14ac:dyDescent="0.25">
      <c r="A53" s="16" t="s">
        <v>67</v>
      </c>
      <c r="B53" s="78" t="s">
        <v>68</v>
      </c>
      <c r="C53" s="16"/>
      <c r="D53" s="16"/>
      <c r="E53" s="16"/>
      <c r="F53" s="16"/>
      <c r="G53" s="16"/>
      <c r="H53" s="78"/>
      <c r="I53" s="79"/>
      <c r="J53" s="79"/>
    </row>
    <row r="54" spans="1:10" ht="30" x14ac:dyDescent="0.25">
      <c r="A54" s="16" t="s">
        <v>69</v>
      </c>
      <c r="B54" s="78" t="s">
        <v>70</v>
      </c>
      <c r="C54" s="16"/>
      <c r="D54" s="16"/>
      <c r="E54" s="16"/>
      <c r="F54" s="16"/>
      <c r="G54" s="16"/>
      <c r="H54" s="78"/>
      <c r="I54" s="79"/>
      <c r="J54" s="79"/>
    </row>
    <row r="55" spans="1:10" x14ac:dyDescent="0.25">
      <c r="A55" s="16" t="s">
        <v>71</v>
      </c>
      <c r="B55" s="78" t="s">
        <v>72</v>
      </c>
      <c r="C55" s="16"/>
      <c r="D55" s="17"/>
      <c r="E55" s="16"/>
      <c r="F55" s="16"/>
      <c r="G55" s="16"/>
      <c r="H55" s="78"/>
      <c r="I55" s="79"/>
      <c r="J55" s="79"/>
    </row>
    <row r="56" spans="1:10" x14ac:dyDescent="0.25">
      <c r="F56" s="15" t="s">
        <v>73</v>
      </c>
      <c r="G56" s="15" t="str">
        <f>IF((COUNT(C37:C55)&lt;&gt;COUNT(G37:G55)),"", ROUND(SUM(G37:G55),2))</f>
        <v/>
      </c>
      <c r="H56" s="14" t="str">
        <f>IF((COUNT(C37:C55)&lt;&gt;COUNT(G37:G55)),"Neužpildytos visų objektų kainos", "")</f>
        <v>Neužpildytos visų objektų kainos</v>
      </c>
    </row>
    <row r="57" spans="1:10" ht="30" x14ac:dyDescent="0.25">
      <c r="D57" s="77" t="s">
        <v>74</v>
      </c>
      <c r="E57" s="79"/>
      <c r="F57" s="15" t="s">
        <v>75</v>
      </c>
      <c r="G57" s="15" t="str">
        <f>IF(OR(G56="",E57=""),"", ROUND(PRODUCT(E57,G56)/100,2))</f>
        <v/>
      </c>
      <c r="H57" s="14" t="str">
        <f>IF(E57="", "Nurodykite taikomą PVM dydį", "")</f>
        <v>Nurodykite taikomą PVM dydį</v>
      </c>
    </row>
    <row r="58" spans="1:10" x14ac:dyDescent="0.25">
      <c r="F58" s="15" t="s">
        <v>76</v>
      </c>
      <c r="G58" s="15">
        <f>IF(ISBLANK(G57), "", ROUND(SUM(G56:G57),2))</f>
        <v>0</v>
      </c>
    </row>
    <row r="62" spans="1:10" x14ac:dyDescent="0.25">
      <c r="A62" s="12" t="s">
        <v>77</v>
      </c>
      <c r="B62" s="12" t="s">
        <v>78</v>
      </c>
    </row>
    <row r="64" spans="1:10" x14ac:dyDescent="0.25">
      <c r="A64" s="12" t="s">
        <v>23</v>
      </c>
    </row>
    <row r="65" spans="1:10" ht="45" x14ac:dyDescent="0.25">
      <c r="A65" s="77" t="s">
        <v>24</v>
      </c>
      <c r="B65" s="77" t="s">
        <v>25</v>
      </c>
      <c r="C65" s="77" t="s">
        <v>26</v>
      </c>
      <c r="D65" s="77" t="s">
        <v>27</v>
      </c>
      <c r="E65" s="77" t="s">
        <v>28</v>
      </c>
      <c r="F65" s="77" t="s">
        <v>29</v>
      </c>
      <c r="G65" s="77" t="s">
        <v>30</v>
      </c>
      <c r="H65" s="77" t="s">
        <v>31</v>
      </c>
      <c r="I65" s="77" t="s">
        <v>32</v>
      </c>
      <c r="J65" s="77" t="s">
        <v>33</v>
      </c>
    </row>
    <row r="66" spans="1:10" x14ac:dyDescent="0.25">
      <c r="A66" s="15" t="s">
        <v>79</v>
      </c>
      <c r="B66" s="15" t="s">
        <v>80</v>
      </c>
      <c r="C66" s="16"/>
      <c r="D66" s="16"/>
      <c r="E66" s="16"/>
      <c r="F66" s="16"/>
      <c r="G66" s="16"/>
      <c r="H66" s="16"/>
      <c r="I66" s="16"/>
      <c r="J66" s="16"/>
    </row>
    <row r="67" spans="1:10" x14ac:dyDescent="0.25">
      <c r="A67" s="16" t="s">
        <v>81</v>
      </c>
      <c r="B67" s="78" t="s">
        <v>80</v>
      </c>
      <c r="C67" s="16">
        <v>1</v>
      </c>
      <c r="D67" s="16"/>
      <c r="E67" s="16" t="s">
        <v>82</v>
      </c>
      <c r="F67" s="80"/>
      <c r="G67" s="78" t="str">
        <f>IF(ISBLANK(F67),"", PRODUCT(C67,F67))</f>
        <v/>
      </c>
      <c r="H67" s="79"/>
      <c r="I67" s="78"/>
      <c r="J67" s="78"/>
    </row>
    <row r="68" spans="1:10" x14ac:dyDescent="0.25">
      <c r="A68" s="16" t="s">
        <v>83</v>
      </c>
      <c r="B68" s="78" t="s">
        <v>84</v>
      </c>
      <c r="C68" s="16"/>
      <c r="D68" s="16"/>
      <c r="E68" s="16"/>
      <c r="F68" s="16"/>
      <c r="G68" s="16"/>
      <c r="H68" s="16"/>
      <c r="I68" s="79"/>
      <c r="J68" s="79"/>
    </row>
    <row r="69" spans="1:10" x14ac:dyDescent="0.25">
      <c r="A69" s="16" t="s">
        <v>85</v>
      </c>
      <c r="B69" s="78" t="s">
        <v>86</v>
      </c>
      <c r="C69" s="16"/>
      <c r="D69" s="16"/>
      <c r="E69" s="16"/>
      <c r="F69" s="16"/>
      <c r="G69" s="16"/>
      <c r="H69" s="16"/>
      <c r="I69" s="79"/>
      <c r="J69" s="79"/>
    </row>
    <row r="70" spans="1:10" ht="30" x14ac:dyDescent="0.25">
      <c r="A70" s="16" t="s">
        <v>87</v>
      </c>
      <c r="B70" s="78" t="s">
        <v>88</v>
      </c>
      <c r="C70" s="16"/>
      <c r="D70" s="16"/>
      <c r="E70" s="16"/>
      <c r="F70" s="16"/>
      <c r="G70" s="16"/>
      <c r="H70" s="16"/>
      <c r="I70" s="79"/>
      <c r="J70" s="79"/>
    </row>
    <row r="71" spans="1:10" x14ac:dyDescent="0.25">
      <c r="A71" s="16" t="s">
        <v>89</v>
      </c>
      <c r="B71" s="78" t="s">
        <v>90</v>
      </c>
      <c r="C71" s="16"/>
      <c r="D71" s="16"/>
      <c r="E71" s="16"/>
      <c r="F71" s="16"/>
      <c r="G71" s="16"/>
      <c r="H71" s="16"/>
      <c r="I71" s="79"/>
      <c r="J71" s="79"/>
    </row>
    <row r="72" spans="1:10" x14ac:dyDescent="0.25">
      <c r="A72" s="16" t="s">
        <v>91</v>
      </c>
      <c r="B72" s="78" t="s">
        <v>92</v>
      </c>
      <c r="C72" s="16"/>
      <c r="D72" s="16"/>
      <c r="E72" s="16"/>
      <c r="F72" s="16"/>
      <c r="G72" s="16"/>
      <c r="H72" s="16"/>
      <c r="I72" s="79"/>
      <c r="J72" s="79"/>
    </row>
    <row r="73" spans="1:10" ht="30" x14ac:dyDescent="0.25">
      <c r="A73" s="16" t="s">
        <v>93</v>
      </c>
      <c r="B73" s="78" t="s">
        <v>94</v>
      </c>
      <c r="C73" s="16"/>
      <c r="D73" s="16"/>
      <c r="E73" s="16"/>
      <c r="F73" s="16"/>
      <c r="G73" s="16"/>
      <c r="H73" s="16"/>
      <c r="I73" s="79"/>
      <c r="J73" s="79"/>
    </row>
    <row r="74" spans="1:10" x14ac:dyDescent="0.25">
      <c r="A74" s="16" t="s">
        <v>95</v>
      </c>
      <c r="B74" s="78" t="s">
        <v>96</v>
      </c>
      <c r="C74" s="16"/>
      <c r="D74" s="16"/>
      <c r="E74" s="16"/>
      <c r="F74" s="16"/>
      <c r="G74" s="16"/>
      <c r="H74" s="16"/>
      <c r="I74" s="79"/>
      <c r="J74" s="79"/>
    </row>
    <row r="75" spans="1:10" ht="30" x14ac:dyDescent="0.25">
      <c r="A75" s="16" t="s">
        <v>97</v>
      </c>
      <c r="B75" s="78" t="s">
        <v>98</v>
      </c>
      <c r="C75" s="16"/>
      <c r="D75" s="16"/>
      <c r="E75" s="16"/>
      <c r="F75" s="16"/>
      <c r="G75" s="16"/>
      <c r="H75" s="16"/>
      <c r="I75" s="79"/>
      <c r="J75" s="79"/>
    </row>
    <row r="76" spans="1:10" x14ac:dyDescent="0.25">
      <c r="A76" s="16" t="s">
        <v>99</v>
      </c>
      <c r="B76" s="78" t="s">
        <v>100</v>
      </c>
      <c r="C76" s="16"/>
      <c r="D76" s="16"/>
      <c r="E76" s="16"/>
      <c r="F76" s="16"/>
      <c r="G76" s="16"/>
      <c r="H76" s="16"/>
      <c r="I76" s="79"/>
      <c r="J76" s="79"/>
    </row>
    <row r="77" spans="1:10" x14ac:dyDescent="0.25">
      <c r="A77" s="16" t="s">
        <v>101</v>
      </c>
      <c r="B77" s="78" t="s">
        <v>102</v>
      </c>
      <c r="C77" s="16"/>
      <c r="D77" s="16"/>
      <c r="E77" s="16"/>
      <c r="F77" s="16"/>
      <c r="G77" s="16"/>
      <c r="H77" s="16"/>
      <c r="I77" s="79"/>
      <c r="J77" s="79"/>
    </row>
    <row r="78" spans="1:10" x14ac:dyDescent="0.25">
      <c r="A78" s="16" t="s">
        <v>103</v>
      </c>
      <c r="B78" s="78" t="s">
        <v>104</v>
      </c>
      <c r="C78" s="16"/>
      <c r="D78" s="16"/>
      <c r="E78" s="16"/>
      <c r="F78" s="16"/>
      <c r="G78" s="16"/>
      <c r="H78" s="16"/>
      <c r="I78" s="79"/>
      <c r="J78" s="79"/>
    </row>
    <row r="79" spans="1:10" x14ac:dyDescent="0.25">
      <c r="A79" s="16" t="s">
        <v>105</v>
      </c>
      <c r="B79" s="78" t="s">
        <v>106</v>
      </c>
      <c r="C79" s="16"/>
      <c r="D79" s="16"/>
      <c r="E79" s="16"/>
      <c r="F79" s="16"/>
      <c r="G79" s="16"/>
      <c r="H79" s="16"/>
      <c r="I79" s="79"/>
      <c r="J79" s="79"/>
    </row>
    <row r="80" spans="1:10" ht="30" x14ac:dyDescent="0.25">
      <c r="A80" s="16" t="s">
        <v>107</v>
      </c>
      <c r="B80" s="78" t="s">
        <v>108</v>
      </c>
      <c r="C80" s="16"/>
      <c r="D80" s="16"/>
      <c r="E80" s="16"/>
      <c r="F80" s="16"/>
      <c r="G80" s="16"/>
      <c r="H80" s="16"/>
      <c r="I80" s="79"/>
      <c r="J80" s="79"/>
    </row>
    <row r="81" spans="1:10" x14ac:dyDescent="0.25">
      <c r="A81" s="16" t="s">
        <v>109</v>
      </c>
      <c r="B81" s="78" t="s">
        <v>110</v>
      </c>
      <c r="C81" s="16"/>
      <c r="D81" s="16"/>
      <c r="E81" s="16"/>
      <c r="F81" s="16"/>
      <c r="G81" s="16"/>
      <c r="H81" s="16"/>
      <c r="I81" s="79"/>
      <c r="J81" s="79"/>
    </row>
    <row r="82" spans="1:10" x14ac:dyDescent="0.25">
      <c r="A82" s="16" t="s">
        <v>111</v>
      </c>
      <c r="B82" s="78" t="s">
        <v>112</v>
      </c>
      <c r="C82" s="16"/>
      <c r="D82" s="17"/>
      <c r="E82" s="16"/>
      <c r="F82" s="16"/>
      <c r="G82" s="16"/>
      <c r="H82" s="16"/>
      <c r="I82" s="79"/>
      <c r="J82" s="79"/>
    </row>
    <row r="83" spans="1:10" x14ac:dyDescent="0.25">
      <c r="A83" s="16" t="s">
        <v>113</v>
      </c>
      <c r="B83" s="78" t="s">
        <v>114</v>
      </c>
      <c r="C83" s="16"/>
      <c r="D83" s="17"/>
      <c r="E83" s="16"/>
      <c r="F83" s="16"/>
      <c r="G83" s="16"/>
      <c r="H83" s="16"/>
      <c r="I83" s="79"/>
      <c r="J83" s="79"/>
    </row>
    <row r="84" spans="1:10" x14ac:dyDescent="0.25">
      <c r="A84" s="16" t="s">
        <v>115</v>
      </c>
      <c r="B84" s="78" t="s">
        <v>116</v>
      </c>
      <c r="C84" s="16"/>
      <c r="D84" s="17"/>
      <c r="E84" s="16"/>
      <c r="F84" s="16"/>
      <c r="G84" s="16"/>
      <c r="H84" s="16"/>
      <c r="I84" s="79"/>
      <c r="J84" s="79"/>
    </row>
    <row r="85" spans="1:10" x14ac:dyDescent="0.25">
      <c r="F85" s="15" t="s">
        <v>73</v>
      </c>
      <c r="G85" s="15" t="str">
        <f>IF((COUNT(C67:C84)&lt;&gt;COUNT(G67:G84)),"", ROUND(SUM(G67:G84),2))</f>
        <v/>
      </c>
      <c r="H85" s="14" t="str">
        <f>IF((COUNT(C67:C84)&lt;&gt;COUNT(G67:G84)),"Neužpildytos visų objektų kainos", "")</f>
        <v>Neužpildytos visų objektų kainos</v>
      </c>
    </row>
    <row r="86" spans="1:10" ht="30" x14ac:dyDescent="0.25">
      <c r="D86" s="77" t="s">
        <v>74</v>
      </c>
      <c r="E86" s="17"/>
      <c r="F86" s="15" t="s">
        <v>75</v>
      </c>
      <c r="G86" s="15" t="str">
        <f>IF(OR(G85="",E86=""),"", ROUND(PRODUCT(E86,G85)/100,2))</f>
        <v/>
      </c>
      <c r="H86" s="14" t="str">
        <f>IF(E86="", "Nurodykite taikomą PVM dydį", "")</f>
        <v>Nurodykite taikomą PVM dydį</v>
      </c>
    </row>
    <row r="87" spans="1:10" x14ac:dyDescent="0.25">
      <c r="F87" s="15" t="s">
        <v>76</v>
      </c>
      <c r="G87" s="15">
        <f>IF(ISBLANK(G86), "", ROUND(SUM(G85:G86),2))</f>
        <v>0</v>
      </c>
    </row>
    <row r="91" spans="1:10" x14ac:dyDescent="0.25">
      <c r="A91" s="12" t="s">
        <v>117</v>
      </c>
      <c r="B91" s="12" t="s">
        <v>118</v>
      </c>
    </row>
    <row r="93" spans="1:10" x14ac:dyDescent="0.25">
      <c r="A93" s="12" t="s">
        <v>23</v>
      </c>
    </row>
    <row r="94" spans="1:10" ht="45" x14ac:dyDescent="0.25">
      <c r="A94" s="77" t="s">
        <v>24</v>
      </c>
      <c r="B94" s="77" t="s">
        <v>25</v>
      </c>
      <c r="C94" s="77" t="s">
        <v>26</v>
      </c>
      <c r="D94" s="77" t="s">
        <v>27</v>
      </c>
      <c r="E94" s="77" t="s">
        <v>28</v>
      </c>
      <c r="F94" s="77" t="s">
        <v>29</v>
      </c>
      <c r="G94" s="77" t="s">
        <v>30</v>
      </c>
      <c r="H94" s="77" t="s">
        <v>31</v>
      </c>
      <c r="I94" s="77" t="s">
        <v>32</v>
      </c>
      <c r="J94" s="77" t="s">
        <v>33</v>
      </c>
    </row>
    <row r="95" spans="1:10" x14ac:dyDescent="0.25">
      <c r="A95" s="15" t="s">
        <v>119</v>
      </c>
      <c r="B95" s="77" t="s">
        <v>120</v>
      </c>
      <c r="C95" s="16"/>
      <c r="D95" s="16"/>
      <c r="E95" s="16"/>
      <c r="F95" s="16"/>
      <c r="G95" s="16"/>
      <c r="H95" s="16"/>
      <c r="I95" s="16"/>
      <c r="J95" s="16"/>
    </row>
    <row r="96" spans="1:10" x14ac:dyDescent="0.25">
      <c r="A96" s="16" t="s">
        <v>121</v>
      </c>
      <c r="B96" s="78" t="s">
        <v>120</v>
      </c>
      <c r="C96" s="78">
        <v>2</v>
      </c>
      <c r="D96" s="78"/>
      <c r="E96" s="78" t="s">
        <v>82</v>
      </c>
      <c r="F96" s="80"/>
      <c r="G96" s="78" t="str">
        <f>IF(ISBLANK(F96),"", PRODUCT(C96,F96))</f>
        <v/>
      </c>
      <c r="H96" s="79"/>
      <c r="I96" s="78"/>
      <c r="J96" s="78"/>
    </row>
    <row r="97" spans="1:10" ht="30" x14ac:dyDescent="0.25">
      <c r="A97" s="16" t="s">
        <v>122</v>
      </c>
      <c r="B97" s="78" t="s">
        <v>123</v>
      </c>
      <c r="C97" s="16"/>
      <c r="D97" s="16"/>
      <c r="E97" s="16"/>
      <c r="F97" s="16"/>
      <c r="G97" s="16"/>
      <c r="H97" s="78"/>
      <c r="I97" s="79"/>
      <c r="J97" s="79"/>
    </row>
    <row r="98" spans="1:10" ht="30" x14ac:dyDescent="0.25">
      <c r="A98" s="16" t="s">
        <v>124</v>
      </c>
      <c r="B98" s="78" t="s">
        <v>125</v>
      </c>
      <c r="C98" s="16"/>
      <c r="D98" s="16"/>
      <c r="E98" s="16"/>
      <c r="F98" s="16"/>
      <c r="G98" s="16"/>
      <c r="H98" s="78"/>
      <c r="I98" s="79"/>
      <c r="J98" s="79"/>
    </row>
    <row r="99" spans="1:10" ht="30" x14ac:dyDescent="0.25">
      <c r="A99" s="16" t="s">
        <v>126</v>
      </c>
      <c r="B99" s="78" t="s">
        <v>127</v>
      </c>
      <c r="C99" s="16"/>
      <c r="D99" s="16"/>
      <c r="E99" s="16"/>
      <c r="F99" s="16"/>
      <c r="G99" s="16"/>
      <c r="H99" s="78"/>
      <c r="I99" s="79"/>
      <c r="J99" s="79"/>
    </row>
    <row r="100" spans="1:10" ht="45" x14ac:dyDescent="0.25">
      <c r="A100" s="16" t="s">
        <v>128</v>
      </c>
      <c r="B100" s="78" t="s">
        <v>129</v>
      </c>
      <c r="C100" s="16"/>
      <c r="D100" s="16"/>
      <c r="E100" s="16"/>
      <c r="F100" s="16"/>
      <c r="G100" s="16"/>
      <c r="H100" s="78"/>
      <c r="I100" s="79"/>
      <c r="J100" s="79"/>
    </row>
    <row r="101" spans="1:10" ht="45" x14ac:dyDescent="0.25">
      <c r="A101" s="16" t="s">
        <v>130</v>
      </c>
      <c r="B101" s="78" t="s">
        <v>131</v>
      </c>
      <c r="C101" s="16"/>
      <c r="D101" s="16"/>
      <c r="E101" s="16"/>
      <c r="F101" s="16"/>
      <c r="G101" s="16"/>
      <c r="H101" s="78"/>
      <c r="I101" s="79"/>
      <c r="J101" s="79"/>
    </row>
    <row r="102" spans="1:10" ht="105" x14ac:dyDescent="0.25">
      <c r="A102" s="16" t="s">
        <v>132</v>
      </c>
      <c r="B102" s="78" t="s">
        <v>133</v>
      </c>
      <c r="C102" s="16"/>
      <c r="D102" s="16"/>
      <c r="E102" s="16"/>
      <c r="F102" s="16"/>
      <c r="G102" s="16"/>
      <c r="H102" s="78"/>
      <c r="I102" s="79"/>
      <c r="J102" s="79"/>
    </row>
    <row r="103" spans="1:10" ht="60" x14ac:dyDescent="0.25">
      <c r="A103" s="16" t="s">
        <v>134</v>
      </c>
      <c r="B103" s="78" t="s">
        <v>135</v>
      </c>
      <c r="C103" s="16"/>
      <c r="D103" s="16"/>
      <c r="E103" s="16"/>
      <c r="F103" s="16"/>
      <c r="G103" s="16"/>
      <c r="H103" s="78"/>
      <c r="I103" s="79"/>
      <c r="J103" s="79"/>
    </row>
    <row r="104" spans="1:10" ht="30" x14ac:dyDescent="0.25">
      <c r="A104" s="16" t="s">
        <v>136</v>
      </c>
      <c r="B104" s="78" t="s">
        <v>137</v>
      </c>
      <c r="C104" s="16"/>
      <c r="D104" s="16"/>
      <c r="E104" s="16"/>
      <c r="F104" s="16"/>
      <c r="G104" s="16"/>
      <c r="H104" s="78"/>
      <c r="I104" s="79"/>
      <c r="J104" s="79"/>
    </row>
    <row r="105" spans="1:10" ht="30" x14ac:dyDescent="0.25">
      <c r="A105" s="16" t="s">
        <v>138</v>
      </c>
      <c r="B105" s="78" t="s">
        <v>139</v>
      </c>
      <c r="C105" s="16"/>
      <c r="D105" s="16"/>
      <c r="E105" s="16"/>
      <c r="F105" s="16"/>
      <c r="G105" s="16"/>
      <c r="H105" s="78"/>
      <c r="I105" s="79"/>
      <c r="J105" s="79"/>
    </row>
    <row r="106" spans="1:10" ht="30" x14ac:dyDescent="0.25">
      <c r="A106" s="16" t="s">
        <v>140</v>
      </c>
      <c r="B106" s="78" t="s">
        <v>141</v>
      </c>
      <c r="C106" s="16"/>
      <c r="D106" s="16"/>
      <c r="E106" s="16"/>
      <c r="F106" s="16"/>
      <c r="G106" s="16"/>
      <c r="H106" s="78"/>
      <c r="I106" s="79"/>
      <c r="J106" s="79"/>
    </row>
    <row r="107" spans="1:10" ht="45" x14ac:dyDescent="0.25">
      <c r="A107" s="16" t="s">
        <v>142</v>
      </c>
      <c r="B107" s="78" t="s">
        <v>143</v>
      </c>
      <c r="C107" s="16"/>
      <c r="D107" s="16"/>
      <c r="E107" s="16"/>
      <c r="F107" s="16"/>
      <c r="G107" s="16"/>
      <c r="H107" s="78"/>
      <c r="I107" s="79"/>
      <c r="J107" s="79"/>
    </row>
    <row r="108" spans="1:10" ht="30" x14ac:dyDescent="0.25">
      <c r="A108" s="16" t="s">
        <v>144</v>
      </c>
      <c r="B108" s="78" t="s">
        <v>145</v>
      </c>
      <c r="C108" s="16"/>
      <c r="D108" s="16"/>
      <c r="E108" s="16"/>
      <c r="F108" s="16"/>
      <c r="G108" s="16"/>
      <c r="H108" s="78"/>
      <c r="I108" s="79"/>
      <c r="J108" s="79"/>
    </row>
    <row r="109" spans="1:10" ht="30" x14ac:dyDescent="0.25">
      <c r="A109" s="16" t="s">
        <v>146</v>
      </c>
      <c r="B109" s="78" t="s">
        <v>147</v>
      </c>
      <c r="C109" s="16"/>
      <c r="D109" s="16"/>
      <c r="E109" s="16"/>
      <c r="F109" s="16"/>
      <c r="G109" s="16"/>
      <c r="H109" s="78"/>
      <c r="I109" s="79"/>
      <c r="J109" s="79"/>
    </row>
    <row r="110" spans="1:10" ht="30" x14ac:dyDescent="0.25">
      <c r="A110" s="16" t="s">
        <v>148</v>
      </c>
      <c r="B110" s="78" t="s">
        <v>149</v>
      </c>
      <c r="C110" s="16"/>
      <c r="D110" s="16"/>
      <c r="E110" s="16"/>
      <c r="F110" s="16"/>
      <c r="G110" s="16"/>
      <c r="H110" s="78"/>
      <c r="I110" s="79"/>
      <c r="J110" s="79"/>
    </row>
    <row r="111" spans="1:10" ht="60" x14ac:dyDescent="0.25">
      <c r="A111" s="16" t="s">
        <v>150</v>
      </c>
      <c r="B111" s="78" t="s">
        <v>151</v>
      </c>
      <c r="C111" s="16"/>
      <c r="D111" s="16"/>
      <c r="E111" s="16"/>
      <c r="F111" s="16"/>
      <c r="G111" s="16"/>
      <c r="H111" s="78"/>
      <c r="I111" s="79"/>
      <c r="J111" s="79"/>
    </row>
    <row r="112" spans="1:10" x14ac:dyDescent="0.25">
      <c r="A112" s="16" t="s">
        <v>152</v>
      </c>
      <c r="B112" s="78" t="s">
        <v>153</v>
      </c>
      <c r="C112" s="16"/>
      <c r="D112" s="16"/>
      <c r="E112" s="16"/>
      <c r="F112" s="16"/>
      <c r="G112" s="16"/>
      <c r="H112" s="78"/>
      <c r="I112" s="79"/>
      <c r="J112" s="79"/>
    </row>
    <row r="113" spans="1:10" ht="30" x14ac:dyDescent="0.25">
      <c r="A113" s="16" t="s">
        <v>154</v>
      </c>
      <c r="B113" s="78" t="s">
        <v>155</v>
      </c>
      <c r="C113" s="16"/>
      <c r="D113" s="16"/>
      <c r="E113" s="16"/>
      <c r="F113" s="16"/>
      <c r="G113" s="16"/>
      <c r="H113" s="78"/>
      <c r="I113" s="79"/>
      <c r="J113" s="79"/>
    </row>
    <row r="114" spans="1:10" ht="45" x14ac:dyDescent="0.25">
      <c r="A114" s="16" t="s">
        <v>156</v>
      </c>
      <c r="B114" s="78" t="s">
        <v>157</v>
      </c>
      <c r="C114" s="16"/>
      <c r="D114" s="16"/>
      <c r="E114" s="16"/>
      <c r="F114" s="16"/>
      <c r="G114" s="16"/>
      <c r="H114" s="78"/>
      <c r="I114" s="79"/>
      <c r="J114" s="79"/>
    </row>
    <row r="115" spans="1:10" x14ac:dyDescent="0.25">
      <c r="A115" s="16" t="s">
        <v>158</v>
      </c>
      <c r="B115" s="78" t="s">
        <v>159</v>
      </c>
      <c r="C115" s="16"/>
      <c r="D115" s="16"/>
      <c r="E115" s="16"/>
      <c r="F115" s="16"/>
      <c r="G115" s="16"/>
      <c r="H115" s="78"/>
      <c r="I115" s="79"/>
      <c r="J115" s="79"/>
    </row>
    <row r="116" spans="1:10" x14ac:dyDescent="0.25">
      <c r="A116" s="16" t="s">
        <v>160</v>
      </c>
      <c r="B116" s="78" t="s">
        <v>72</v>
      </c>
      <c r="C116" s="16"/>
      <c r="D116" s="17"/>
      <c r="E116" s="16"/>
      <c r="F116" s="16"/>
      <c r="G116" s="16"/>
      <c r="H116" s="78"/>
      <c r="I116" s="79"/>
      <c r="J116" s="79"/>
    </row>
    <row r="117" spans="1:10" x14ac:dyDescent="0.25">
      <c r="F117" s="15" t="s">
        <v>73</v>
      </c>
      <c r="G117" s="15" t="str">
        <f>IF((COUNT(C96:C116)&lt;&gt;COUNT(G96:G116)),"", ROUND(SUM(G96:G116),2))</f>
        <v/>
      </c>
      <c r="H117" s="14" t="str">
        <f>IF((COUNT(C96:C116)&lt;&gt;COUNT(G96:G116)),"Neužpildytos visų objektų kainos", "")</f>
        <v>Neužpildytos visų objektų kainos</v>
      </c>
    </row>
    <row r="118" spans="1:10" ht="30" x14ac:dyDescent="0.25">
      <c r="D118" s="77" t="s">
        <v>74</v>
      </c>
      <c r="E118" s="79"/>
      <c r="F118" s="15" t="s">
        <v>75</v>
      </c>
      <c r="G118" s="15" t="str">
        <f>IF(OR(G117="",E118=""),"", ROUND(PRODUCT(E118,G117)/100,2))</f>
        <v/>
      </c>
      <c r="H118" s="14" t="str">
        <f>IF(E118="", "Nurodykite taikomą PVM dydį", "")</f>
        <v>Nurodykite taikomą PVM dydį</v>
      </c>
    </row>
    <row r="119" spans="1:10" x14ac:dyDescent="0.25">
      <c r="F119" s="15" t="s">
        <v>76</v>
      </c>
      <c r="G119" s="15">
        <f>IF(ISBLANK(G118), "", ROUND(SUM(G117:G118),2))</f>
        <v>0</v>
      </c>
    </row>
  </sheetData>
  <sheetProtection algorithmName="SHA-512" hashValue="aquoFPrxqYe5v8r4Fhw3jAi2Ya4uss7ptFea8CDf0mZRuSgQapFKPp/LPiiwcLUdg0AZzpJtoMVJf7Og4tXNGA==" saltValue="G67Y2OMups3Rj9e3jP8x6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0" t="s">
        <v>161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47" t="s">
        <v>162</v>
      </c>
      <c r="B5" s="36"/>
      <c r="C5" s="34" t="s">
        <v>163</v>
      </c>
      <c r="D5" s="35"/>
      <c r="E5" s="36"/>
      <c r="F5" s="34" t="s">
        <v>164</v>
      </c>
      <c r="G5" s="35"/>
      <c r="H5" s="36"/>
      <c r="I5" s="34" t="s">
        <v>165</v>
      </c>
      <c r="J5" s="36"/>
      <c r="K5" s="9" t="s">
        <v>166</v>
      </c>
    </row>
    <row r="6" spans="1:11" ht="48.95" customHeight="1" x14ac:dyDescent="0.25">
      <c r="A6" s="41"/>
      <c r="B6" s="26"/>
      <c r="C6" s="37"/>
      <c r="D6" s="38"/>
      <c r="E6" s="26"/>
      <c r="F6" s="37"/>
      <c r="G6" s="38"/>
      <c r="H6" s="26"/>
      <c r="I6" s="37"/>
      <c r="J6" s="26"/>
      <c r="K6" s="18"/>
    </row>
    <row r="7" spans="1:11" ht="48.95" customHeight="1" x14ac:dyDescent="0.25">
      <c r="A7" s="41"/>
      <c r="B7" s="26"/>
      <c r="C7" s="37"/>
      <c r="D7" s="38"/>
      <c r="E7" s="26"/>
      <c r="F7" s="37"/>
      <c r="G7" s="38"/>
      <c r="H7" s="26"/>
      <c r="I7" s="37"/>
      <c r="J7" s="26"/>
      <c r="K7" s="18"/>
    </row>
    <row r="8" spans="1:11" ht="48.95" customHeight="1" x14ac:dyDescent="0.25">
      <c r="A8" s="41"/>
      <c r="B8" s="26"/>
      <c r="C8" s="37"/>
      <c r="D8" s="38"/>
      <c r="E8" s="26"/>
      <c r="F8" s="37"/>
      <c r="G8" s="38"/>
      <c r="H8" s="26"/>
      <c r="I8" s="37"/>
      <c r="J8" s="26"/>
      <c r="K8" s="18"/>
    </row>
    <row r="9" spans="1:11" ht="48.95" customHeight="1" x14ac:dyDescent="0.25">
      <c r="A9" s="41"/>
      <c r="B9" s="26"/>
      <c r="C9" s="37"/>
      <c r="D9" s="38"/>
      <c r="E9" s="26"/>
      <c r="F9" s="37"/>
      <c r="G9" s="38"/>
      <c r="H9" s="26"/>
      <c r="I9" s="37"/>
      <c r="J9" s="26"/>
      <c r="K9" s="18"/>
    </row>
    <row r="10" spans="1:11" ht="48.95" customHeight="1" x14ac:dyDescent="0.25">
      <c r="A10" s="41"/>
      <c r="B10" s="26"/>
      <c r="C10" s="37"/>
      <c r="D10" s="38"/>
      <c r="E10" s="26"/>
      <c r="F10" s="37"/>
      <c r="G10" s="38"/>
      <c r="H10" s="26"/>
      <c r="I10" s="37"/>
      <c r="J10" s="26"/>
      <c r="K10" s="18"/>
    </row>
    <row r="11" spans="1:11" ht="48.95" customHeight="1" x14ac:dyDescent="0.25">
      <c r="A11" s="41"/>
      <c r="B11" s="26"/>
      <c r="C11" s="37"/>
      <c r="D11" s="38"/>
      <c r="E11" s="26"/>
      <c r="F11" s="37"/>
      <c r="G11" s="38"/>
      <c r="H11" s="26"/>
      <c r="I11" s="37"/>
      <c r="J11" s="26"/>
      <c r="K11" s="18"/>
    </row>
    <row r="12" spans="1:11" ht="48.95" customHeight="1" x14ac:dyDescent="0.25">
      <c r="A12" s="41"/>
      <c r="B12" s="26"/>
      <c r="C12" s="37"/>
      <c r="D12" s="38"/>
      <c r="E12" s="26"/>
      <c r="F12" s="37"/>
      <c r="G12" s="38"/>
      <c r="H12" s="26"/>
      <c r="I12" s="37"/>
      <c r="J12" s="26"/>
      <c r="K12" s="18"/>
    </row>
    <row r="13" spans="1:11" ht="48.95" customHeight="1" x14ac:dyDescent="0.25">
      <c r="A13" s="41"/>
      <c r="B13" s="26"/>
      <c r="C13" s="37"/>
      <c r="D13" s="38"/>
      <c r="E13" s="26"/>
      <c r="F13" s="37"/>
      <c r="G13" s="38"/>
      <c r="H13" s="26"/>
      <c r="I13" s="37"/>
      <c r="J13" s="26"/>
      <c r="K13" s="18"/>
    </row>
    <row r="14" spans="1:11" ht="48.95" customHeight="1" x14ac:dyDescent="0.25">
      <c r="A14" s="41"/>
      <c r="B14" s="26"/>
      <c r="C14" s="37"/>
      <c r="D14" s="38"/>
      <c r="E14" s="26"/>
      <c r="F14" s="37"/>
      <c r="G14" s="38"/>
      <c r="H14" s="26"/>
      <c r="I14" s="37"/>
      <c r="J14" s="26"/>
      <c r="K14" s="18"/>
    </row>
    <row r="15" spans="1:11" ht="48" customHeight="1" thickBot="1" x14ac:dyDescent="0.3">
      <c r="A15" s="32"/>
      <c r="B15" s="33"/>
      <c r="C15" s="49"/>
      <c r="D15" s="54"/>
      <c r="E15" s="33"/>
      <c r="F15" s="49"/>
      <c r="G15" s="54"/>
      <c r="H15" s="33"/>
      <c r="I15" s="49"/>
      <c r="J15" s="33"/>
      <c r="K15" s="19"/>
    </row>
    <row r="16" spans="1:11" ht="18.95" customHeight="1" x14ac:dyDescent="0.25">
      <c r="A16" s="10"/>
      <c r="B16" s="10"/>
      <c r="C16" s="10"/>
      <c r="D16" s="10"/>
      <c r="E16" s="10"/>
      <c r="F16" s="10"/>
      <c r="G16" s="10"/>
      <c r="H16" s="10"/>
      <c r="I16" s="10"/>
      <c r="J16" s="10"/>
      <c r="K16" s="11"/>
    </row>
    <row r="17" spans="1:11" ht="48.95" customHeight="1" x14ac:dyDescent="0.25">
      <c r="A17" s="45" t="s">
        <v>167</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47" t="s">
        <v>25</v>
      </c>
      <c r="B19" s="36"/>
      <c r="C19" s="34" t="s">
        <v>163</v>
      </c>
      <c r="D19" s="35"/>
      <c r="E19" s="36"/>
      <c r="F19" s="34" t="s">
        <v>168</v>
      </c>
      <c r="G19" s="35"/>
      <c r="H19" s="36"/>
      <c r="I19" s="55" t="s">
        <v>165</v>
      </c>
      <c r="J19" s="53"/>
      <c r="K19" s="11"/>
    </row>
    <row r="20" spans="1:11" ht="48.95" customHeight="1" x14ac:dyDescent="0.25">
      <c r="A20" s="41"/>
      <c r="B20" s="26"/>
      <c r="C20" s="37"/>
      <c r="D20" s="38"/>
      <c r="E20" s="26"/>
      <c r="F20" s="37"/>
      <c r="G20" s="38"/>
      <c r="H20" s="26"/>
      <c r="I20" s="39"/>
      <c r="J20" s="40"/>
      <c r="K20" s="11"/>
    </row>
    <row r="21" spans="1:11" ht="48.95" customHeight="1" x14ac:dyDescent="0.25">
      <c r="A21" s="41"/>
      <c r="B21" s="26"/>
      <c r="C21" s="37"/>
      <c r="D21" s="38"/>
      <c r="E21" s="26"/>
      <c r="F21" s="37"/>
      <c r="G21" s="38"/>
      <c r="H21" s="26"/>
      <c r="I21" s="39"/>
      <c r="J21" s="40"/>
      <c r="K21" s="11"/>
    </row>
    <row r="22" spans="1:11" ht="48.95" customHeight="1" x14ac:dyDescent="0.25">
      <c r="A22" s="41"/>
      <c r="B22" s="26"/>
      <c r="C22" s="37"/>
      <c r="D22" s="38"/>
      <c r="E22" s="26"/>
      <c r="F22" s="37"/>
      <c r="G22" s="38"/>
      <c r="H22" s="26"/>
      <c r="I22" s="39"/>
      <c r="J22" s="40"/>
      <c r="K22" s="11"/>
    </row>
    <row r="23" spans="1:11" ht="48.95" customHeight="1" x14ac:dyDescent="0.25">
      <c r="A23" s="41"/>
      <c r="B23" s="26"/>
      <c r="C23" s="37"/>
      <c r="D23" s="38"/>
      <c r="E23" s="26"/>
      <c r="F23" s="37"/>
      <c r="G23" s="38"/>
      <c r="H23" s="26"/>
      <c r="I23" s="39"/>
      <c r="J23" s="40"/>
      <c r="K23" s="11"/>
    </row>
    <row r="24" spans="1:11" ht="48.95" customHeight="1" x14ac:dyDescent="0.25">
      <c r="A24" s="41"/>
      <c r="B24" s="26"/>
      <c r="C24" s="37"/>
      <c r="D24" s="38"/>
      <c r="E24" s="26"/>
      <c r="F24" s="37"/>
      <c r="G24" s="38"/>
      <c r="H24" s="26"/>
      <c r="I24" s="39"/>
      <c r="J24" s="40"/>
      <c r="K24" s="11"/>
    </row>
    <row r="25" spans="1:11" ht="48.95" customHeight="1" x14ac:dyDescent="0.25">
      <c r="A25" s="41"/>
      <c r="B25" s="26"/>
      <c r="C25" s="37"/>
      <c r="D25" s="38"/>
      <c r="E25" s="26"/>
      <c r="F25" s="37"/>
      <c r="G25" s="38"/>
      <c r="H25" s="26"/>
      <c r="I25" s="39"/>
      <c r="J25" s="40"/>
      <c r="K25" s="11"/>
    </row>
    <row r="26" spans="1:11" ht="48.95" customHeight="1" x14ac:dyDescent="0.25">
      <c r="A26" s="41"/>
      <c r="B26" s="26"/>
      <c r="C26" s="37"/>
      <c r="D26" s="38"/>
      <c r="E26" s="26"/>
      <c r="F26" s="37"/>
      <c r="G26" s="38"/>
      <c r="H26" s="26"/>
      <c r="I26" s="39"/>
      <c r="J26" s="40"/>
      <c r="K26" s="11"/>
    </row>
    <row r="27" spans="1:11" ht="48.95" customHeight="1" x14ac:dyDescent="0.25">
      <c r="A27" s="41"/>
      <c r="B27" s="26"/>
      <c r="C27" s="37"/>
      <c r="D27" s="38"/>
      <c r="E27" s="26"/>
      <c r="F27" s="37"/>
      <c r="G27" s="38"/>
      <c r="H27" s="26"/>
      <c r="I27" s="39"/>
      <c r="J27" s="40"/>
      <c r="K27" s="11"/>
    </row>
    <row r="28" spans="1:11" ht="48.95" customHeight="1" x14ac:dyDescent="0.25">
      <c r="A28" s="41"/>
      <c r="B28" s="26"/>
      <c r="C28" s="37"/>
      <c r="D28" s="38"/>
      <c r="E28" s="26"/>
      <c r="F28" s="37"/>
      <c r="G28" s="38"/>
      <c r="H28" s="26"/>
      <c r="I28" s="39"/>
      <c r="J28" s="40"/>
      <c r="K28" s="11"/>
    </row>
    <row r="29" spans="1:11" ht="48.95" customHeight="1" x14ac:dyDescent="0.25">
      <c r="A29" s="41"/>
      <c r="B29" s="26"/>
      <c r="C29" s="37"/>
      <c r="D29" s="38"/>
      <c r="E29" s="26"/>
      <c r="F29" s="37"/>
      <c r="G29" s="38"/>
      <c r="H29" s="26"/>
      <c r="I29" s="39"/>
      <c r="J29" s="40"/>
      <c r="K29" s="11"/>
    </row>
    <row r="31" spans="1:11" ht="33" customHeight="1" x14ac:dyDescent="0.25">
      <c r="A31" s="50"/>
      <c r="B31" s="27"/>
      <c r="C31" s="27"/>
      <c r="D31" s="27"/>
      <c r="E31" s="27"/>
      <c r="F31" s="27"/>
      <c r="G31" s="27"/>
      <c r="H31" s="27"/>
      <c r="I31" s="27"/>
      <c r="J31" s="27"/>
    </row>
    <row r="33" spans="1:10" ht="15.95" customHeight="1" x14ac:dyDescent="0.25">
      <c r="A33" s="59" t="s">
        <v>169</v>
      </c>
      <c r="B33" s="27"/>
      <c r="C33" s="27"/>
      <c r="D33" s="27"/>
      <c r="E33" s="27"/>
      <c r="F33" s="27"/>
      <c r="G33" s="27"/>
      <c r="H33" s="27"/>
      <c r="I33" s="27"/>
      <c r="J33" s="27"/>
    </row>
    <row r="34" spans="1:10" ht="15.95" customHeight="1" thickBot="1" x14ac:dyDescent="0.3"/>
    <row r="35" spans="1:10" ht="15.95" customHeight="1" x14ac:dyDescent="0.25">
      <c r="A35" s="8" t="s">
        <v>24</v>
      </c>
      <c r="B35" s="51" t="s">
        <v>170</v>
      </c>
      <c r="C35" s="35"/>
      <c r="D35" s="35"/>
      <c r="E35" s="35"/>
      <c r="F35" s="35"/>
      <c r="G35" s="36"/>
      <c r="H35" s="52" t="s">
        <v>171</v>
      </c>
      <c r="I35" s="35"/>
      <c r="J35" s="53"/>
    </row>
    <row r="36" spans="1:10" ht="48" customHeight="1" x14ac:dyDescent="0.25">
      <c r="A36" s="20" t="s">
        <v>172</v>
      </c>
      <c r="B36" s="43" t="s">
        <v>173</v>
      </c>
      <c r="C36" s="38"/>
      <c r="D36" s="38"/>
      <c r="E36" s="38"/>
      <c r="F36" s="38"/>
      <c r="G36" s="26"/>
      <c r="H36" s="46"/>
      <c r="I36" s="38"/>
      <c r="J36" s="40"/>
    </row>
    <row r="37" spans="1:10" ht="48" customHeight="1" x14ac:dyDescent="0.25">
      <c r="A37" s="20" t="s">
        <v>174</v>
      </c>
      <c r="B37" s="43" t="s">
        <v>175</v>
      </c>
      <c r="C37" s="38"/>
      <c r="D37" s="38"/>
      <c r="E37" s="38"/>
      <c r="F37" s="38"/>
      <c r="G37" s="26"/>
      <c r="H37" s="46"/>
      <c r="I37" s="38"/>
      <c r="J37" s="40"/>
    </row>
    <row r="38" spans="1:10" ht="48" customHeight="1" x14ac:dyDescent="0.25">
      <c r="A38" s="20" t="s">
        <v>176</v>
      </c>
      <c r="B38" s="43" t="s">
        <v>177</v>
      </c>
      <c r="C38" s="38"/>
      <c r="D38" s="38"/>
      <c r="E38" s="38"/>
      <c r="F38" s="38"/>
      <c r="G38" s="26"/>
      <c r="H38" s="46"/>
      <c r="I38" s="38"/>
      <c r="J38" s="40"/>
    </row>
    <row r="39" spans="1:10" ht="48" customHeight="1" x14ac:dyDescent="0.25">
      <c r="A39" s="20" t="s">
        <v>178</v>
      </c>
      <c r="B39" s="43" t="s">
        <v>179</v>
      </c>
      <c r="C39" s="38"/>
      <c r="D39" s="38"/>
      <c r="E39" s="38"/>
      <c r="F39" s="38"/>
      <c r="G39" s="26"/>
      <c r="H39" s="46"/>
      <c r="I39" s="38"/>
      <c r="J39" s="40"/>
    </row>
    <row r="40" spans="1:10" ht="48" customHeight="1" x14ac:dyDescent="0.25">
      <c r="A40" s="20" t="s">
        <v>180</v>
      </c>
      <c r="B40" s="43" t="s">
        <v>181</v>
      </c>
      <c r="C40" s="38"/>
      <c r="D40" s="38"/>
      <c r="E40" s="38"/>
      <c r="F40" s="38"/>
      <c r="G40" s="26"/>
      <c r="H40" s="46"/>
      <c r="I40" s="38"/>
      <c r="J40" s="40"/>
    </row>
    <row r="41" spans="1:10" ht="48" customHeight="1" x14ac:dyDescent="0.25">
      <c r="A41" s="21"/>
      <c r="B41" s="44"/>
      <c r="C41" s="38"/>
      <c r="D41" s="38"/>
      <c r="E41" s="38"/>
      <c r="F41" s="38"/>
      <c r="G41" s="26"/>
      <c r="H41" s="46"/>
      <c r="I41" s="38"/>
      <c r="J41" s="40"/>
    </row>
    <row r="42" spans="1:10" ht="48" customHeight="1" x14ac:dyDescent="0.25">
      <c r="A42" s="21"/>
      <c r="B42" s="44"/>
      <c r="C42" s="38"/>
      <c r="D42" s="38"/>
      <c r="E42" s="38"/>
      <c r="F42" s="38"/>
      <c r="G42" s="26"/>
      <c r="H42" s="46"/>
      <c r="I42" s="38"/>
      <c r="J42" s="40"/>
    </row>
    <row r="43" spans="1:10" ht="48" customHeight="1" x14ac:dyDescent="0.25">
      <c r="A43" s="21"/>
      <c r="B43" s="44"/>
      <c r="C43" s="38"/>
      <c r="D43" s="38"/>
      <c r="E43" s="38"/>
      <c r="F43" s="38"/>
      <c r="G43" s="26"/>
      <c r="H43" s="46"/>
      <c r="I43" s="38"/>
      <c r="J43" s="40"/>
    </row>
    <row r="44" spans="1:10" ht="48" customHeight="1" x14ac:dyDescent="0.25">
      <c r="A44" s="21"/>
      <c r="B44" s="44"/>
      <c r="C44" s="38"/>
      <c r="D44" s="38"/>
      <c r="E44" s="38"/>
      <c r="F44" s="38"/>
      <c r="G44" s="26"/>
      <c r="H44" s="46"/>
      <c r="I44" s="38"/>
      <c r="J44" s="40"/>
    </row>
    <row r="45" spans="1:10" ht="48" customHeight="1" x14ac:dyDescent="0.25">
      <c r="A45" s="21"/>
      <c r="B45" s="44"/>
      <c r="C45" s="38"/>
      <c r="D45" s="38"/>
      <c r="E45" s="38"/>
      <c r="F45" s="38"/>
      <c r="G45" s="26"/>
      <c r="H45" s="46"/>
      <c r="I45" s="38"/>
      <c r="J45" s="40"/>
    </row>
    <row r="46" spans="1:10" ht="48.95" customHeight="1" thickBot="1" x14ac:dyDescent="0.3">
      <c r="A46" s="22"/>
      <c r="B46" s="61"/>
      <c r="C46" s="54"/>
      <c r="D46" s="54"/>
      <c r="E46" s="54"/>
      <c r="F46" s="54"/>
      <c r="G46" s="33"/>
      <c r="H46" s="56"/>
      <c r="I46" s="57"/>
      <c r="J46" s="58"/>
    </row>
    <row r="48" spans="1:10" ht="102" customHeight="1" x14ac:dyDescent="0.25">
      <c r="A48" s="50" t="s">
        <v>182</v>
      </c>
      <c r="B48" s="27"/>
      <c r="C48" s="27"/>
      <c r="D48" s="27"/>
      <c r="E48" s="27"/>
      <c r="F48" s="27"/>
      <c r="G48" s="27"/>
      <c r="H48" s="27"/>
      <c r="I48" s="27"/>
      <c r="J48" s="27"/>
    </row>
    <row r="51" spans="1:10" x14ac:dyDescent="0.25">
      <c r="A51" s="42" t="s">
        <v>183</v>
      </c>
      <c r="B51" s="27"/>
      <c r="C51" s="27"/>
      <c r="D51" s="27"/>
      <c r="E51" s="48"/>
      <c r="F51" s="27"/>
      <c r="G51" s="27"/>
      <c r="H51" s="27"/>
      <c r="I51" s="27"/>
      <c r="J51" s="27"/>
    </row>
    <row r="53" spans="1:10" x14ac:dyDescent="0.25">
      <c r="A53" s="42" t="s">
        <v>184</v>
      </c>
      <c r="B53" s="27"/>
      <c r="C53" s="27"/>
      <c r="D53" s="27"/>
      <c r="E53" s="48"/>
      <c r="F53" s="27"/>
      <c r="G53" s="27"/>
      <c r="H53" s="27"/>
      <c r="I53" s="27"/>
      <c r="J53" s="27"/>
    </row>
    <row r="100" spans="1:1" ht="15.75" x14ac:dyDescent="0.25">
      <c r="A100" t="s">
        <v>185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2026-01-27T18:07:26Z</cp:lastPrinted>
  <dcterms:created xsi:type="dcterms:W3CDTF">2023-04-04T12:16:45Z</dcterms:created>
  <dcterms:modified xsi:type="dcterms:W3CDTF">2026-01-27T18:08:41Z</dcterms:modified>
</cp:coreProperties>
</file>