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a.kralike\Desktop\Papildomi prikimai\Šiaulių  tyrimai\pirkimo dokumentai\pirkimo  dokumentai\"/>
    </mc:Choice>
  </mc:AlternateContent>
  <xr:revisionPtr revIDLastSave="0" documentId="13_ncr:1_{A2D487D2-3252-473E-AB9A-3158A27EA835}"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 name="Bendrieji  TS reikalavimai" sheetId="3" r:id="rId3"/>
    <sheet name="Reikalavimai tyrimų rezultatams" sheetId="4" r:id="rId4"/>
  </sheets>
  <definedNames>
    <definedName name="_Hlk185231775" localSheetId="2">'Bendrieji  TS reikalavimai'!$A$5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5" i="1" l="1"/>
  <c r="F592" i="1"/>
  <c r="F590" i="1"/>
  <c r="F588" i="1"/>
  <c r="F586" i="1"/>
  <c r="G594" i="1" s="1"/>
  <c r="G576" i="1"/>
  <c r="F575" i="1"/>
  <c r="F576" i="1" s="1"/>
  <c r="F577" i="1" s="1"/>
  <c r="F573" i="1"/>
  <c r="F571" i="1"/>
  <c r="G575" i="1" s="1"/>
  <c r="G561" i="1"/>
  <c r="F558" i="1"/>
  <c r="F556" i="1"/>
  <c r="G560" i="1" s="1"/>
  <c r="G546" i="1"/>
  <c r="F543" i="1"/>
  <c r="F541" i="1"/>
  <c r="F539" i="1"/>
  <c r="F537" i="1"/>
  <c r="F535" i="1"/>
  <c r="F533" i="1"/>
  <c r="F531" i="1"/>
  <c r="F529" i="1"/>
  <c r="F527" i="1"/>
  <c r="F525" i="1"/>
  <c r="F523" i="1"/>
  <c r="F521" i="1"/>
  <c r="F519" i="1"/>
  <c r="F517" i="1"/>
  <c r="F515" i="1"/>
  <c r="F513" i="1"/>
  <c r="F511" i="1"/>
  <c r="F509" i="1"/>
  <c r="F507" i="1"/>
  <c r="F505" i="1"/>
  <c r="F503" i="1"/>
  <c r="F501" i="1"/>
  <c r="F499" i="1"/>
  <c r="F497" i="1"/>
  <c r="F495" i="1"/>
  <c r="F493" i="1"/>
  <c r="F491" i="1"/>
  <c r="F489" i="1"/>
  <c r="F487" i="1"/>
  <c r="F485" i="1"/>
  <c r="F483" i="1"/>
  <c r="F481" i="1"/>
  <c r="F479" i="1"/>
  <c r="F477" i="1"/>
  <c r="F475" i="1"/>
  <c r="F473" i="1"/>
  <c r="F471" i="1"/>
  <c r="F469" i="1"/>
  <c r="F467" i="1"/>
  <c r="F465" i="1"/>
  <c r="F463" i="1"/>
  <c r="F461" i="1"/>
  <c r="F459" i="1"/>
  <c r="F457" i="1"/>
  <c r="F455" i="1"/>
  <c r="F453" i="1"/>
  <c r="F451" i="1"/>
  <c r="F449" i="1"/>
  <c r="F447" i="1"/>
  <c r="F445" i="1"/>
  <c r="F443" i="1"/>
  <c r="F441" i="1"/>
  <c r="F439" i="1"/>
  <c r="G545" i="1" s="1"/>
  <c r="G429" i="1"/>
  <c r="G428" i="1"/>
  <c r="F428" i="1"/>
  <c r="F429" i="1" s="1"/>
  <c r="F430" i="1" s="1"/>
  <c r="F426" i="1"/>
  <c r="F424" i="1"/>
  <c r="F422" i="1"/>
  <c r="F420" i="1"/>
  <c r="F418" i="1"/>
  <c r="G408" i="1"/>
  <c r="F405" i="1"/>
  <c r="F403" i="1"/>
  <c r="F401" i="1"/>
  <c r="F399" i="1"/>
  <c r="F397" i="1"/>
  <c r="F395" i="1"/>
  <c r="F393" i="1"/>
  <c r="G407" i="1" s="1"/>
  <c r="F391" i="1"/>
  <c r="F407" i="1" s="1"/>
  <c r="F408" i="1" s="1"/>
  <c r="F409" i="1" s="1"/>
  <c r="G381" i="1"/>
  <c r="F378" i="1"/>
  <c r="F380" i="1" s="1"/>
  <c r="F381" i="1" s="1"/>
  <c r="F382" i="1" s="1"/>
  <c r="F376" i="1"/>
  <c r="F374" i="1"/>
  <c r="G364" i="1"/>
  <c r="F361" i="1"/>
  <c r="F363" i="1" s="1"/>
  <c r="F364" i="1" s="1"/>
  <c r="F365" i="1" s="1"/>
  <c r="F359" i="1"/>
  <c r="F357" i="1"/>
  <c r="F355" i="1"/>
  <c r="F353" i="1"/>
  <c r="F351" i="1"/>
  <c r="F349" i="1"/>
  <c r="G363" i="1" s="1"/>
  <c r="G339" i="1"/>
  <c r="F336" i="1"/>
  <c r="F334" i="1"/>
  <c r="F332" i="1"/>
  <c r="F330" i="1"/>
  <c r="F328" i="1"/>
  <c r="F338" i="1" s="1"/>
  <c r="F339" i="1" s="1"/>
  <c r="F340" i="1" s="1"/>
  <c r="F326" i="1"/>
  <c r="F324" i="1"/>
  <c r="F322" i="1"/>
  <c r="G338" i="1" s="1"/>
  <c r="G312" i="1"/>
  <c r="G311" i="1"/>
  <c r="F311" i="1"/>
  <c r="F312" i="1" s="1"/>
  <c r="F313" i="1" s="1"/>
  <c r="F309" i="1"/>
  <c r="F307" i="1"/>
  <c r="F305" i="1"/>
  <c r="F303" i="1"/>
  <c r="F301" i="1"/>
  <c r="F299" i="1"/>
  <c r="G289" i="1"/>
  <c r="F286" i="1"/>
  <c r="F284" i="1"/>
  <c r="F282" i="1"/>
  <c r="F280" i="1"/>
  <c r="F278" i="1"/>
  <c r="F288" i="1" s="1"/>
  <c r="F289" i="1" s="1"/>
  <c r="F290" i="1" s="1"/>
  <c r="F276" i="1"/>
  <c r="F274" i="1"/>
  <c r="G288" i="1" s="1"/>
  <c r="G264" i="1"/>
  <c r="F261" i="1"/>
  <c r="G263" i="1" s="1"/>
  <c r="F259" i="1"/>
  <c r="F257" i="1"/>
  <c r="F255" i="1"/>
  <c r="G245" i="1"/>
  <c r="F244" i="1"/>
  <c r="F245" i="1" s="1"/>
  <c r="F246" i="1" s="1"/>
  <c r="F242" i="1"/>
  <c r="F240" i="1"/>
  <c r="F238" i="1"/>
  <c r="F236" i="1"/>
  <c r="F234" i="1"/>
  <c r="F232" i="1"/>
  <c r="F230" i="1"/>
  <c r="G244" i="1" s="1"/>
  <c r="G220" i="1"/>
  <c r="F217" i="1"/>
  <c r="F215" i="1"/>
  <c r="F213" i="1"/>
  <c r="F211" i="1"/>
  <c r="F209" i="1"/>
  <c r="F207" i="1"/>
  <c r="F205" i="1"/>
  <c r="F203" i="1"/>
  <c r="F201" i="1"/>
  <c r="F199" i="1"/>
  <c r="F197" i="1"/>
  <c r="G219" i="1" s="1"/>
  <c r="G187" i="1"/>
  <c r="F184" i="1"/>
  <c r="F182" i="1"/>
  <c r="F180" i="1"/>
  <c r="F178" i="1"/>
  <c r="F186" i="1" s="1"/>
  <c r="F187" i="1" s="1"/>
  <c r="F188" i="1" s="1"/>
  <c r="G168" i="1"/>
  <c r="F165" i="1"/>
  <c r="F163" i="1"/>
  <c r="F161" i="1"/>
  <c r="F159" i="1"/>
  <c r="F157" i="1"/>
  <c r="F155" i="1"/>
  <c r="F153" i="1"/>
  <c r="F151" i="1"/>
  <c r="F149" i="1"/>
  <c r="F147" i="1"/>
  <c r="F145" i="1"/>
  <c r="F143" i="1"/>
  <c r="F141" i="1"/>
  <c r="F139" i="1"/>
  <c r="F137" i="1"/>
  <c r="F135" i="1"/>
  <c r="F133" i="1"/>
  <c r="F131" i="1"/>
  <c r="F129" i="1"/>
  <c r="F127" i="1"/>
  <c r="F125" i="1"/>
  <c r="F123" i="1"/>
  <c r="F121" i="1"/>
  <c r="F119" i="1"/>
  <c r="F117" i="1"/>
  <c r="F115" i="1"/>
  <c r="F113" i="1"/>
  <c r="F111" i="1"/>
  <c r="F109" i="1"/>
  <c r="F107" i="1"/>
  <c r="F105" i="1"/>
  <c r="F103" i="1"/>
  <c r="F101" i="1"/>
  <c r="F99" i="1"/>
  <c r="F97" i="1"/>
  <c r="F95" i="1"/>
  <c r="F93" i="1"/>
  <c r="F91" i="1"/>
  <c r="F89" i="1"/>
  <c r="F87" i="1"/>
  <c r="F85" i="1"/>
  <c r="F83" i="1"/>
  <c r="F81" i="1"/>
  <c r="F79" i="1"/>
  <c r="F77" i="1"/>
  <c r="F75" i="1"/>
  <c r="F73" i="1"/>
  <c r="F71" i="1"/>
  <c r="F69" i="1"/>
  <c r="F67" i="1"/>
  <c r="F65" i="1"/>
  <c r="F63" i="1"/>
  <c r="F61" i="1"/>
  <c r="F59" i="1"/>
  <c r="F57" i="1"/>
  <c r="F55" i="1"/>
  <c r="F53" i="1"/>
  <c r="F51" i="1"/>
  <c r="F49" i="1"/>
  <c r="F47" i="1"/>
  <c r="F45" i="1"/>
  <c r="F43" i="1"/>
  <c r="F41" i="1"/>
  <c r="G167" i="1" s="1"/>
  <c r="F39" i="1"/>
  <c r="F37" i="1"/>
  <c r="F167" i="1" s="1"/>
  <c r="F168" i="1" s="1"/>
  <c r="F169" i="1" s="1"/>
  <c r="G21" i="1"/>
  <c r="F219" i="1" l="1"/>
  <c r="F220" i="1" s="1"/>
  <c r="F221" i="1" s="1"/>
  <c r="G186" i="1"/>
  <c r="F263" i="1"/>
  <c r="F264" i="1" s="1"/>
  <c r="F265" i="1" s="1"/>
  <c r="F560" i="1"/>
  <c r="F561" i="1" s="1"/>
  <c r="F562" i="1" s="1"/>
  <c r="F594" i="1"/>
  <c r="F595" i="1" s="1"/>
  <c r="F596" i="1" s="1"/>
  <c r="F545" i="1"/>
  <c r="F546" i="1" s="1"/>
  <c r="F547" i="1" s="1"/>
  <c r="G380" i="1"/>
</calcChain>
</file>

<file path=xl/sharedStrings.xml><?xml version="1.0" encoding="utf-8"?>
<sst xmlns="http://schemas.openxmlformats.org/spreadsheetml/2006/main" count="1721" uniqueCount="949">
  <si>
    <t>PIRKIMO SĄLYGŲ PRIEDAS "PASIŪLYMO FORMA"</t>
  </si>
  <si>
    <t>LABORATORINIŲ TYRIMŲ PASLAUGOS PIRKIMAS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</si>
  <si>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</si>
  <si>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</si>
  <si>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</si>
  <si>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</si>
  <si>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</si>
  <si>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</si>
  <si>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</si>
  <si>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</si>
  <si>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</si>
  <si>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</si>
  <si>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</si>
  <si>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</si>
  <si>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</si>
  <si>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</si>
  <si>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</si>
  <si>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</si>
  <si>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</si>
  <si>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</si>
  <si>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</si>
  <si>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</si>
  <si>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</si>
  <si>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</si>
  <si>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</si>
  <si>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</si>
  <si>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</si>
  <si>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BIOCHEMIJOS TYRIMAI</t>
  </si>
  <si>
    <t>Tiekėjo pasiūlymas:</t>
  </si>
  <si>
    <t>Nr.</t>
  </si>
  <si>
    <t>Pavadinimas</t>
  </si>
  <si>
    <t>Kiekis</t>
  </si>
  <si>
    <t>Mato vienetas</t>
  </si>
  <si>
    <t>Kaina be PVM, Eur</t>
  </si>
  <si>
    <t>Suma be PVM, Eur</t>
  </si>
  <si>
    <t>1.</t>
  </si>
  <si>
    <t>Biochemijos tyrimai</t>
  </si>
  <si>
    <t>1.1.</t>
  </si>
  <si>
    <t>Šlapimo baltymų elektroforezė</t>
  </si>
  <si>
    <t>tyrimų skaičius</t>
  </si>
  <si>
    <t>1.1.1.</t>
  </si>
  <si>
    <t>1.2.</t>
  </si>
  <si>
    <t>Likvoro baltymų elektroforezė</t>
  </si>
  <si>
    <t>1.2.1.</t>
  </si>
  <si>
    <t>1.3.</t>
  </si>
  <si>
    <t>Hemoglobino elektroforezė</t>
  </si>
  <si>
    <t>1.3.1.</t>
  </si>
  <si>
    <t>1.4.</t>
  </si>
  <si>
    <t>Cinko koncentracijos nustatymas</t>
  </si>
  <si>
    <t>1.4.1.</t>
  </si>
  <si>
    <t>1.5.</t>
  </si>
  <si>
    <t>Vario koncentracijos nustatymas</t>
  </si>
  <si>
    <t>1.5.1.</t>
  </si>
  <si>
    <t>1.6.</t>
  </si>
  <si>
    <t>Pankreatinės amilazės aktyvumo nustatymas</t>
  </si>
  <si>
    <t>1.6.1.</t>
  </si>
  <si>
    <t>1.7.</t>
  </si>
  <si>
    <t>Krešėjimo faktoriaus VIII nustatymas</t>
  </si>
  <si>
    <t>1.7.1.</t>
  </si>
  <si>
    <t>1.8.</t>
  </si>
  <si>
    <t>Krešėjimo faktoriaus VIII inhibitorių nustatymas Bethesda metodu (Nijmegen modifikacija)</t>
  </si>
  <si>
    <t>1.8.1.</t>
  </si>
  <si>
    <t>1.9.</t>
  </si>
  <si>
    <t>Baltymo C koncentracijos nustatymas</t>
  </si>
  <si>
    <t>1.9.1.</t>
  </si>
  <si>
    <t>1.10.</t>
  </si>
  <si>
    <t>Laisvo baltymo S nustatymas</t>
  </si>
  <si>
    <t>1.10.1.</t>
  </si>
  <si>
    <t>1.11.</t>
  </si>
  <si>
    <t>Rezistencijos aktyvintam baltymui C tyrimas (APC-R)</t>
  </si>
  <si>
    <t>1.11.1.</t>
  </si>
  <si>
    <t>1.12.</t>
  </si>
  <si>
    <t>Anti-Xa faktoriaus tyrimas</t>
  </si>
  <si>
    <t>1.12.1.</t>
  </si>
  <si>
    <t>1.13.</t>
  </si>
  <si>
    <t>Antitrombino III nustatymas</t>
  </si>
  <si>
    <t>1.13.1.</t>
  </si>
  <si>
    <t>1.14.</t>
  </si>
  <si>
    <t>Ceruloplazmino koncentracijos nustatymas</t>
  </si>
  <si>
    <t>1.14.1.</t>
  </si>
  <si>
    <t>1.15.</t>
  </si>
  <si>
    <t>Alfa 1 antitripsino koncentracijos nustatymas</t>
  </si>
  <si>
    <t>1.15.1.</t>
  </si>
  <si>
    <t>1.16.</t>
  </si>
  <si>
    <t>Apolipoproteino A-I (Apo A-I) koncentracijos nustatymas</t>
  </si>
  <si>
    <t>1.16.1.</t>
  </si>
  <si>
    <t>1.17.</t>
  </si>
  <si>
    <t>Apolipoproteino A-II (Apo-II) koncentracijos nustatymas</t>
  </si>
  <si>
    <t>1.17.1.</t>
  </si>
  <si>
    <t>1.18.</t>
  </si>
  <si>
    <t>Apolipoproteino E  koncentracijos nustatymas</t>
  </si>
  <si>
    <t>1.18.1.</t>
  </si>
  <si>
    <t>1.19.</t>
  </si>
  <si>
    <t>Transferino  koncentracijos nustatymas</t>
  </si>
  <si>
    <t>1.19.1.</t>
  </si>
  <si>
    <t>1.20.</t>
  </si>
  <si>
    <t>Tirpių transferino receptorių  koncentracijos nustatymas</t>
  </si>
  <si>
    <t>1.20.1.</t>
  </si>
  <si>
    <t>1.21.</t>
  </si>
  <si>
    <t>Tiroksino (T4) nustatymas imunofermentiniu metodu</t>
  </si>
  <si>
    <t>1.21.1.</t>
  </si>
  <si>
    <t>1.22.</t>
  </si>
  <si>
    <t>Trijodtironino (T3) nustatymas imunofermentiniu metodu</t>
  </si>
  <si>
    <t>1.22.1.</t>
  </si>
  <si>
    <t>1.23.</t>
  </si>
  <si>
    <t>Tiroglobulino (Tg) nustatymas imunofermentiniu metodu</t>
  </si>
  <si>
    <t>1.23.1.</t>
  </si>
  <si>
    <t>1.24.</t>
  </si>
  <si>
    <t>Tirotropino antikūnų receptorių nustatymas</t>
  </si>
  <si>
    <t>1.24.1.</t>
  </si>
  <si>
    <t>1.25.</t>
  </si>
  <si>
    <t>Tiroglobulino antikūnų (anti-Tg) nustatymas imunofermentiniu metodu</t>
  </si>
  <si>
    <t>1.25.1.</t>
  </si>
  <si>
    <t>1.26.</t>
  </si>
  <si>
    <t>Estradiolio (E2) nustatymas imunofermentiniu metodu</t>
  </si>
  <si>
    <t>1.26.1.</t>
  </si>
  <si>
    <t>1.27.</t>
  </si>
  <si>
    <t>Progesterono nustatymas imunofermentiniu metodu</t>
  </si>
  <si>
    <t>1.27.1.</t>
  </si>
  <si>
    <t>1.28.</t>
  </si>
  <si>
    <t>17-hidroksiprogesterono nustatymas</t>
  </si>
  <si>
    <t>1.28.1.</t>
  </si>
  <si>
    <t>1.29.</t>
  </si>
  <si>
    <t>Liuteinizuojančio hormono (LH) nustatymas imunofermentiniu metodu</t>
  </si>
  <si>
    <t>1.29.1.</t>
  </si>
  <si>
    <t>1.30.</t>
  </si>
  <si>
    <t>Folikulus stimuliuojančio hormono (FSH) nustatymas imunofermentiniu metodu</t>
  </si>
  <si>
    <t>1.30.1.</t>
  </si>
  <si>
    <t>1.31.</t>
  </si>
  <si>
    <t>Lytinius hormonus sujungiančio globulino (SHBG) nustatymas imunofermentiniu metodu</t>
  </si>
  <si>
    <t>1.31.1.</t>
  </si>
  <si>
    <t>1.32.</t>
  </si>
  <si>
    <t>Dehidroepiandrosterono sulfato (DHEA-SO4) nustatymas imunofermentiniu metodu</t>
  </si>
  <si>
    <t>1.32.1.</t>
  </si>
  <si>
    <t>1.33.</t>
  </si>
  <si>
    <t>Žmogaus augimo hormono (STH) nustatymas imunofermentiniu metodu</t>
  </si>
  <si>
    <t>1.33.1.</t>
  </si>
  <si>
    <t>1.34.</t>
  </si>
  <si>
    <t>Glutamo rūgšties dekarboksilazės antikūnų (anti-GAD) nustatymas</t>
  </si>
  <si>
    <t>1.34.1.</t>
  </si>
  <si>
    <t>1.35.</t>
  </si>
  <si>
    <t>Somatomedino C (augimo faktoriaus IGF-1) nustatymas</t>
  </si>
  <si>
    <t>1.35.1.</t>
  </si>
  <si>
    <t>1.36.</t>
  </si>
  <si>
    <t>Adrenokortikotropino (AKTH) nustatymas imunofermentiniu metodu</t>
  </si>
  <si>
    <t>1.36.1.</t>
  </si>
  <si>
    <t>1.37.</t>
  </si>
  <si>
    <t>Aldosterono nustatymas</t>
  </si>
  <si>
    <t>1.37.1.</t>
  </si>
  <si>
    <t>1.38.</t>
  </si>
  <si>
    <t>Renino nustatymas</t>
  </si>
  <si>
    <t>1.38.1.</t>
  </si>
  <si>
    <t>1.39.</t>
  </si>
  <si>
    <t>Laisvo metanefrino nustatymas</t>
  </si>
  <si>
    <t>1.39.1.</t>
  </si>
  <si>
    <t>1.40.</t>
  </si>
  <si>
    <t>Laisvo normetanefrino nustatymas</t>
  </si>
  <si>
    <t>1.40.1.</t>
  </si>
  <si>
    <t>1.41.</t>
  </si>
  <si>
    <t>Chromogranino A nustatymas</t>
  </si>
  <si>
    <t>1.41.1.</t>
  </si>
  <si>
    <t>1.42.</t>
  </si>
  <si>
    <t>Insulino antikūnų nustatymas</t>
  </si>
  <si>
    <t>1.42.1.</t>
  </si>
  <si>
    <t>1.43.</t>
  </si>
  <si>
    <t>Laisvo prostatos specifinio antigeno nustatymas</t>
  </si>
  <si>
    <t>1.43.1.</t>
  </si>
  <si>
    <t>1.44.</t>
  </si>
  <si>
    <t>Eritropoetino koncentracijos nustatymas</t>
  </si>
  <si>
    <t>1.44.1.</t>
  </si>
  <si>
    <t>1.45.</t>
  </si>
  <si>
    <t>Homocisteino koncentracijos nustatymas</t>
  </si>
  <si>
    <t>1.45.1.</t>
  </si>
  <si>
    <t>1.46.</t>
  </si>
  <si>
    <t>Valproinės rūgšties koncentracijos nustatymas</t>
  </si>
  <si>
    <t>1.46.1.</t>
  </si>
  <si>
    <t>1.47.</t>
  </si>
  <si>
    <t>Karbamazepino koncentracijos nustatymas</t>
  </si>
  <si>
    <t>1.47.1.</t>
  </si>
  <si>
    <t>1.48.</t>
  </si>
  <si>
    <t>Ciklosporino koncentracijos nustatymas</t>
  </si>
  <si>
    <t>1.48.1.</t>
  </si>
  <si>
    <t>1.49.</t>
  </si>
  <si>
    <t>Cistatino C koncentracijos nustatymas</t>
  </si>
  <si>
    <t>1.49.1.</t>
  </si>
  <si>
    <t>1.50.</t>
  </si>
  <si>
    <t>Antikūnų prieš acetilcholino receptorius nustatymas</t>
  </si>
  <si>
    <t>1.50.1.</t>
  </si>
  <si>
    <t>1.51.</t>
  </si>
  <si>
    <t>Monokloninių baltymų nustatymas imunofiksacijos metodu</t>
  </si>
  <si>
    <t>1.51.1.</t>
  </si>
  <si>
    <t>1.52.</t>
  </si>
  <si>
    <t>Laisvų lengvųjų imunoglobulinų grandinių nustatymas elektroforezės metodu (Bence-Jones baltymas)</t>
  </si>
  <si>
    <t>1.52.1.</t>
  </si>
  <si>
    <t>1.53.</t>
  </si>
  <si>
    <t>Imunoglobulino A  koncentracijos nustatymas</t>
  </si>
  <si>
    <t>1.53.1.</t>
  </si>
  <si>
    <t>1.54.</t>
  </si>
  <si>
    <t>Imunoglobulino M  koncentracijos nustatymas</t>
  </si>
  <si>
    <t>1.54.1.</t>
  </si>
  <si>
    <t>1.55.</t>
  </si>
  <si>
    <t>Imunoglobulino G  koncentracijos nustatymas</t>
  </si>
  <si>
    <t>1.55.1.</t>
  </si>
  <si>
    <t>1.56.</t>
  </si>
  <si>
    <t>Imunoglobulino G koncentracijos likvore nustatymas</t>
  </si>
  <si>
    <t>1.56.1.</t>
  </si>
  <si>
    <t>1.57.</t>
  </si>
  <si>
    <t>Imunoglobulinų laisvų lengvųjų lambda grandinių nustatymas</t>
  </si>
  <si>
    <t>1.57.1.</t>
  </si>
  <si>
    <t>1.58.</t>
  </si>
  <si>
    <t>Imunoglobulinų laisvų lengvųjų kapa grandinių nustatymas</t>
  </si>
  <si>
    <t>1.58.1.</t>
  </si>
  <si>
    <t>1.59.</t>
  </si>
  <si>
    <t>Komplemento C3c  koncentracijos nustatymas</t>
  </si>
  <si>
    <t>1.59.1.</t>
  </si>
  <si>
    <t>1.60.</t>
  </si>
  <si>
    <t>Komplemento C4  koncentracijos nustatymas</t>
  </si>
  <si>
    <t>1.60.1.</t>
  </si>
  <si>
    <t>1.61.</t>
  </si>
  <si>
    <t>Albumino nustatymas serume</t>
  </si>
  <si>
    <t>1.61.1.</t>
  </si>
  <si>
    <t>1.62.</t>
  </si>
  <si>
    <t>Albumino nustatymas likvore</t>
  </si>
  <si>
    <t>1.62.1.</t>
  </si>
  <si>
    <t>1.63.</t>
  </si>
  <si>
    <t>Placentos augimo faktoriaus tyrimas (PlGF)</t>
  </si>
  <si>
    <t>1.63.1.</t>
  </si>
  <si>
    <t>1.64.</t>
  </si>
  <si>
    <t>Tirpios, į fms panašios tirozino kinazės–1 (VEGF receptorius–1) tyrimas (sFlt-1)</t>
  </si>
  <si>
    <t>1.64.1.</t>
  </si>
  <si>
    <t>1.65.</t>
  </si>
  <si>
    <t>Žmogaus epididymio 4 baltymo (HE4) nustatymas</t>
  </si>
  <si>
    <t>1.65.1.</t>
  </si>
  <si>
    <t>Suma be PVM</t>
  </si>
  <si>
    <t>Taikomas PVM dydis (%)</t>
  </si>
  <si>
    <t>PVM suma</t>
  </si>
  <si>
    <t>Suma su PVM</t>
  </si>
  <si>
    <t>Dalies biudžetas su PVM: 32950 Eur</t>
  </si>
  <si>
    <t>2. DALIS</t>
  </si>
  <si>
    <t>HEMATOLOGIJOS IR BENDROSIOS CITOLOGIJOS TYRIMAI</t>
  </si>
  <si>
    <t>2.</t>
  </si>
  <si>
    <t>Hematologijos ir bendrosios citologijos tyrimai</t>
  </si>
  <si>
    <t>2.1.</t>
  </si>
  <si>
    <t>Trepano bioptato skaičiavimas</t>
  </si>
  <si>
    <t>2.1.1.</t>
  </si>
  <si>
    <t>2.2.</t>
  </si>
  <si>
    <t>Kraujo tepinėlio tyrimas maliarijai nustatyti</t>
  </si>
  <si>
    <t>2.2.1.</t>
  </si>
  <si>
    <t>2.3.</t>
  </si>
  <si>
    <t>Storo kraujo lašo tyrimas maliarijai nustatyti</t>
  </si>
  <si>
    <t>2.3.1.</t>
  </si>
  <si>
    <t>2.4.</t>
  </si>
  <si>
    <t>Šlapimo takų akmens tyrimas</t>
  </si>
  <si>
    <t>2.4.1.</t>
  </si>
  <si>
    <t>Dalies biudžetas su PVM: 150 Eur</t>
  </si>
  <si>
    <t>3. DALIS</t>
  </si>
  <si>
    <t>IMUNOLOGIJOS TYRIMAI</t>
  </si>
  <si>
    <t>3.</t>
  </si>
  <si>
    <t>Imunologijos tyrimai</t>
  </si>
  <si>
    <t>3.1.</t>
  </si>
  <si>
    <t>IgM klasės antikūnų prieš kardiolipiną nustatymas</t>
  </si>
  <si>
    <t>3.1.1.</t>
  </si>
  <si>
    <t>3.2.</t>
  </si>
  <si>
    <t>IgA klasės antikūnų prieš kardiolipiną nustatymas</t>
  </si>
  <si>
    <t>3.2.1.</t>
  </si>
  <si>
    <t>3.3.</t>
  </si>
  <si>
    <t>IgG klasės antikūnų prieš kardiolipiną nustatymas</t>
  </si>
  <si>
    <t>3.3.1.</t>
  </si>
  <si>
    <t>3.4.</t>
  </si>
  <si>
    <t>Autoantikūnų prieš neuronus patvirtinantis tyrimas</t>
  </si>
  <si>
    <t>3.4.1.</t>
  </si>
  <si>
    <t>3.5.</t>
  </si>
  <si>
    <t>Autoantikūnų prieš neuronų paviršiaus antigenus (NMDA, AMPA, VGKC asocijuotus CASPR2, LGI1) nustatymas</t>
  </si>
  <si>
    <t>3.5.1.</t>
  </si>
  <si>
    <t>3.6.</t>
  </si>
  <si>
    <t>Alergenui specifinių IgE nustatymas (vienos specifikos)</t>
  </si>
  <si>
    <t>3.6.1.</t>
  </si>
  <si>
    <t>3.7.</t>
  </si>
  <si>
    <t>Žmogaus leukocitų antigeno HLA B27 nustatymas tėkmės citometrijos būdu</t>
  </si>
  <si>
    <t>3.7.1.</t>
  </si>
  <si>
    <t>3.8.</t>
  </si>
  <si>
    <t>Antikūnų prieš beta 2 glikoproteiną 1 IgG nustatymas</t>
  </si>
  <si>
    <t>3.8.1.</t>
  </si>
  <si>
    <t>3.9.</t>
  </si>
  <si>
    <t>Antikūnų prieš beta 2 glikoproteiną 1 IgM nustatymas</t>
  </si>
  <si>
    <t>3.9.1.</t>
  </si>
  <si>
    <t>3.10.</t>
  </si>
  <si>
    <t>Antikūnų prieš beta 2 glikoproteiną 1 IgA nustatymas</t>
  </si>
  <si>
    <t>3.10.1.</t>
  </si>
  <si>
    <t>3.11.</t>
  </si>
  <si>
    <t>Autoimuninio encefalito AK mozaika (iš likvoro)</t>
  </si>
  <si>
    <t>3.11.1.</t>
  </si>
  <si>
    <t>Dalies biudžetas su PVM: 4955 Eur</t>
  </si>
  <si>
    <t>4. DALIS</t>
  </si>
  <si>
    <t>MOLEKULINĖS DIAGNOSTIKOS TYRIMAI</t>
  </si>
  <si>
    <t>4.</t>
  </si>
  <si>
    <t>Molekulinės diagnostikos tyrimai</t>
  </si>
  <si>
    <t>4.1.</t>
  </si>
  <si>
    <t>Hepatito B viruso (HBV) DNR kiekybinis nustatymas PGR metodu</t>
  </si>
  <si>
    <t>4.1.1.</t>
  </si>
  <si>
    <t>4.2.</t>
  </si>
  <si>
    <t>Parvo B19 viruso nustatymas</t>
  </si>
  <si>
    <t>4.2.1.</t>
  </si>
  <si>
    <t>4.3.</t>
  </si>
  <si>
    <t>Citomegaloviruso (CMV) DNR kiekybinis nustatymas</t>
  </si>
  <si>
    <t>4.3.1.</t>
  </si>
  <si>
    <t>4.4.</t>
  </si>
  <si>
    <t>Kokybinis Toxoplasma gondii DNR nustatymas</t>
  </si>
  <si>
    <t>4.4.1.</t>
  </si>
  <si>
    <t>4.5.</t>
  </si>
  <si>
    <t>HCV RNR kiekybinis nustatymas</t>
  </si>
  <si>
    <t>4.5.1.</t>
  </si>
  <si>
    <t>4.6.</t>
  </si>
  <si>
    <t>HCV genotipo nustatymas</t>
  </si>
  <si>
    <t>4.6.1.</t>
  </si>
  <si>
    <t>4.7.</t>
  </si>
  <si>
    <t>Varicella zoster viruso DNR kokybinis nustatymas</t>
  </si>
  <si>
    <t>4.7.1.</t>
  </si>
  <si>
    <t>Dalies biudžetas su PVM: 1240 Eur</t>
  </si>
  <si>
    <t>5. DALIS</t>
  </si>
  <si>
    <t>RETROVIRUSŲ TYRIMAI</t>
  </si>
  <si>
    <t>5.</t>
  </si>
  <si>
    <t>Retrovirusų tyrimai</t>
  </si>
  <si>
    <t>5.1.</t>
  </si>
  <si>
    <t>ŽIV atsparumo vaistams ir/ar genotipo nustatymas</t>
  </si>
  <si>
    <t>5.1.1.</t>
  </si>
  <si>
    <t>5.2.</t>
  </si>
  <si>
    <t>ŽIV RNR nustatymas</t>
  </si>
  <si>
    <t>5.2.1.</t>
  </si>
  <si>
    <t>5.3.</t>
  </si>
  <si>
    <t>CD4 nustatymas</t>
  </si>
  <si>
    <t>5.3.1.</t>
  </si>
  <si>
    <t>5.4.</t>
  </si>
  <si>
    <t>HLA-B5701 nustatymas</t>
  </si>
  <si>
    <t>5.4.1.</t>
  </si>
  <si>
    <t>Dalies biudžetas su PVM: 2100 Eur</t>
  </si>
  <si>
    <t>6. DALIS</t>
  </si>
  <si>
    <t>HERPES GRUPĖS - TORCH INFEKCIJŲ SEROLOGINĖ DIAGNOSTIKA</t>
  </si>
  <si>
    <t>6.</t>
  </si>
  <si>
    <t>Herpes grupės - TORCH infekcijų serologinė diagnostika</t>
  </si>
  <si>
    <t>6.1.</t>
  </si>
  <si>
    <t>Herpes simplex viruso 1 IgG nustatymas imunofermentiniu metodu</t>
  </si>
  <si>
    <t>6.1.1.</t>
  </si>
  <si>
    <t>6.2.</t>
  </si>
  <si>
    <t>Herpes simplex viruso 2 IgG nustatymas imunofermentiniu metodu</t>
  </si>
  <si>
    <t>6.2.1.</t>
  </si>
  <si>
    <t>6.3.</t>
  </si>
  <si>
    <t>Herpes simplex 1+2 IgM nustatymas</t>
  </si>
  <si>
    <t>6.3.1.</t>
  </si>
  <si>
    <t>6.4.</t>
  </si>
  <si>
    <t>Varicella zoster viruso IgM nustatymas</t>
  </si>
  <si>
    <t>6.4.1.</t>
  </si>
  <si>
    <t>6.5.</t>
  </si>
  <si>
    <t>Varicella zoster viruso IgG nustatymas</t>
  </si>
  <si>
    <t>6.5.1.</t>
  </si>
  <si>
    <t>6.6.</t>
  </si>
  <si>
    <t>Raudonukės viruso IgM nustatymas imunofermentiniu metodu</t>
  </si>
  <si>
    <t>6.6.1.</t>
  </si>
  <si>
    <t>6.7.</t>
  </si>
  <si>
    <t>Raudonukės viruso IgG nustatymas imunofermentiniu metodu</t>
  </si>
  <si>
    <t>6.7.1.</t>
  </si>
  <si>
    <t>Dalies biudžetas su PVM: 310 Eur</t>
  </si>
  <si>
    <t>7. DALIS</t>
  </si>
  <si>
    <t>VIRUSINIŲ HEPATITŲ SEROLOGINĖ DIAGNOSTIKA</t>
  </si>
  <si>
    <t>7.</t>
  </si>
  <si>
    <t>Virusinių hepatitų serologinė diagnostika</t>
  </si>
  <si>
    <t>7.1.</t>
  </si>
  <si>
    <t>Hepatito A viruso bendrų antikūnų nustatymas</t>
  </si>
  <si>
    <t>7.1.1.</t>
  </si>
  <si>
    <t>7.2.</t>
  </si>
  <si>
    <t>Hepatito A viruso IgM antikūnų nustatymas imunofermentiniu metodu</t>
  </si>
  <si>
    <t>7.2.1.</t>
  </si>
  <si>
    <t>7.3.</t>
  </si>
  <si>
    <t>Hepatito B viruso (HBV) Hbcor antikūnų nustatymas imunofermentiniu metodu</t>
  </si>
  <si>
    <t>7.3.1.</t>
  </si>
  <si>
    <t>7.4.</t>
  </si>
  <si>
    <t>Hepatito B viruso (HBV) Hbe antikūnų nustatymas imunofermentiniu metodu</t>
  </si>
  <si>
    <t>7.4.1.</t>
  </si>
  <si>
    <t>7.5.</t>
  </si>
  <si>
    <t>Hepatito B viruso (HBV) HBeAg nustatymas imunofermentiniu metodu</t>
  </si>
  <si>
    <t>7.5.1.</t>
  </si>
  <si>
    <t>7.6.</t>
  </si>
  <si>
    <t>Hepatito D viruso antikūnų nustatymas</t>
  </si>
  <si>
    <t>7.6.1.</t>
  </si>
  <si>
    <t>Dalies biudžetas su PVM: 3670 Eur</t>
  </si>
  <si>
    <t>8. DALIS</t>
  </si>
  <si>
    <t>SEROLOGINĖ DIAGNOSTIKA</t>
  </si>
  <si>
    <t>8.</t>
  </si>
  <si>
    <t>Serologinė diagnostika</t>
  </si>
  <si>
    <t>8.1.</t>
  </si>
  <si>
    <t>Trichineliozės IgG antikūnų nustatymas imunofermentiniu metodu</t>
  </si>
  <si>
    <t>8.1.1.</t>
  </si>
  <si>
    <t>8.2.</t>
  </si>
  <si>
    <t>Cisticerkozės IgG antikūnų nustatymas  imunofermentiniu metodu</t>
  </si>
  <si>
    <t>8.2.1.</t>
  </si>
  <si>
    <t>8.3.</t>
  </si>
  <si>
    <t>Cisticerkozės IgG antikūnų nustatymas  WB</t>
  </si>
  <si>
    <t>8.3.1.</t>
  </si>
  <si>
    <t>8.4.</t>
  </si>
  <si>
    <t>Amebiazės IgG antikūnų nustatymas imunofermentiniu metodu</t>
  </si>
  <si>
    <t>8.4.1.</t>
  </si>
  <si>
    <t>8.5.</t>
  </si>
  <si>
    <t>Leptospirozės serologinis tyrimas iš kraujo serumo ir/ar šlapimo</t>
  </si>
  <si>
    <t>8.5.1.</t>
  </si>
  <si>
    <t>8.6.</t>
  </si>
  <si>
    <t>Echinococcus granulosus IgG antikūnų nustatymas IFA metodu</t>
  </si>
  <si>
    <t>8.6.1.</t>
  </si>
  <si>
    <t>8.7.</t>
  </si>
  <si>
    <t>Echinococcus multilocularis IgG antikūnų nustatymas IFA metodu</t>
  </si>
  <si>
    <t>8.7.1.</t>
  </si>
  <si>
    <t>8.8.</t>
  </si>
  <si>
    <t>VDRL tyrimas neurosifiliui nustatyti</t>
  </si>
  <si>
    <t>8.8.1.</t>
  </si>
  <si>
    <t>Dalies biudžetas su PVM: 900 Eur</t>
  </si>
  <si>
    <t>9. DALIS</t>
  </si>
  <si>
    <t>ORO LAŠELINIŲ INFEKCIJŲ SEROLOGINIAI IR NUKLEORŪGŠČIŲ DIAGNOSTIKOS TYRIMAI</t>
  </si>
  <si>
    <t>9.</t>
  </si>
  <si>
    <t>Oro lašelinių infekcijų serologiniai ir nukleorūgščių diagnostikos tyrimai</t>
  </si>
  <si>
    <t>9.1.</t>
  </si>
  <si>
    <t>Difterijos IgG antikūnų nustatymas imunofermentiniu metodu</t>
  </si>
  <si>
    <t>9.1.1.</t>
  </si>
  <si>
    <t>9.2.</t>
  </si>
  <si>
    <t>Kokliušo IgG antikūnų nustatymas imunofermentiniu metodu</t>
  </si>
  <si>
    <t>9.2.1.</t>
  </si>
  <si>
    <t>9.3.</t>
  </si>
  <si>
    <t>Kokliušo IgA antikūnų nustatymas imunofermentiniu metodu</t>
  </si>
  <si>
    <t>9.3.1.</t>
  </si>
  <si>
    <t>9.4.</t>
  </si>
  <si>
    <t>Tymų IgG antikūnų nustatymas imunofermentiniu metodu</t>
  </si>
  <si>
    <t>9.4.1.</t>
  </si>
  <si>
    <t>9.5.</t>
  </si>
  <si>
    <t>Tymų IgM antikūnų nustatymas imunofermentiniu metodu</t>
  </si>
  <si>
    <t>9.5.1.</t>
  </si>
  <si>
    <t>9.6.</t>
  </si>
  <si>
    <t>Parotito IgG antikūnų nustatymas imunofermentiniu metodu</t>
  </si>
  <si>
    <t>9.6.1.</t>
  </si>
  <si>
    <t>9.7.</t>
  </si>
  <si>
    <t>Parotito IgM antikūnų nustatymas imunofermentiniu metodu</t>
  </si>
  <si>
    <t>9.7.1.</t>
  </si>
  <si>
    <t>Dalies biudžetas su PVM: 200 Eur</t>
  </si>
  <si>
    <t>10. DALIS</t>
  </si>
  <si>
    <t>BAKTERINIŲ INFEKCIJŲ SEROLOGINIAI TYRIMAI</t>
  </si>
  <si>
    <t>10.</t>
  </si>
  <si>
    <t>Bakterinių infekcijų serologiniai tyrimai</t>
  </si>
  <si>
    <t>10.1.</t>
  </si>
  <si>
    <t>IgG antikūnai prieš Bartoneliozės sukėlėją IFR metodu</t>
  </si>
  <si>
    <t>10.1.1.</t>
  </si>
  <si>
    <t>10.2.</t>
  </si>
  <si>
    <t>IgM antikūnai prieš Bartoneliozės sukėlėją IFR metodu</t>
  </si>
  <si>
    <t>10.2.1.</t>
  </si>
  <si>
    <t>10.3.</t>
  </si>
  <si>
    <t>IgG antikūnai prieš stabligės sukėlėją ELISA metodu</t>
  </si>
  <si>
    <t>10.3.1.</t>
  </si>
  <si>
    <t>Dalies biudžetas su PVM: 1000 Eur</t>
  </si>
  <si>
    <t>11. DALIS</t>
  </si>
  <si>
    <t>BAKTERIOLOGINIAI TYRIMAI</t>
  </si>
  <si>
    <t>11.</t>
  </si>
  <si>
    <t>Bakteriologiniai tyrimai</t>
  </si>
  <si>
    <t>11.1.</t>
  </si>
  <si>
    <t>Difterijos sukėlėjo identifikavimas</t>
  </si>
  <si>
    <t>11.1.1.</t>
  </si>
  <si>
    <t>11.2.</t>
  </si>
  <si>
    <t>Kokliušo sukėlėjo identifikavimas</t>
  </si>
  <si>
    <t>11.2.1.</t>
  </si>
  <si>
    <t>11.3.</t>
  </si>
  <si>
    <t>Legionelių identifikavimas</t>
  </si>
  <si>
    <t>11.3.1.</t>
  </si>
  <si>
    <t>11.4.</t>
  </si>
  <si>
    <t>Salmonelių serotipavimas</t>
  </si>
  <si>
    <t>11.4.1.</t>
  </si>
  <si>
    <t>11.5.</t>
  </si>
  <si>
    <t>Šigelių identifikavimas iki rūšies</t>
  </si>
  <si>
    <t>11.5.1.</t>
  </si>
  <si>
    <t>11.6.</t>
  </si>
  <si>
    <t>Tepinėlio iš gerklų pasėlis kokliušo sukėlėjui nustatyti, neigiamas</t>
  </si>
  <si>
    <t>11.6.1.</t>
  </si>
  <si>
    <t>11.7.</t>
  </si>
  <si>
    <t>Vibrijono identifikavimas iki rūšies</t>
  </si>
  <si>
    <t>11.7.1.</t>
  </si>
  <si>
    <t>11.8.</t>
  </si>
  <si>
    <t>Brucella spp. Išskyrimas ir identifikavimas</t>
  </si>
  <si>
    <t>11.8.1.</t>
  </si>
  <si>
    <t>Dalies biudžetas su PVM: 170 Eur</t>
  </si>
  <si>
    <t>12. DALIS</t>
  </si>
  <si>
    <t>BAKTERIOLOGINIAI TYRIMAI GRYBAMS NUSTATYTI</t>
  </si>
  <si>
    <t>12.</t>
  </si>
  <si>
    <t>Bakteriologiniai tyrimai grybams nustatyti</t>
  </si>
  <si>
    <t>12.1.</t>
  </si>
  <si>
    <t>Įvairios patologinės medžiagos pasėlis grybams (išskyrus odos, nagų ir plaukų) nustatyti, neigiamas</t>
  </si>
  <si>
    <t>12.1.1.</t>
  </si>
  <si>
    <t>12.2.</t>
  </si>
  <si>
    <t>Odos, nagų ir plaukų pasėlis grybams nustatyti, neigiamas</t>
  </si>
  <si>
    <t>12.2.1.</t>
  </si>
  <si>
    <t>12.3.</t>
  </si>
  <si>
    <t>Mikroorganizmų identifikavimas MALDI-TOF masių spektrometrijos metodu</t>
  </si>
  <si>
    <t>12.3.1.</t>
  </si>
  <si>
    <t>12.4.</t>
  </si>
  <si>
    <t>Grybų identifikavimas iki rūšies</t>
  </si>
  <si>
    <t>12.4.1.</t>
  </si>
  <si>
    <t>12.5.</t>
  </si>
  <si>
    <t>Candida jautrumo priešgrybiniams vaistams nustatymas (MIK nustatymas)</t>
  </si>
  <si>
    <t>12.5.1.</t>
  </si>
  <si>
    <t>Dalies biudžetas su PVM: 470 Eur</t>
  </si>
  <si>
    <t>13. DALIS</t>
  </si>
  <si>
    <t>IMUNOHEMATOLOGINIAI TYRIMAI DIAMED APARATŪRAI</t>
  </si>
  <si>
    <t>13.</t>
  </si>
  <si>
    <t>Imunohematologiniai tyrimai Diamed aparatūrai</t>
  </si>
  <si>
    <t>13.1.</t>
  </si>
  <si>
    <t>Kraujo grupės pagal ABO antigenus ir rezus Rh(D) priklausomybės faktoriaus nustatymas rankiniu būdu</t>
  </si>
  <si>
    <t>13.1.1.</t>
  </si>
  <si>
    <t>13.2.</t>
  </si>
  <si>
    <t>Rezus sistemos fenotipo nustatymas rankiniu būdu</t>
  </si>
  <si>
    <t>13.2.1.</t>
  </si>
  <si>
    <t>13.3.</t>
  </si>
  <si>
    <t>Rezus sistemos fenotipo nustatymas stulpeliniu būdu</t>
  </si>
  <si>
    <t>13.3.1.</t>
  </si>
  <si>
    <t>13.4.</t>
  </si>
  <si>
    <t>Antikūnų nustatymas, naudojant 3-jų donorų standartinius eritrocitus, stulpeliniu būdu</t>
  </si>
  <si>
    <t>13.4.1.</t>
  </si>
  <si>
    <t>13.5.</t>
  </si>
  <si>
    <t>Tiesioginis Kumbso mėginys stulpeliniu būdu</t>
  </si>
  <si>
    <t>13.5.1.</t>
  </si>
  <si>
    <t>13.6.</t>
  </si>
  <si>
    <t>Tiesioginis Kumbso mėginys (IgG-C3c-ctl) stulpeliniu būdu</t>
  </si>
  <si>
    <t>13.6.1.</t>
  </si>
  <si>
    <t>13.7.</t>
  </si>
  <si>
    <t>Tiesioginis Kumbso mėginys (IgG-IgA-IgM-C3c-C3cd-ctl) stulpeliniu būdu</t>
  </si>
  <si>
    <t>13.7.1.</t>
  </si>
  <si>
    <t>13.8.</t>
  </si>
  <si>
    <t>Antikūnų identifikavimas stulpeliniu būdu</t>
  </si>
  <si>
    <t>13.8.1.</t>
  </si>
  <si>
    <t>13.9.</t>
  </si>
  <si>
    <t>Antikūnų prieš eritrocitus titro nustatymas rankiniu būdu</t>
  </si>
  <si>
    <t>13.9.1.</t>
  </si>
  <si>
    <t>13.10.</t>
  </si>
  <si>
    <t>Kraujo suderinamumo mėginys rankiniu būdu</t>
  </si>
  <si>
    <t>13.10.1.</t>
  </si>
  <si>
    <t>13.11.</t>
  </si>
  <si>
    <t>Kraujo suderinamumo mėginys stulpeliniu būdu</t>
  </si>
  <si>
    <t>13.11.1.</t>
  </si>
  <si>
    <t>13.12.</t>
  </si>
  <si>
    <t>Kell antigeno nustatymas rankiniu būdu</t>
  </si>
  <si>
    <t>13.12.1.</t>
  </si>
  <si>
    <t>13.13.</t>
  </si>
  <si>
    <t>Kell antigeno nustatymas stulpeliniu būdu</t>
  </si>
  <si>
    <t>13.13.1.</t>
  </si>
  <si>
    <t>13.14.</t>
  </si>
  <si>
    <t>Antigeno N nustatymas rankiniu būdu</t>
  </si>
  <si>
    <t>13.14.1.</t>
  </si>
  <si>
    <t>13.15.</t>
  </si>
  <si>
    <t>Antigeno CW nustatymas rankiniu būdu</t>
  </si>
  <si>
    <t>13.15.1.</t>
  </si>
  <si>
    <t>13.16.</t>
  </si>
  <si>
    <t>Antigeno S nustatymas rankiniu būdu</t>
  </si>
  <si>
    <t>13.16.1.</t>
  </si>
  <si>
    <t>13.17.</t>
  </si>
  <si>
    <t>Antigeno s nustatymas rankiniu būdu</t>
  </si>
  <si>
    <t>13.17.1.</t>
  </si>
  <si>
    <t>13.18.</t>
  </si>
  <si>
    <t>Antigeno C nustatymas rankiniu būdu</t>
  </si>
  <si>
    <t>13.18.1.</t>
  </si>
  <si>
    <t>13.19.</t>
  </si>
  <si>
    <t>Antigeno c nustatymas rankiniu būdu</t>
  </si>
  <si>
    <t>13.19.1.</t>
  </si>
  <si>
    <t>13.20.</t>
  </si>
  <si>
    <t>Antigeno E nustatymas rankiniu būdu</t>
  </si>
  <si>
    <t>13.20.1.</t>
  </si>
  <si>
    <t>13.21.</t>
  </si>
  <si>
    <t>Antigeno e nustatymas rankiniu būdu</t>
  </si>
  <si>
    <t>13.21.1.</t>
  </si>
  <si>
    <t>13.22.</t>
  </si>
  <si>
    <t>Antigeno Kidd(a) (Jka) nustatymas rankiniu būdu</t>
  </si>
  <si>
    <t>13.22.1.</t>
  </si>
  <si>
    <t>13.23.</t>
  </si>
  <si>
    <t>Antigeno Kidd(b) (Jkb) nustatymas rankiniu būdu</t>
  </si>
  <si>
    <t>13.23.1.</t>
  </si>
  <si>
    <t>13.24.</t>
  </si>
  <si>
    <t>Antigeno Lewis (a) (Lea) nustatymas rankiniu būdu</t>
  </si>
  <si>
    <t>13.24.1.</t>
  </si>
  <si>
    <t>13.25.</t>
  </si>
  <si>
    <t>Antigeno Lewis (b) (Leb) nustatymas rankiniu būdu</t>
  </si>
  <si>
    <t>13.25.1.</t>
  </si>
  <si>
    <t>13.26.</t>
  </si>
  <si>
    <t>Antigeno M nustatymas rankiniu būdu</t>
  </si>
  <si>
    <t>13.26.1.</t>
  </si>
  <si>
    <t>13.27.</t>
  </si>
  <si>
    <t>ABO kraujo grupės nustatymas (be Rh faktoriaus) rankiniu būdu</t>
  </si>
  <si>
    <t>13.27.1.</t>
  </si>
  <si>
    <t>13.28.</t>
  </si>
  <si>
    <t>Autokontrolės nustatymas</t>
  </si>
  <si>
    <t>13.28.1.</t>
  </si>
  <si>
    <t>13.29.</t>
  </si>
  <si>
    <t>Antigeno Fya nustatymas stulpeliniu būdu</t>
  </si>
  <si>
    <t>13.29.1.</t>
  </si>
  <si>
    <t>13.30.</t>
  </si>
  <si>
    <t>Antigeno Fyb nustatymas stulpeliniu būdu</t>
  </si>
  <si>
    <t>13.30.1.</t>
  </si>
  <si>
    <t>13.31.</t>
  </si>
  <si>
    <t>Antigeno Lua nustatymas stulpeliniu būdu</t>
  </si>
  <si>
    <t>13.31.1.</t>
  </si>
  <si>
    <t>13.32.</t>
  </si>
  <si>
    <t>Antigeno Lub nustatymas stulpeliniu būdu</t>
  </si>
  <si>
    <t>13.32.1.</t>
  </si>
  <si>
    <t>13.33.</t>
  </si>
  <si>
    <t>Naujagimio kraujo grupės (ABO/Rh) nustatymas ir tiesioginis Kumbso mėginys stulpeliniu būdu</t>
  </si>
  <si>
    <t>13.33.1.</t>
  </si>
  <si>
    <t>13.34.</t>
  </si>
  <si>
    <t>Šalčio antikūnų nustatymas stulpeliniu būdu</t>
  </si>
  <si>
    <t>13.34.1.</t>
  </si>
  <si>
    <t>13.35.</t>
  </si>
  <si>
    <t>P1 antigeno nustatymas su anti-P1 kortele (stulpelinis metodas)</t>
  </si>
  <si>
    <t>13.35.1.</t>
  </si>
  <si>
    <t>13.36.</t>
  </si>
  <si>
    <t>Antikūnų prieš hepariną nustatymas (su kokybės kontrole 16154-ML)</t>
  </si>
  <si>
    <t>13.36.1.</t>
  </si>
  <si>
    <t>13.37.</t>
  </si>
  <si>
    <t>Antigenų profilis I (P1-Le(a)-Le(b)-Lu(a)-Lu(b)-ctl.)</t>
  </si>
  <si>
    <t>13.37.1.</t>
  </si>
  <si>
    <t>13.38.</t>
  </si>
  <si>
    <t>Antigenų profilis II (K-Kp(a)-Kp(b)-Jk(a)-Jk(b)-ctl.)</t>
  </si>
  <si>
    <t>13.38.1.</t>
  </si>
  <si>
    <t>13.39.</t>
  </si>
  <si>
    <t>Antigenų profilis III (M-N-S-s-Fy(a)-Fy(b))</t>
  </si>
  <si>
    <t>13.39.1.</t>
  </si>
  <si>
    <t>13.40.</t>
  </si>
  <si>
    <t>DiaClon D (VI neg.) antigeno nustatymas</t>
  </si>
  <si>
    <t>13.40.1.</t>
  </si>
  <si>
    <t>13.41.</t>
  </si>
  <si>
    <t>DiaClon A1 antigeno nustatymas</t>
  </si>
  <si>
    <t>13.41.1.</t>
  </si>
  <si>
    <t>13.42.</t>
  </si>
  <si>
    <t>Antigeno Lewis (a) (Lea) nustatymas stulpeliniu būdu</t>
  </si>
  <si>
    <t>13.42.1.</t>
  </si>
  <si>
    <t>13.43.</t>
  </si>
  <si>
    <t>Antigeno Lewis (b) (Leb) nustatymas stulpeliniu būdu</t>
  </si>
  <si>
    <t>13.43.1.</t>
  </si>
  <si>
    <t>13.44.</t>
  </si>
  <si>
    <t>Kraujo grupė DiaClon ABD</t>
  </si>
  <si>
    <t>13.44.1.</t>
  </si>
  <si>
    <t>13.45.</t>
  </si>
  <si>
    <t>Kraujo grupė DiaClon ABO/D</t>
  </si>
  <si>
    <t>13.45.1.</t>
  </si>
  <si>
    <t>13.46.</t>
  </si>
  <si>
    <t>Antigeno s nustatymas stulpeliniu būdu</t>
  </si>
  <si>
    <t>13.46.1.</t>
  </si>
  <si>
    <t>13.47.</t>
  </si>
  <si>
    <t>Antikūnų titras (patvirtinimas)</t>
  </si>
  <si>
    <t>13.47.1.</t>
  </si>
  <si>
    <t>13.48.</t>
  </si>
  <si>
    <t>Hemolizės nustatymas donorų eritrocitų masės vienete</t>
  </si>
  <si>
    <t>13.48.1.</t>
  </si>
  <si>
    <t>13.49.</t>
  </si>
  <si>
    <t>Eritrocitų antikūnų paieška su ID-DiaCell POOL R1R1+R2R2</t>
  </si>
  <si>
    <t>13.49.1.</t>
  </si>
  <si>
    <t>Eritrocitų antikūnų paieška su ID-DiaCell POOL R1R1+R2R3</t>
  </si>
  <si>
    <t>13.50.</t>
  </si>
  <si>
    <t>Netiesioginė Kumbso reakcija su DTT (kai eritrocitiniai reagentai paveikti DTT)</t>
  </si>
  <si>
    <t>13.50.1.</t>
  </si>
  <si>
    <t>13.51.</t>
  </si>
  <si>
    <t>Suderinamumo tyrimas, kai donoro eritrocitai paveikti DTT</t>
  </si>
  <si>
    <t>13.51.1.</t>
  </si>
  <si>
    <t>13.52.</t>
  </si>
  <si>
    <t>ABO kraujo grupės ir Rh D faktoriaus nustatytmas kraujyje tiesioginiu ir atvirkštiniu būdu. Hemagliutinacija stulpelyje, automatizuotas metodas</t>
  </si>
  <si>
    <t>13.52.1.</t>
  </si>
  <si>
    <t>13.53.</t>
  </si>
  <si>
    <t>D silpno antigeno nustatymas. Hemagliutinacija stulpelyje, automatizuotas metodas</t>
  </si>
  <si>
    <t>13.53.1.</t>
  </si>
  <si>
    <t>Dalies biudžetas su PVM: 9300 Eur</t>
  </si>
  <si>
    <t>14. DALIS</t>
  </si>
  <si>
    <t>SUNKIŲJŲ METALŲ TYRIMAI SERUME ARBA ŠLAPIME</t>
  </si>
  <si>
    <t>14.</t>
  </si>
  <si>
    <t>Sunkiųjų metalų tyrimai serume arba šlapime</t>
  </si>
  <si>
    <t>14.1.</t>
  </si>
  <si>
    <t>Gyvsidabrio nustatymas serume arba šlapime</t>
  </si>
  <si>
    <t>14.1.1.</t>
  </si>
  <si>
    <t>14.2.</t>
  </si>
  <si>
    <t>Švino nustatymas serume arba šlapime</t>
  </si>
  <si>
    <t>14.2.1.</t>
  </si>
  <si>
    <t>Dalies biudžetas su PVM: 560 Eur</t>
  </si>
  <si>
    <t>15. DALIS</t>
  </si>
  <si>
    <t>PARAZITOLOGINIAI TYRIMAI</t>
  </si>
  <si>
    <t>15.</t>
  </si>
  <si>
    <t>Parazitologiniai tyrimai</t>
  </si>
  <si>
    <t>15.1.</t>
  </si>
  <si>
    <t>Helminto rūšies nustatymas</t>
  </si>
  <si>
    <t>15.1.1.</t>
  </si>
  <si>
    <t>15.2.</t>
  </si>
  <si>
    <t>Kirminų kiaušinėlių ir lervų nustatymas aplinkos nuoplovose</t>
  </si>
  <si>
    <t>15.2.1.</t>
  </si>
  <si>
    <t>Dalies biudžetas su PVM: 100 Eur</t>
  </si>
  <si>
    <t>16. DALIS</t>
  </si>
  <si>
    <t>VAISTŲ KONCENTRACIJOS TYRIMAI HPLC METODU</t>
  </si>
  <si>
    <t>16.</t>
  </si>
  <si>
    <t>Vaistų koncentracijos tyrimai HPLC metodu</t>
  </si>
  <si>
    <t>16.1.</t>
  </si>
  <si>
    <t>Levetiracetamo (LEV) nustatymas HPLC metodu </t>
  </si>
  <si>
    <t>16.1.1.</t>
  </si>
  <si>
    <t>16.2.</t>
  </si>
  <si>
    <t>Lamotrigino (LTG) nustatymas HPLC metodu </t>
  </si>
  <si>
    <t>16.2.1.</t>
  </si>
  <si>
    <t>16.3.</t>
  </si>
  <si>
    <t>Etosuksimido (ESM) nustatymas HPLC metodu </t>
  </si>
  <si>
    <t>16.3.1.</t>
  </si>
  <si>
    <t>16.4.</t>
  </si>
  <si>
    <t>Sultiamo nustatymas HPLC metodu </t>
  </si>
  <si>
    <t>16.4.1.</t>
  </si>
  <si>
    <t>Dalies biudžetas su PVM: 1270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</si>
  <si>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</si>
  <si>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</si>
  <si>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</si>
  <si>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</si>
  <si>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</si>
  <si>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</si>
  <si>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</si>
  <si>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</si>
  <si>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</si>
  <si>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</si>
  <si>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</si>
  <si>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</si>
  <si>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</si>
  <si>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</si>
  <si>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</si>
  <si>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</si>
  <si>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</si>
  <si>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</si>
  <si>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</si>
  <si>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</si>
  <si>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RŠL-3174-2 2024-12-20 13:35:26</t>
  </si>
  <si>
    <t xml:space="preserve">Pirk. </t>
  </si>
  <si>
    <t>d. Nr.</t>
  </si>
  <si>
    <t>Tyrimų grupė ir tyrimai</t>
  </si>
  <si>
    <t>Reikalavimai tyrimų rezultatų pateikimo laikui (dienos)</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</si>
  <si>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</si>
  <si>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</si>
  <si>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</si>
  <si>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</si>
  <si>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</si>
  <si>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</si>
  <si>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</si>
  <si>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</si>
  <si>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</si>
  <si>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</si>
  <si>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</si>
  <si>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</si>
  <si>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</si>
  <si>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</si>
  <si>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</si>
  <si>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</si>
  <si>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</si>
  <si>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</si>
  <si>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</si>
  <si>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</si>
  <si>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</si>
  <si>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</si>
  <si>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</si>
  <si>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</si>
  <si>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</si>
  <si>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</si>
  <si>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</si>
  <si>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</si>
  <si>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</si>
  <si>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</si>
  <si>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</si>
  <si>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</si>
  <si>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</si>
  <si>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</si>
  <si>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</si>
  <si>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</si>
  <si>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</si>
  <si>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</si>
  <si>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</si>
  <si>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</si>
  <si>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</si>
  <si>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</si>
  <si>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</si>
  <si>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</si>
  <si>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</si>
  <si>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</si>
  <si>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</si>
  <si>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</si>
  <si>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</si>
  <si>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Antikūnų prieš acetilcholino receptorius nustatymas metodu</t>
  </si>
  <si>
    <t>1.50</t>
  </si>
  <si>
    <t>1.51</t>
  </si>
  <si>
    <t>1.52</t>
  </si>
  <si>
    <t>1.53</t>
  </si>
  <si>
    <t>1.54</t>
  </si>
  <si>
    <t>1.55</t>
  </si>
  <si>
    <t>1.56</t>
  </si>
  <si>
    <t>1.57</t>
  </si>
  <si>
    <t>1.58</t>
  </si>
  <si>
    <t>1.59</t>
  </si>
  <si>
    <t>1.60</t>
  </si>
  <si>
    <t>1.61</t>
  </si>
  <si>
    <t>1.62</t>
  </si>
  <si>
    <t>1.63</t>
  </si>
  <si>
    <t>1.64</t>
  </si>
  <si>
    <t>2.1</t>
  </si>
  <si>
    <t>2.2</t>
  </si>
  <si>
    <t>2.3</t>
  </si>
  <si>
    <t>2.4</t>
  </si>
  <si>
    <t>3.1</t>
  </si>
  <si>
    <t>3.2</t>
  </si>
  <si>
    <t>3.3</t>
  </si>
  <si>
    <t>3.4</t>
  </si>
  <si>
    <t>3.5</t>
  </si>
  <si>
    <t>3.6</t>
  </si>
  <si>
    <t>3.7</t>
  </si>
  <si>
    <t>3.8</t>
  </si>
  <si>
    <t>3.9</t>
  </si>
  <si>
    <t>3.10</t>
  </si>
  <si>
    <t>3.11</t>
  </si>
  <si>
    <t>4.1</t>
  </si>
  <si>
    <t>4.2</t>
  </si>
  <si>
    <t>4.3</t>
  </si>
  <si>
    <t>4.4</t>
  </si>
  <si>
    <r>
      <t xml:space="preserve">Kokybinis </t>
    </r>
    <r>
      <rPr>
        <i/>
        <sz val="12"/>
        <color indexed="8"/>
        <rFont val="Times New Roman"/>
        <family val="1"/>
        <charset val="186"/>
      </rPr>
      <t>Toxoplasma gondii</t>
    </r>
    <r>
      <rPr>
        <sz val="12"/>
        <color indexed="8"/>
        <rFont val="Times New Roman"/>
        <family val="1"/>
        <charset val="186"/>
      </rPr>
      <t xml:space="preserve"> DNR nustatymas</t>
    </r>
  </si>
  <si>
    <t>4.5</t>
  </si>
  <si>
    <t>4.6</t>
  </si>
  <si>
    <t>4.7</t>
  </si>
  <si>
    <t>5.1</t>
  </si>
  <si>
    <t>5.2</t>
  </si>
  <si>
    <t>5.3</t>
  </si>
  <si>
    <t>5.4</t>
  </si>
  <si>
    <t>6.1</t>
  </si>
  <si>
    <t>6.2</t>
  </si>
  <si>
    <t>6.3</t>
  </si>
  <si>
    <t>6.4</t>
  </si>
  <si>
    <t>6.5</t>
  </si>
  <si>
    <t>6.6</t>
  </si>
  <si>
    <t>6.7</t>
  </si>
  <si>
    <t>7.1</t>
  </si>
  <si>
    <t>7.2</t>
  </si>
  <si>
    <t>7.3</t>
  </si>
  <si>
    <t>7.4</t>
  </si>
  <si>
    <t>7.5</t>
  </si>
  <si>
    <t>7.6</t>
  </si>
  <si>
    <t>8.1</t>
  </si>
  <si>
    <t>8.2</t>
  </si>
  <si>
    <t>8.3</t>
  </si>
  <si>
    <t>8.4</t>
  </si>
  <si>
    <t>8.5</t>
  </si>
  <si>
    <t>8.6</t>
  </si>
  <si>
    <r>
      <t>Echinococcus granulosus</t>
    </r>
    <r>
      <rPr>
        <sz val="11"/>
        <color indexed="8"/>
        <rFont val="Times New Roman"/>
        <family val="1"/>
        <charset val="186"/>
      </rPr>
      <t xml:space="preserve"> IgG antikūnų nustatymas IFA metodu</t>
    </r>
  </si>
  <si>
    <t>8.7</t>
  </si>
  <si>
    <r>
      <t>Echinococcus multilocularis</t>
    </r>
    <r>
      <rPr>
        <sz val="11"/>
        <color indexed="8"/>
        <rFont val="Times New Roman"/>
        <family val="1"/>
        <charset val="186"/>
      </rPr>
      <t xml:space="preserve"> IgG antikūnų nustatymas IFA metodu</t>
    </r>
  </si>
  <si>
    <t>8.8</t>
  </si>
  <si>
    <t>9.1</t>
  </si>
  <si>
    <t>9.2</t>
  </si>
  <si>
    <t>9.3</t>
  </si>
  <si>
    <t>9.4</t>
  </si>
  <si>
    <t>9.5</t>
  </si>
  <si>
    <t>9.6</t>
  </si>
  <si>
    <t>9.7</t>
  </si>
  <si>
    <t>10.1</t>
  </si>
  <si>
    <t>10.2</t>
  </si>
  <si>
    <t>10.3</t>
  </si>
  <si>
    <t>11.1</t>
  </si>
  <si>
    <t>11.2</t>
  </si>
  <si>
    <t>11.3</t>
  </si>
  <si>
    <t>11.4</t>
  </si>
  <si>
    <t>11.5</t>
  </si>
  <si>
    <t>11.6</t>
  </si>
  <si>
    <t>11.7</t>
  </si>
  <si>
    <t>11.8</t>
  </si>
  <si>
    <t>12.1</t>
  </si>
  <si>
    <t>12.2</t>
  </si>
  <si>
    <t>12.3</t>
  </si>
  <si>
    <t>12.4</t>
  </si>
  <si>
    <t>12.5</t>
  </si>
  <si>
    <t>13.1</t>
  </si>
  <si>
    <t>13.2</t>
  </si>
  <si>
    <t>13.3</t>
  </si>
  <si>
    <t>13.4</t>
  </si>
  <si>
    <t>13.5</t>
  </si>
  <si>
    <t>13.6</t>
  </si>
  <si>
    <t>13.7</t>
  </si>
  <si>
    <t>13.8</t>
  </si>
  <si>
    <t>13.9</t>
  </si>
  <si>
    <t>13.10</t>
  </si>
  <si>
    <t>13.11</t>
  </si>
  <si>
    <t>13.12</t>
  </si>
  <si>
    <t>13.13</t>
  </si>
  <si>
    <t>13.14</t>
  </si>
  <si>
    <t>13.15</t>
  </si>
  <si>
    <r>
      <t>Antigeno C</t>
    </r>
    <r>
      <rPr>
        <vertAlign val="superscript"/>
        <sz val="12"/>
        <color indexed="8"/>
        <rFont val="Times New Roman"/>
        <family val="1"/>
        <charset val="186"/>
      </rPr>
      <t>W</t>
    </r>
    <r>
      <rPr>
        <sz val="12"/>
        <color indexed="8"/>
        <rFont val="Times New Roman"/>
        <family val="1"/>
        <charset val="186"/>
      </rPr>
      <t xml:space="preserve"> nustatymas rankiniu būdu</t>
    </r>
  </si>
  <si>
    <t>13.16</t>
  </si>
  <si>
    <t>13.17</t>
  </si>
  <si>
    <t>13.18</t>
  </si>
  <si>
    <t>13.19</t>
  </si>
  <si>
    <t>13.20</t>
  </si>
  <si>
    <t>13.21</t>
  </si>
  <si>
    <t>13.22</t>
  </si>
  <si>
    <r>
      <t>Antigeno Kidd(a) (Jk</t>
    </r>
    <r>
      <rPr>
        <vertAlign val="superscript"/>
        <sz val="12"/>
        <color indexed="8"/>
        <rFont val="Times New Roman"/>
        <family val="1"/>
        <charset val="186"/>
      </rPr>
      <t>a</t>
    </r>
    <r>
      <rPr>
        <sz val="12"/>
        <color indexed="8"/>
        <rFont val="Times New Roman"/>
        <family val="1"/>
        <charset val="186"/>
      </rPr>
      <t>) nustatymas rankiniu būdu</t>
    </r>
  </si>
  <si>
    <t>13.23</t>
  </si>
  <si>
    <r>
      <t>Antigeno Kidd(b) (Jk</t>
    </r>
    <r>
      <rPr>
        <vertAlign val="superscript"/>
        <sz val="12"/>
        <color indexed="8"/>
        <rFont val="Times New Roman"/>
        <family val="1"/>
        <charset val="186"/>
      </rPr>
      <t>b</t>
    </r>
    <r>
      <rPr>
        <sz val="12"/>
        <color indexed="8"/>
        <rFont val="Times New Roman"/>
        <family val="1"/>
        <charset val="186"/>
      </rPr>
      <t>) nustatymas rankiniu būdu</t>
    </r>
  </si>
  <si>
    <t>13.24</t>
  </si>
  <si>
    <r>
      <t>Antigeno Lewis (a) (Le</t>
    </r>
    <r>
      <rPr>
        <vertAlign val="superscript"/>
        <sz val="12"/>
        <color indexed="8"/>
        <rFont val="Times New Roman"/>
        <family val="1"/>
        <charset val="186"/>
      </rPr>
      <t>a</t>
    </r>
    <r>
      <rPr>
        <sz val="12"/>
        <color indexed="8"/>
        <rFont val="Times New Roman"/>
        <family val="1"/>
        <charset val="186"/>
      </rPr>
      <t>) nustatymas rankiniu būdu</t>
    </r>
  </si>
  <si>
    <t>13.25</t>
  </si>
  <si>
    <r>
      <t>Antigeno Lewis (b) (Le</t>
    </r>
    <r>
      <rPr>
        <vertAlign val="superscript"/>
        <sz val="12"/>
        <color indexed="8"/>
        <rFont val="Times New Roman"/>
        <family val="1"/>
        <charset val="186"/>
      </rPr>
      <t>b</t>
    </r>
    <r>
      <rPr>
        <sz val="12"/>
        <color indexed="8"/>
        <rFont val="Times New Roman"/>
        <family val="1"/>
        <charset val="186"/>
      </rPr>
      <t>) nustatymas rankiniu būdu</t>
    </r>
  </si>
  <si>
    <t>13.26</t>
  </si>
  <si>
    <t>13.27</t>
  </si>
  <si>
    <t>13.28</t>
  </si>
  <si>
    <t>13.29</t>
  </si>
  <si>
    <r>
      <t>Antigeno Fy</t>
    </r>
    <r>
      <rPr>
        <vertAlign val="superscript"/>
        <sz val="12"/>
        <color indexed="8"/>
        <rFont val="Times New Roman"/>
        <family val="1"/>
        <charset val="186"/>
      </rPr>
      <t>a</t>
    </r>
    <r>
      <rPr>
        <sz val="12"/>
        <color indexed="8"/>
        <rFont val="Times New Roman"/>
        <family val="1"/>
        <charset val="186"/>
      </rPr>
      <t xml:space="preserve"> nustatymas stulpeliniu būdu</t>
    </r>
  </si>
  <si>
    <t>13.30</t>
  </si>
  <si>
    <r>
      <t>Antigeno Fy</t>
    </r>
    <r>
      <rPr>
        <vertAlign val="superscript"/>
        <sz val="12"/>
        <color indexed="8"/>
        <rFont val="Times New Roman"/>
        <family val="1"/>
        <charset val="186"/>
      </rPr>
      <t>b</t>
    </r>
    <r>
      <rPr>
        <sz val="12"/>
        <color indexed="8"/>
        <rFont val="Times New Roman"/>
        <family val="1"/>
        <charset val="186"/>
      </rPr>
      <t xml:space="preserve"> nustatymas stulpeliniu būdu</t>
    </r>
  </si>
  <si>
    <t>13.31</t>
  </si>
  <si>
    <r>
      <t>Antigeno Lu</t>
    </r>
    <r>
      <rPr>
        <vertAlign val="superscript"/>
        <sz val="12"/>
        <color indexed="8"/>
        <rFont val="Times New Roman"/>
        <family val="1"/>
        <charset val="186"/>
      </rPr>
      <t>a</t>
    </r>
    <r>
      <rPr>
        <sz val="12"/>
        <color indexed="8"/>
        <rFont val="Times New Roman"/>
        <family val="1"/>
        <charset val="186"/>
      </rPr>
      <t xml:space="preserve"> nustatymas stulpeliniu būdu</t>
    </r>
  </si>
  <si>
    <t>13.32</t>
  </si>
  <si>
    <r>
      <t>Antigeno Lu</t>
    </r>
    <r>
      <rPr>
        <vertAlign val="superscript"/>
        <sz val="12"/>
        <color indexed="8"/>
        <rFont val="Times New Roman"/>
        <family val="1"/>
        <charset val="186"/>
      </rPr>
      <t>b</t>
    </r>
    <r>
      <rPr>
        <sz val="12"/>
        <color indexed="8"/>
        <rFont val="Times New Roman"/>
        <family val="1"/>
        <charset val="186"/>
      </rPr>
      <t xml:space="preserve"> nustatymas stulpeliniu būdu</t>
    </r>
  </si>
  <si>
    <t>13.33</t>
  </si>
  <si>
    <t>13.34</t>
  </si>
  <si>
    <t>13.35</t>
  </si>
  <si>
    <t>13.36</t>
  </si>
  <si>
    <t>13.37</t>
  </si>
  <si>
    <t>13.38</t>
  </si>
  <si>
    <t>13.39</t>
  </si>
  <si>
    <t>13.40</t>
  </si>
  <si>
    <t>13.41</t>
  </si>
  <si>
    <t>13.42</t>
  </si>
  <si>
    <t>13.43</t>
  </si>
  <si>
    <r>
      <t>Antigeno Lewis (b) (Le</t>
    </r>
    <r>
      <rPr>
        <vertAlign val="superscript"/>
        <sz val="12"/>
        <color indexed="8"/>
        <rFont val="Times New Roman"/>
        <family val="1"/>
        <charset val="186"/>
      </rPr>
      <t>b</t>
    </r>
    <r>
      <rPr>
        <sz val="12"/>
        <color indexed="8"/>
        <rFont val="Times New Roman"/>
        <family val="1"/>
        <charset val="186"/>
      </rPr>
      <t>) nustatymas stulpeliniu būdu</t>
    </r>
  </si>
  <si>
    <t>13.44</t>
  </si>
  <si>
    <t>13.45</t>
  </si>
  <si>
    <t>13.46</t>
  </si>
  <si>
    <t>13.47</t>
  </si>
  <si>
    <t>13.48</t>
  </si>
  <si>
    <t>13.49</t>
  </si>
  <si>
    <t>13.50</t>
  </si>
  <si>
    <t>13.51</t>
  </si>
  <si>
    <t>13.52</t>
  </si>
  <si>
    <t>ABO kraujo grupės ir Rh D faktoriaus nustatymas kraujyje tiesioginiu ir atvirkštiniu būdu. Hemagliutinacija stulpelyje, automatizuotas metodas</t>
  </si>
  <si>
    <t>13.53</t>
  </si>
  <si>
    <t>14.1</t>
  </si>
  <si>
    <t>14.2</t>
  </si>
  <si>
    <t>15.1</t>
  </si>
  <si>
    <t>15.2</t>
  </si>
  <si>
    <t>16.1</t>
  </si>
  <si>
    <t>16.2</t>
  </si>
  <si>
    <t>16.3</t>
  </si>
  <si>
    <t>16.4</t>
  </si>
  <si>
    <t>2. Visų skelbiamų tyrimų grupių ėminius laboratoriniams tyrimams perkančioji organizacija  savo transportu ir savo sąskaita pristato paslaugų teikėjui tik Šiaulių mieste. Kitu atveju paslaugų teikėjas savo sąskaita ir transportu turi paimti ėminius iš perkančiosios organizacijos adresu: VšĮ Respublikinė Šiaulių ligoninė, Kudirkos 99, antras korpusas, antras aukštas, Laboratorinės diagnostikos skyrius, kiekvieną darbo dieną nuo 8.00 iki 16.00 valandos.</t>
  </si>
  <si>
    <t>3. Tiekėjas privalo pateikti instrukcijas dėl siunčiamų atlikti tyrimų ėminių paėmimo, laikymo ir gabenimo į laboratoriją.</t>
  </si>
  <si>
    <t>LABORATORINIŲ TYRIMŲ ATLIKIMO PASLAUGŲ BENDRIEJI  TECHNINĖS SPECIFIKACIJOS REIKALAVIMAI</t>
  </si>
  <si>
    <t>5. Tyrimų protokolai turi būti pateikiami per ne ilgiau kaip 24 val. nuo tyrimų rezultatų atidavimo ir atsiunčiami elektroniniu būdu PDF formatu, 
el.pašto adresas KDL@siauliuligonine.lt Tyrimų protokolai dėl retrovirusų (ŽIV) turi būti pateikiami per ne ilgiau kaip 5 d.d., nepažeidžiant konfidencialumo reikalavimų, kaip nurodyta LR SAM įsakyme dėl „LR SAM 2010 m. gegužės 3 d. įsakymo Nr. V-384 „Dėl žmogaus imunodeficito viruso ligos diagnostikos ir gydymo, kompensuojamo sveikatos draudimo fondo biudžeto lėšų, tvarkos aprašo patvirtinimo“ pakeitimo 2018 m. vasario 15 d. Nr. V-190, gali būti teikiami popierine forma užklijuotame voke.</t>
  </si>
  <si>
    <r>
      <t>1. Perkančiosios organizacijos nurodytų paslaugų (laboratorinių tyrimų)</t>
    </r>
    <r>
      <rPr>
        <b/>
        <sz val="12"/>
        <color theme="1"/>
        <rFont val="Times New Roman"/>
        <family val="1"/>
      </rPr>
      <t xml:space="preserve"> kiekis yra preliminarus, </t>
    </r>
    <r>
      <rPr>
        <sz val="12"/>
        <color theme="1"/>
        <rFont val="Times New Roman"/>
        <family val="1"/>
      </rPr>
      <t>todėl  vadovaujantis Kainodaros taisyklių nustatymo metodikos 17.2 punktu,  pradinės sutarties vertė bus lygi maksimaliai pirkimui skirtai lėšų sumai be PVM pirkimo dokumentuose ir sutartyje nurodytų prekių, paslaugų įsigijimui tiekėjo pasiūlyme nurodytais įkainiais be PVM</t>
    </r>
    <r>
      <rPr>
        <b/>
        <sz val="12"/>
        <color theme="1"/>
        <rFont val="Times New Roman"/>
        <family val="1"/>
      </rPr>
      <t>.</t>
    </r>
    <r>
      <rPr>
        <sz val="12"/>
        <color theme="1"/>
        <rFont val="Times New Roman"/>
        <family val="1"/>
      </rPr>
      <t xml:space="preserve"> Perkančioji organizacija paslaugas pirkimo sutarties galiojimo metu planuoja pirkti pagal atskirus užsakymus, atsižvelgdama į perkančiosios organizacijos poreikį, kuris priklauso nuo aplinkybių, neprognozuojamų pirkimo metu (perkamų paslaugų kiekis priklauso nuo pirkimo sutarties vykdymo metu iškylančio poreikio, keičiantis gydymo įstaigos poreikiams, pacientų skaičiui). Perkančioji organizacija pirkimo sutarties galiojimo metu neįsipareigoja išpirkti viso numatyto preliminaraus paslaugų kiekio bei perkančioji organizacija neįsipareigoja užsakyti tam tikrą konkretų pirkimo sutartyje nurodytų paslaugų kiekį. Perkančioji organizacija, atsižvelgdama į jos poreikius, pasilieką teisę koreguoti perkamų paslaugų kiekį, nei nurodytas preliminarus paslaugų kiekis, ir įsigyti mažesnį paslaugų kiekį (kiekis gali kisti iki 20 proc.). Perkamų paslaugų kiekį sumažinus, šių paslaugų pirkimui lieka galioti pirkimo sutarties sąlygos ir vienos paslaugos (laboratorinio tyrimo) fiksuotas įkainis.</t>
    </r>
  </si>
  <si>
    <t>4. Reikalaujamas tyrimų atlikimo laikas nuo ėminio gavimo tyrimus atliekančioje laboratorijoje nurodytas  4-tame šio dokumento exel lape  "Reikalavimai tyrimų rezultatams".</t>
  </si>
  <si>
    <t>Reikalavimai  tyrimų  rezultatams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</si>
</sst>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Times New Roman"/>
      <family val="1"/>
      <charset val="186"/>
    </font>
    <font>
      <sz val="12"/>
      <color theme="1"/>
      <name val="Times New Roman"/>
      <family val="1"/>
      <charset val="186"/>
    </font>
    <font>
      <b/>
      <sz val="12"/>
      <color rgb="FFFF0000"/>
      <name val="Times New Roman"/>
      <family val="1"/>
      <charset val="186"/>
    </font>
    <font>
      <sz val="12"/>
      <name val="Times New Roman"/>
      <family val="1"/>
      <charset val="186"/>
    </font>
    <font>
      <sz val="11"/>
      <color theme="1"/>
      <name val="Calibri"/>
      <family val="2"/>
      <charset val="186"/>
      <scheme val="minor"/>
    </font>
    <font>
      <i/>
      <sz val="12"/>
      <color indexed="8"/>
      <name val="Times New Roman"/>
      <family val="1"/>
      <charset val="186"/>
    </font>
    <font>
      <sz val="12"/>
      <color indexed="8"/>
      <name val="Times New Roman"/>
      <family val="1"/>
      <charset val="186"/>
    </font>
    <font>
      <i/>
      <sz val="11"/>
      <color rgb="FF000000"/>
      <name val="Times New Roman"/>
      <family val="1"/>
      <charset val="186"/>
    </font>
    <font>
      <sz val="11"/>
      <color indexed="8"/>
      <name val="Times New Roman"/>
      <family val="1"/>
      <charset val="186"/>
    </font>
    <font>
      <vertAlign val="superscript"/>
      <sz val="12"/>
      <color indexed="8"/>
      <name val="Times New Roman"/>
      <family val="1"/>
      <charset val="186"/>
    </font>
    <font>
      <sz val="12"/>
      <color rgb="FF000000"/>
      <name val="Times New Roman"/>
      <family val="1"/>
      <charset val="186"/>
    </font>
    <font>
      <sz val="12"/>
      <color theme="1"/>
      <name val="Times New Roman"/>
      <family val="1"/>
    </font>
    <font>
      <b/>
      <sz val="12"/>
      <color theme="1"/>
      <name val="Times New Roman"/>
      <family val="1"/>
    </font>
    <font>
      <b/>
      <sz val="12"/>
      <color rgb="FF000000"/>
      <name val="Times New Roman"/>
      <family val="1"/>
    </font>
    <font>
      <u/>
      <sz val="12"/>
      <color theme="10"/>
      <name val="Calibri"/>
      <family val="2"/>
      <scheme val="minor"/>
    </font>
    <font>
      <sz val="12"/>
      <color rgb="FF000000"/>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34998626667073579"/>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s>
  <cellStyleXfs count="3">
    <xf numFmtId="0" fontId="0" fillId="0" borderId="0"/>
    <xf numFmtId="0" fontId="10" fillId="0" borderId="0"/>
    <xf numFmtId="0" fontId="20" fillId="0" borderId="0" applyNumberFormat="0" applyFill="0" applyBorder="0" applyAlignment="0" applyProtection="0"/>
  </cellStyleXfs>
  <cellXfs count="131">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6" fillId="0" borderId="0" xfId="0" applyFont="1" applyAlignment="1">
      <alignment vertical="center"/>
    </xf>
    <xf numFmtId="0" fontId="7" fillId="0" borderId="0" xfId="0" applyFont="1"/>
    <xf numFmtId="0" fontId="7" fillId="0" borderId="0" xfId="0" applyFont="1" applyAlignment="1">
      <alignment horizontal="center" vertical="center"/>
    </xf>
    <xf numFmtId="0" fontId="6" fillId="0" borderId="0" xfId="0" applyFont="1" applyAlignment="1">
      <alignment horizontal="center" vertical="center"/>
    </xf>
    <xf numFmtId="0" fontId="7" fillId="0" borderId="24" xfId="0" applyFont="1" applyBorder="1" applyAlignment="1">
      <alignment horizontal="center" vertical="center" wrapText="1"/>
    </xf>
    <xf numFmtId="0" fontId="7" fillId="0" borderId="25" xfId="0" applyFont="1" applyBorder="1"/>
    <xf numFmtId="0" fontId="7" fillId="0" borderId="1" xfId="0" applyFont="1" applyBorder="1" applyAlignment="1">
      <alignment horizontal="center" vertical="center"/>
    </xf>
    <xf numFmtId="0" fontId="7" fillId="0" borderId="26" xfId="0" applyFont="1" applyBorder="1" applyAlignment="1">
      <alignment horizontal="center" vertical="center" wrapText="1"/>
    </xf>
    <xf numFmtId="0" fontId="7" fillId="0" borderId="27" xfId="0" applyFont="1" applyBorder="1" applyAlignment="1">
      <alignment horizontal="center" vertical="top" wrapText="1"/>
    </xf>
    <xf numFmtId="0" fontId="7" fillId="0" borderId="1" xfId="0" applyFont="1" applyBorder="1" applyAlignment="1">
      <alignment horizontal="center" vertical="center" wrapText="1"/>
    </xf>
    <xf numFmtId="2" fontId="8" fillId="0" borderId="0" xfId="0" applyNumberFormat="1" applyFont="1"/>
    <xf numFmtId="0" fontId="6" fillId="0" borderId="28" xfId="0" applyFont="1" applyBorder="1" applyAlignment="1">
      <alignment horizontal="center" vertical="center"/>
    </xf>
    <xf numFmtId="0" fontId="6" fillId="0" borderId="27" xfId="0" applyFont="1" applyBorder="1" applyAlignment="1">
      <alignment vertical="top" wrapText="1"/>
    </xf>
    <xf numFmtId="0" fontId="7" fillId="0" borderId="28" xfId="0" applyFont="1" applyBorder="1" applyAlignment="1">
      <alignment horizontal="center" vertical="center"/>
    </xf>
    <xf numFmtId="0" fontId="7" fillId="0" borderId="28" xfId="0" applyFont="1" applyBorder="1" applyAlignment="1">
      <alignment vertical="top" wrapText="1"/>
    </xf>
    <xf numFmtId="0" fontId="9" fillId="0" borderId="1" xfId="0" applyFont="1" applyBorder="1"/>
    <xf numFmtId="0" fontId="9" fillId="0" borderId="1" xfId="0" applyFont="1" applyBorder="1" applyAlignment="1">
      <alignment wrapText="1"/>
    </xf>
    <xf numFmtId="0" fontId="6" fillId="0" borderId="28" xfId="0" applyFont="1" applyBorder="1" applyAlignment="1">
      <alignment horizontal="right" vertical="top" wrapText="1"/>
    </xf>
    <xf numFmtId="2" fontId="6" fillId="0" borderId="1" xfId="0" applyNumberFormat="1" applyFont="1" applyBorder="1" applyAlignment="1">
      <alignment horizontal="center" vertical="center"/>
    </xf>
    <xf numFmtId="0" fontId="6" fillId="0" borderId="28" xfId="0" applyFont="1" applyBorder="1" applyAlignment="1">
      <alignment vertical="top" wrapText="1"/>
    </xf>
    <xf numFmtId="0" fontId="6" fillId="0" borderId="1" xfId="0" applyFont="1" applyBorder="1" applyAlignment="1">
      <alignment horizontal="center" vertical="center"/>
    </xf>
    <xf numFmtId="0" fontId="6" fillId="0" borderId="25" xfId="0" applyFont="1" applyBorder="1" applyAlignment="1">
      <alignment vertical="top" wrapText="1"/>
    </xf>
    <xf numFmtId="0" fontId="7" fillId="0" borderId="29" xfId="0" applyFont="1" applyBorder="1" applyAlignment="1">
      <alignment horizontal="center" vertical="center"/>
    </xf>
    <xf numFmtId="0" fontId="7" fillId="0" borderId="27" xfId="0" applyFont="1" applyBorder="1" applyAlignment="1">
      <alignment vertical="top" wrapText="1"/>
    </xf>
    <xf numFmtId="0" fontId="7" fillId="0" borderId="28" xfId="1" applyFont="1" applyBorder="1" applyAlignment="1">
      <alignment vertical="top" wrapText="1"/>
    </xf>
    <xf numFmtId="0" fontId="7" fillId="0" borderId="1" xfId="1" applyFont="1" applyBorder="1" applyAlignment="1">
      <alignment horizontal="center" vertical="center"/>
    </xf>
    <xf numFmtId="0" fontId="9" fillId="0" borderId="23" xfId="0" applyFont="1" applyBorder="1" applyAlignment="1">
      <alignment vertical="top" wrapText="1"/>
    </xf>
    <xf numFmtId="0" fontId="6" fillId="0" borderId="28" xfId="0" applyFont="1" applyBorder="1" applyAlignment="1">
      <alignment horizontal="left" vertical="top" wrapText="1"/>
    </xf>
    <xf numFmtId="0" fontId="7" fillId="0" borderId="28" xfId="0" applyFont="1" applyBorder="1" applyAlignment="1">
      <alignment horizontal="left" vertical="top" wrapText="1"/>
    </xf>
    <xf numFmtId="0" fontId="7" fillId="0" borderId="25" xfId="0" applyFont="1" applyBorder="1" applyAlignment="1">
      <alignment horizontal="center" vertical="center"/>
    </xf>
    <xf numFmtId="0" fontId="7" fillId="0" borderId="25" xfId="0" applyFont="1" applyBorder="1" applyAlignment="1">
      <alignment vertical="top" wrapText="1"/>
    </xf>
    <xf numFmtId="0" fontId="13" fillId="0" borderId="1" xfId="0" applyFont="1" applyBorder="1" applyAlignment="1">
      <alignment wrapText="1"/>
    </xf>
    <xf numFmtId="0" fontId="7" fillId="0" borderId="1" xfId="0" applyFont="1" applyBorder="1" applyAlignment="1">
      <alignment vertical="top" wrapText="1"/>
    </xf>
    <xf numFmtId="0" fontId="6" fillId="0" borderId="27" xfId="0" applyFont="1" applyBorder="1" applyAlignment="1">
      <alignment horizontal="center" vertical="center"/>
    </xf>
    <xf numFmtId="0" fontId="6" fillId="0" borderId="27" xfId="0" applyFont="1" applyBorder="1" applyAlignment="1">
      <alignment horizontal="right" vertical="top" wrapText="1"/>
    </xf>
    <xf numFmtId="0" fontId="7" fillId="0" borderId="1" xfId="0" applyFont="1" applyBorder="1" applyAlignment="1">
      <alignment horizontal="left" vertical="top" wrapText="1"/>
    </xf>
    <xf numFmtId="0" fontId="7" fillId="0" borderId="1" xfId="0" applyFont="1" applyBorder="1" applyAlignment="1">
      <alignment wrapText="1"/>
    </xf>
    <xf numFmtId="0" fontId="6" fillId="0" borderId="28" xfId="0" applyFont="1" applyBorder="1"/>
    <xf numFmtId="0" fontId="7" fillId="0" borderId="25" xfId="0" applyFont="1" applyBorder="1" applyAlignment="1">
      <alignment horizontal="left" vertical="top" wrapText="1"/>
    </xf>
    <xf numFmtId="0" fontId="6" fillId="0" borderId="1" xfId="0" applyFont="1" applyBorder="1" applyAlignment="1">
      <alignment horizontal="right" vertical="top" wrapText="1"/>
    </xf>
    <xf numFmtId="0" fontId="6" fillId="0" borderId="1" xfId="0" applyFont="1" applyBorder="1" applyAlignment="1">
      <alignment vertical="center"/>
    </xf>
    <xf numFmtId="0" fontId="6" fillId="0" borderId="1" xfId="0" applyFont="1" applyBorder="1"/>
    <xf numFmtId="0" fontId="7" fillId="0" borderId="1" xfId="0" applyFont="1" applyBorder="1" applyAlignment="1">
      <alignment vertical="center"/>
    </xf>
    <xf numFmtId="0" fontId="7" fillId="0" borderId="1" xfId="0" applyFont="1" applyBorder="1"/>
    <xf numFmtId="0" fontId="6" fillId="0" borderId="30" xfId="0" applyFont="1" applyBorder="1" applyAlignment="1">
      <alignment horizontal="right" vertical="top" wrapText="1"/>
    </xf>
    <xf numFmtId="0" fontId="6" fillId="0" borderId="30" xfId="0" applyFont="1" applyBorder="1" applyAlignment="1">
      <alignment vertical="center"/>
    </xf>
    <xf numFmtId="0" fontId="6" fillId="0" borderId="30" xfId="0" applyFont="1" applyBorder="1" applyAlignment="1">
      <alignment wrapText="1"/>
    </xf>
    <xf numFmtId="2" fontId="7" fillId="0" borderId="1" xfId="0" applyNumberFormat="1" applyFont="1" applyBorder="1" applyAlignment="1">
      <alignment horizontal="center" vertical="center"/>
    </xf>
    <xf numFmtId="0" fontId="16" fillId="0" borderId="1" xfId="0" applyFont="1" applyBorder="1" applyAlignment="1">
      <alignment vertical="center" wrapText="1"/>
    </xf>
    <xf numFmtId="2" fontId="9" fillId="0" borderId="1" xfId="0" applyNumberFormat="1" applyFont="1" applyBorder="1" applyAlignment="1">
      <alignment horizontal="center" vertical="center"/>
    </xf>
    <xf numFmtId="0" fontId="9" fillId="0" borderId="1" xfId="0" applyFont="1" applyBorder="1" applyAlignment="1">
      <alignment vertical="center" wrapText="1"/>
    </xf>
    <xf numFmtId="0" fontId="6" fillId="0" borderId="1" xfId="0" applyFont="1" applyBorder="1" applyAlignment="1">
      <alignment vertical="top" wrapText="1"/>
    </xf>
    <xf numFmtId="0" fontId="17" fillId="0" borderId="0" xfId="0" applyFont="1" applyAlignment="1">
      <alignment horizontal="justify" vertical="center"/>
    </xf>
    <xf numFmtId="0" fontId="18" fillId="0" borderId="0" xfId="0" applyFont="1" applyAlignment="1">
      <alignment vertical="center"/>
    </xf>
    <xf numFmtId="0" fontId="20" fillId="0" borderId="0" xfId="2" applyAlignment="1">
      <alignment horizontal="justify" vertical="center"/>
    </xf>
    <xf numFmtId="0" fontId="18" fillId="0" borderId="0" xfId="0" applyFont="1" applyAlignment="1">
      <alignment horizontal="center" vertical="center"/>
    </xf>
    <xf numFmtId="0" fontId="19" fillId="7" borderId="1" xfId="0" applyFont="1" applyFill="1" applyBorder="1" applyAlignment="1">
      <alignment horizontal="center"/>
    </xf>
    <xf numFmtId="0" fontId="17" fillId="8" borderId="1" xfId="0" applyFont="1" applyFill="1" applyBorder="1" applyAlignment="1">
      <alignment horizontal="justify" vertical="center"/>
    </xf>
    <xf numFmtId="0" fontId="21" fillId="8" borderId="1" xfId="0" applyFont="1" applyFill="1" applyBorder="1" applyAlignment="1">
      <alignment horizontal="left" vertical="top" wrapText="1"/>
    </xf>
    <xf numFmtId="0" fontId="18" fillId="0" borderId="0" xfId="0" applyFont="1"/>
    <xf numFmtId="0" fontId="1" fillId="4" borderId="0" xfId="0" applyFont="1" applyFill="1"/>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3" fillId="2" borderId="0" xfId="0" applyFont="1" applyFill="1" applyAlignment="1">
      <alignment horizontal="left"/>
    </xf>
    <xf numFmtId="0" fontId="2"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3">
    <cellStyle name="Hipersaitas" xfId="2" builtinId="8"/>
    <cellStyle name="Įprastas" xfId="0" builtinId="0"/>
    <cellStyle name="Įprastas 3" xfId="1" xr:uid="{5F54041A-E1B4-43FA-896D-4D55153B43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96"/>
  <sheetViews>
    <sheetView tabSelected="1" workbookViewId="0">
      <selection activeCell="G188" sqref="G188"/>
    </sheetView>
  </sheetViews>
  <sheetFormatPr defaultColWidth="10.796875" defaultRowHeight="14.4" x14ac:dyDescent="0.3"/>
  <cols>
    <col min="1" max="1" width="9.19921875" style="1" customWidth="1"/>
    <col min="2" max="2" width="78" style="1" customWidth="1"/>
    <col min="3" max="6" width="29.2968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13"/>
    </row>
    <row r="9" spans="1:6" x14ac:dyDescent="0.3">
      <c r="A9" s="4" t="s">
        <v>5</v>
      </c>
      <c r="B9" s="13"/>
    </row>
    <row r="10" spans="1:6" x14ac:dyDescent="0.3">
      <c r="A10" s="4" t="s">
        <v>6</v>
      </c>
      <c r="B10" s="13"/>
    </row>
    <row r="12" spans="1:6" ht="15.6" x14ac:dyDescent="0.3">
      <c r="A12" s="93" t="s">
        <v>7</v>
      </c>
      <c r="B12" s="94"/>
      <c r="C12" s="87"/>
      <c r="D12" s="88"/>
      <c r="E12" s="88"/>
      <c r="F12" s="89"/>
    </row>
    <row r="13" spans="1:6" ht="16.05" customHeight="1" x14ac:dyDescent="0.3">
      <c r="A13" s="98" t="s">
        <v>8</v>
      </c>
      <c r="B13" s="91"/>
      <c r="C13" s="87"/>
      <c r="D13" s="88"/>
      <c r="E13" s="88"/>
      <c r="F13" s="89"/>
    </row>
    <row r="14" spans="1:6" ht="16.05" customHeight="1" x14ac:dyDescent="0.3">
      <c r="A14" s="98" t="s">
        <v>9</v>
      </c>
      <c r="B14" s="91"/>
      <c r="C14" s="87"/>
      <c r="D14" s="88"/>
      <c r="E14" s="88"/>
      <c r="F14" s="89"/>
    </row>
    <row r="15" spans="1:6" ht="16.05" customHeight="1" x14ac:dyDescent="0.3">
      <c r="A15" s="93" t="s">
        <v>10</v>
      </c>
      <c r="B15" s="94"/>
      <c r="C15" s="87"/>
      <c r="D15" s="88"/>
      <c r="E15" s="88"/>
      <c r="F15" s="89"/>
    </row>
    <row r="16" spans="1:6" ht="63" customHeight="1" x14ac:dyDescent="0.3">
      <c r="A16" s="90" t="s">
        <v>11</v>
      </c>
      <c r="B16" s="91"/>
      <c r="C16" s="87"/>
      <c r="D16" s="88"/>
      <c r="E16" s="88"/>
      <c r="F16" s="89"/>
    </row>
    <row r="17" spans="1:7" ht="16.05" customHeight="1" x14ac:dyDescent="0.3">
      <c r="A17" s="93" t="s">
        <v>12</v>
      </c>
      <c r="B17" s="94"/>
      <c r="C17" s="87"/>
      <c r="D17" s="88"/>
      <c r="E17" s="88"/>
      <c r="F17" s="89"/>
    </row>
    <row r="18" spans="1:7" ht="16.05" customHeight="1" x14ac:dyDescent="0.3">
      <c r="A18" s="93" t="s">
        <v>13</v>
      </c>
      <c r="B18" s="94"/>
      <c r="C18" s="87"/>
      <c r="D18" s="88"/>
      <c r="E18" s="88"/>
      <c r="F18" s="89"/>
    </row>
    <row r="19" spans="1:7" ht="48" customHeight="1" x14ac:dyDescent="0.3">
      <c r="A19" s="93" t="s">
        <v>14</v>
      </c>
      <c r="B19" s="94"/>
      <c r="C19" s="87"/>
      <c r="D19" s="88"/>
      <c r="E19" s="88"/>
      <c r="F19" s="89"/>
    </row>
    <row r="20" spans="1:7" ht="55.05" customHeight="1" x14ac:dyDescent="0.3">
      <c r="A20" s="93" t="s">
        <v>15</v>
      </c>
      <c r="B20" s="94"/>
      <c r="C20" s="87"/>
      <c r="D20" s="88"/>
      <c r="E20" s="88"/>
      <c r="F20" s="89"/>
    </row>
    <row r="21" spans="1:7" ht="70.95" customHeight="1" x14ac:dyDescent="0.3">
      <c r="A21" s="95" t="s">
        <v>16</v>
      </c>
      <c r="B21" s="96"/>
      <c r="C21" s="99"/>
      <c r="D21" s="100"/>
      <c r="E21" s="100"/>
      <c r="F21" s="100"/>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92" t="s">
        <v>17</v>
      </c>
      <c r="B23" s="86"/>
      <c r="C23" s="86"/>
      <c r="D23" s="86"/>
      <c r="E23" s="86"/>
      <c r="F23" s="86"/>
    </row>
    <row r="24" spans="1:7" x14ac:dyDescent="0.3">
      <c r="A24" s="86" t="s">
        <v>18</v>
      </c>
      <c r="B24" s="86"/>
      <c r="C24" s="86"/>
      <c r="D24" s="86"/>
      <c r="E24" s="86"/>
      <c r="F24" s="86"/>
    </row>
    <row r="25" spans="1:7" x14ac:dyDescent="0.3">
      <c r="A25" s="86" t="s">
        <v>19</v>
      </c>
      <c r="B25" s="86"/>
      <c r="C25" s="86"/>
      <c r="D25" s="86"/>
      <c r="E25" s="86"/>
      <c r="F25" s="86"/>
    </row>
    <row r="26" spans="1:7" x14ac:dyDescent="0.3">
      <c r="A26" s="86" t="s">
        <v>20</v>
      </c>
      <c r="B26" s="86"/>
      <c r="C26" s="86"/>
      <c r="D26" s="86"/>
      <c r="E26" s="86"/>
      <c r="F26" s="86"/>
    </row>
    <row r="27" spans="1:7" x14ac:dyDescent="0.3">
      <c r="A27" s="86" t="s">
        <v>21</v>
      </c>
      <c r="B27" s="86"/>
      <c r="C27" s="86"/>
      <c r="D27" s="86"/>
      <c r="E27" s="86"/>
      <c r="F27" s="86"/>
    </row>
    <row r="28" spans="1:7" ht="31.95" customHeight="1" x14ac:dyDescent="0.3">
      <c r="A28" s="97" t="s">
        <v>22</v>
      </c>
      <c r="B28" s="86"/>
      <c r="C28" s="86"/>
      <c r="D28" s="86"/>
      <c r="E28" s="86"/>
      <c r="F28" s="86"/>
    </row>
    <row r="29" spans="1:7" x14ac:dyDescent="0.3">
      <c r="A29" s="86" t="s">
        <v>23</v>
      </c>
      <c r="B29" s="86"/>
      <c r="C29" s="86"/>
      <c r="D29" s="86"/>
      <c r="E29" s="86"/>
      <c r="F29" s="86"/>
    </row>
    <row r="30" spans="1:7" x14ac:dyDescent="0.3">
      <c r="A30" s="14" t="s">
        <v>24</v>
      </c>
      <c r="D30" s="15"/>
    </row>
    <row r="31" spans="1:7" x14ac:dyDescent="0.3">
      <c r="A31" s="14" t="s">
        <v>25</v>
      </c>
    </row>
    <row r="32" spans="1:7" x14ac:dyDescent="0.3">
      <c r="A32" s="12" t="s">
        <v>26</v>
      </c>
      <c r="B32" s="12" t="s">
        <v>27</v>
      </c>
    </row>
    <row r="34" spans="1:6" x14ac:dyDescent="0.3">
      <c r="A34" s="12" t="s">
        <v>28</v>
      </c>
    </row>
    <row r="35" spans="1:6" x14ac:dyDescent="0.3">
      <c r="A35" s="16" t="s">
        <v>29</v>
      </c>
      <c r="B35" s="16" t="s">
        <v>30</v>
      </c>
      <c r="C35" s="16" t="s">
        <v>31</v>
      </c>
      <c r="D35" s="16" t="s">
        <v>32</v>
      </c>
      <c r="E35" s="16" t="s">
        <v>33</v>
      </c>
      <c r="F35" s="16" t="s">
        <v>34</v>
      </c>
    </row>
    <row r="36" spans="1:6" x14ac:dyDescent="0.3">
      <c r="A36" s="16" t="s">
        <v>35</v>
      </c>
      <c r="B36" s="16" t="s">
        <v>36</v>
      </c>
      <c r="C36" s="17"/>
      <c r="D36" s="17"/>
      <c r="E36" s="17"/>
      <c r="F36" s="17"/>
    </row>
    <row r="37" spans="1:6" x14ac:dyDescent="0.3">
      <c r="A37" s="17" t="s">
        <v>37</v>
      </c>
      <c r="B37" s="17" t="s">
        <v>38</v>
      </c>
      <c r="C37" s="17">
        <v>5</v>
      </c>
      <c r="D37" s="17" t="s">
        <v>39</v>
      </c>
      <c r="E37" s="18"/>
      <c r="F37" s="17" t="str">
        <f>IF(ISBLANK(E37),"", PRODUCT(C37,E37))</f>
        <v/>
      </c>
    </row>
    <row r="38" spans="1:6" x14ac:dyDescent="0.3">
      <c r="A38" s="17" t="s">
        <v>40</v>
      </c>
      <c r="B38" s="17" t="s">
        <v>38</v>
      </c>
      <c r="C38" s="17"/>
      <c r="D38" s="17"/>
      <c r="E38" s="17"/>
      <c r="F38" s="17"/>
    </row>
    <row r="39" spans="1:6" x14ac:dyDescent="0.3">
      <c r="A39" s="17" t="s">
        <v>41</v>
      </c>
      <c r="B39" s="17" t="s">
        <v>42</v>
      </c>
      <c r="C39" s="17">
        <v>28</v>
      </c>
      <c r="D39" s="17" t="s">
        <v>39</v>
      </c>
      <c r="E39" s="18"/>
      <c r="F39" s="17" t="str">
        <f>IF(ISBLANK(E39),"", PRODUCT(C39,E39))</f>
        <v/>
      </c>
    </row>
    <row r="40" spans="1:6" x14ac:dyDescent="0.3">
      <c r="A40" s="17" t="s">
        <v>43</v>
      </c>
      <c r="B40" s="17" t="s">
        <v>42</v>
      </c>
      <c r="C40" s="17"/>
      <c r="D40" s="17"/>
      <c r="E40" s="17"/>
      <c r="F40" s="17"/>
    </row>
    <row r="41" spans="1:6" x14ac:dyDescent="0.3">
      <c r="A41" s="17" t="s">
        <v>44</v>
      </c>
      <c r="B41" s="17" t="s">
        <v>45</v>
      </c>
      <c r="C41" s="17">
        <v>2</v>
      </c>
      <c r="D41" s="17" t="s">
        <v>39</v>
      </c>
      <c r="E41" s="18"/>
      <c r="F41" s="17" t="str">
        <f>IF(ISBLANK(E41),"", PRODUCT(C41,E41))</f>
        <v/>
      </c>
    </row>
    <row r="42" spans="1:6" x14ac:dyDescent="0.3">
      <c r="A42" s="17" t="s">
        <v>46</v>
      </c>
      <c r="B42" s="17" t="s">
        <v>45</v>
      </c>
      <c r="C42" s="17"/>
      <c r="D42" s="17"/>
      <c r="E42" s="17"/>
      <c r="F42" s="17"/>
    </row>
    <row r="43" spans="1:6" x14ac:dyDescent="0.3">
      <c r="A43" s="17" t="s">
        <v>47</v>
      </c>
      <c r="B43" s="17" t="s">
        <v>48</v>
      </c>
      <c r="C43" s="17">
        <v>4</v>
      </c>
      <c r="D43" s="17" t="s">
        <v>39</v>
      </c>
      <c r="E43" s="18"/>
      <c r="F43" s="17" t="str">
        <f>IF(ISBLANK(E43),"", PRODUCT(C43,E43))</f>
        <v/>
      </c>
    </row>
    <row r="44" spans="1:6" x14ac:dyDescent="0.3">
      <c r="A44" s="17" t="s">
        <v>49</v>
      </c>
      <c r="B44" s="17" t="s">
        <v>48</v>
      </c>
      <c r="C44" s="17"/>
      <c r="D44" s="17"/>
      <c r="E44" s="17"/>
      <c r="F44" s="17"/>
    </row>
    <row r="45" spans="1:6" x14ac:dyDescent="0.3">
      <c r="A45" s="17" t="s">
        <v>50</v>
      </c>
      <c r="B45" s="17" t="s">
        <v>51</v>
      </c>
      <c r="C45" s="17">
        <v>6</v>
      </c>
      <c r="D45" s="17" t="s">
        <v>39</v>
      </c>
      <c r="E45" s="18"/>
      <c r="F45" s="17" t="str">
        <f>IF(ISBLANK(E45),"", PRODUCT(C45,E45))</f>
        <v/>
      </c>
    </row>
    <row r="46" spans="1:6" x14ac:dyDescent="0.3">
      <c r="A46" s="17" t="s">
        <v>52</v>
      </c>
      <c r="B46" s="17" t="s">
        <v>51</v>
      </c>
      <c r="C46" s="17"/>
      <c r="D46" s="17"/>
      <c r="E46" s="17"/>
      <c r="F46" s="17"/>
    </row>
    <row r="47" spans="1:6" x14ac:dyDescent="0.3">
      <c r="A47" s="17" t="s">
        <v>53</v>
      </c>
      <c r="B47" s="17" t="s">
        <v>54</v>
      </c>
      <c r="C47" s="17">
        <v>35</v>
      </c>
      <c r="D47" s="17" t="s">
        <v>39</v>
      </c>
      <c r="E47" s="18"/>
      <c r="F47" s="17" t="str">
        <f>IF(ISBLANK(E47),"", PRODUCT(C47,E47))</f>
        <v/>
      </c>
    </row>
    <row r="48" spans="1:6" x14ac:dyDescent="0.3">
      <c r="A48" s="17" t="s">
        <v>55</v>
      </c>
      <c r="B48" s="17" t="s">
        <v>54</v>
      </c>
      <c r="C48" s="17"/>
      <c r="D48" s="17"/>
      <c r="E48" s="17"/>
      <c r="F48" s="17"/>
    </row>
    <row r="49" spans="1:6" x14ac:dyDescent="0.3">
      <c r="A49" s="17" t="s">
        <v>56</v>
      </c>
      <c r="B49" s="17" t="s">
        <v>57</v>
      </c>
      <c r="C49" s="17">
        <v>22</v>
      </c>
      <c r="D49" s="17" t="s">
        <v>39</v>
      </c>
      <c r="E49" s="18"/>
      <c r="F49" s="17" t="str">
        <f>IF(ISBLANK(E49),"", PRODUCT(C49,E49))</f>
        <v/>
      </c>
    </row>
    <row r="50" spans="1:6" x14ac:dyDescent="0.3">
      <c r="A50" s="17" t="s">
        <v>58</v>
      </c>
      <c r="B50" s="17" t="s">
        <v>57</v>
      </c>
      <c r="C50" s="17"/>
      <c r="D50" s="17"/>
      <c r="E50" s="17"/>
      <c r="F50" s="17"/>
    </row>
    <row r="51" spans="1:6" x14ac:dyDescent="0.3">
      <c r="A51" s="17" t="s">
        <v>59</v>
      </c>
      <c r="B51" s="17" t="s">
        <v>60</v>
      </c>
      <c r="C51" s="17">
        <v>8</v>
      </c>
      <c r="D51" s="17" t="s">
        <v>39</v>
      </c>
      <c r="E51" s="18"/>
      <c r="F51" s="17" t="str">
        <f>IF(ISBLANK(E51),"", PRODUCT(C51,E51))</f>
        <v/>
      </c>
    </row>
    <row r="52" spans="1:6" x14ac:dyDescent="0.3">
      <c r="A52" s="17" t="s">
        <v>61</v>
      </c>
      <c r="B52" s="17" t="s">
        <v>60</v>
      </c>
      <c r="C52" s="17"/>
      <c r="D52" s="17"/>
      <c r="E52" s="17"/>
      <c r="F52" s="17"/>
    </row>
    <row r="53" spans="1:6" x14ac:dyDescent="0.3">
      <c r="A53" s="17" t="s">
        <v>62</v>
      </c>
      <c r="B53" s="17" t="s">
        <v>63</v>
      </c>
      <c r="C53" s="17">
        <v>35</v>
      </c>
      <c r="D53" s="17" t="s">
        <v>39</v>
      </c>
      <c r="E53" s="18"/>
      <c r="F53" s="17" t="str">
        <f>IF(ISBLANK(E53),"", PRODUCT(C53,E53))</f>
        <v/>
      </c>
    </row>
    <row r="54" spans="1:6" x14ac:dyDescent="0.3">
      <c r="A54" s="17" t="s">
        <v>64</v>
      </c>
      <c r="B54" s="17" t="s">
        <v>63</v>
      </c>
      <c r="C54" s="17"/>
      <c r="D54" s="17"/>
      <c r="E54" s="17"/>
      <c r="F54" s="17"/>
    </row>
    <row r="55" spans="1:6" x14ac:dyDescent="0.3">
      <c r="A55" s="17" t="s">
        <v>65</v>
      </c>
      <c r="B55" s="17" t="s">
        <v>66</v>
      </c>
      <c r="C55" s="17">
        <v>28</v>
      </c>
      <c r="D55" s="17" t="s">
        <v>39</v>
      </c>
      <c r="E55" s="18"/>
      <c r="F55" s="17" t="str">
        <f>IF(ISBLANK(E55),"", PRODUCT(C55,E55))</f>
        <v/>
      </c>
    </row>
    <row r="56" spans="1:6" x14ac:dyDescent="0.3">
      <c r="A56" s="17" t="s">
        <v>67</v>
      </c>
      <c r="B56" s="17" t="s">
        <v>66</v>
      </c>
      <c r="C56" s="17"/>
      <c r="D56" s="17"/>
      <c r="E56" s="17"/>
      <c r="F56" s="17"/>
    </row>
    <row r="57" spans="1:6" x14ac:dyDescent="0.3">
      <c r="A57" s="17" t="s">
        <v>68</v>
      </c>
      <c r="B57" s="17" t="s">
        <v>69</v>
      </c>
      <c r="C57" s="17">
        <v>5</v>
      </c>
      <c r="D57" s="17" t="s">
        <v>39</v>
      </c>
      <c r="E57" s="18"/>
      <c r="F57" s="17" t="str">
        <f>IF(ISBLANK(E57),"", PRODUCT(C57,E57))</f>
        <v/>
      </c>
    </row>
    <row r="58" spans="1:6" x14ac:dyDescent="0.3">
      <c r="A58" s="17" t="s">
        <v>70</v>
      </c>
      <c r="B58" s="17" t="s">
        <v>69</v>
      </c>
      <c r="C58" s="17"/>
      <c r="D58" s="17"/>
      <c r="E58" s="17"/>
      <c r="F58" s="17"/>
    </row>
    <row r="59" spans="1:6" x14ac:dyDescent="0.3">
      <c r="A59" s="17" t="s">
        <v>71</v>
      </c>
      <c r="B59" s="17" t="s">
        <v>72</v>
      </c>
      <c r="C59" s="17">
        <v>5</v>
      </c>
      <c r="D59" s="17" t="s">
        <v>39</v>
      </c>
      <c r="E59" s="18"/>
      <c r="F59" s="17" t="str">
        <f>IF(ISBLANK(E59),"", PRODUCT(C59,E59))</f>
        <v/>
      </c>
    </row>
    <row r="60" spans="1:6" x14ac:dyDescent="0.3">
      <c r="A60" s="17" t="s">
        <v>73</v>
      </c>
      <c r="B60" s="17" t="s">
        <v>72</v>
      </c>
      <c r="C60" s="17"/>
      <c r="D60" s="17"/>
      <c r="E60" s="17"/>
      <c r="F60" s="17"/>
    </row>
    <row r="61" spans="1:6" x14ac:dyDescent="0.3">
      <c r="A61" s="17" t="s">
        <v>74</v>
      </c>
      <c r="B61" s="17" t="s">
        <v>75</v>
      </c>
      <c r="C61" s="17">
        <v>30</v>
      </c>
      <c r="D61" s="17" t="s">
        <v>39</v>
      </c>
      <c r="E61" s="18"/>
      <c r="F61" s="17" t="str">
        <f>IF(ISBLANK(E61),"", PRODUCT(C61,E61))</f>
        <v/>
      </c>
    </row>
    <row r="62" spans="1:6" x14ac:dyDescent="0.3">
      <c r="A62" s="17" t="s">
        <v>76</v>
      </c>
      <c r="B62" s="17" t="s">
        <v>75</v>
      </c>
      <c r="C62" s="17"/>
      <c r="D62" s="17"/>
      <c r="E62" s="17"/>
      <c r="F62" s="17"/>
    </row>
    <row r="63" spans="1:6" x14ac:dyDescent="0.3">
      <c r="A63" s="17" t="s">
        <v>77</v>
      </c>
      <c r="B63" s="17" t="s">
        <v>78</v>
      </c>
      <c r="C63" s="17">
        <v>5</v>
      </c>
      <c r="D63" s="17" t="s">
        <v>39</v>
      </c>
      <c r="E63" s="18"/>
      <c r="F63" s="17" t="str">
        <f>IF(ISBLANK(E63),"", PRODUCT(C63,E63))</f>
        <v/>
      </c>
    </row>
    <row r="64" spans="1:6" x14ac:dyDescent="0.3">
      <c r="A64" s="17" t="s">
        <v>79</v>
      </c>
      <c r="B64" s="17" t="s">
        <v>78</v>
      </c>
      <c r="C64" s="17"/>
      <c r="D64" s="17"/>
      <c r="E64" s="17"/>
      <c r="F64" s="17"/>
    </row>
    <row r="65" spans="1:6" x14ac:dyDescent="0.3">
      <c r="A65" s="17" t="s">
        <v>80</v>
      </c>
      <c r="B65" s="17" t="s">
        <v>81</v>
      </c>
      <c r="C65" s="17">
        <v>2</v>
      </c>
      <c r="D65" s="17" t="s">
        <v>39</v>
      </c>
      <c r="E65" s="18"/>
      <c r="F65" s="17" t="str">
        <f>IF(ISBLANK(E65),"", PRODUCT(C65,E65))</f>
        <v/>
      </c>
    </row>
    <row r="66" spans="1:6" x14ac:dyDescent="0.3">
      <c r="A66" s="17" t="s">
        <v>82</v>
      </c>
      <c r="B66" s="17" t="s">
        <v>81</v>
      </c>
      <c r="C66" s="17"/>
      <c r="D66" s="17"/>
      <c r="E66" s="17"/>
      <c r="F66" s="17"/>
    </row>
    <row r="67" spans="1:6" x14ac:dyDescent="0.3">
      <c r="A67" s="17" t="s">
        <v>83</v>
      </c>
      <c r="B67" s="17" t="s">
        <v>84</v>
      </c>
      <c r="C67" s="17">
        <v>2</v>
      </c>
      <c r="D67" s="17" t="s">
        <v>39</v>
      </c>
      <c r="E67" s="18"/>
      <c r="F67" s="17" t="str">
        <f>IF(ISBLANK(E67),"", PRODUCT(C67,E67))</f>
        <v/>
      </c>
    </row>
    <row r="68" spans="1:6" x14ac:dyDescent="0.3">
      <c r="A68" s="17" t="s">
        <v>85</v>
      </c>
      <c r="B68" s="17" t="s">
        <v>84</v>
      </c>
      <c r="C68" s="17"/>
      <c r="D68" s="17"/>
      <c r="E68" s="17"/>
      <c r="F68" s="17"/>
    </row>
    <row r="69" spans="1:6" x14ac:dyDescent="0.3">
      <c r="A69" s="17" t="s">
        <v>86</v>
      </c>
      <c r="B69" s="17" t="s">
        <v>87</v>
      </c>
      <c r="C69" s="17">
        <v>2</v>
      </c>
      <c r="D69" s="17" t="s">
        <v>39</v>
      </c>
      <c r="E69" s="18"/>
      <c r="F69" s="17" t="str">
        <f>IF(ISBLANK(E69),"", PRODUCT(C69,E69))</f>
        <v/>
      </c>
    </row>
    <row r="70" spans="1:6" x14ac:dyDescent="0.3">
      <c r="A70" s="17" t="s">
        <v>88</v>
      </c>
      <c r="B70" s="17" t="s">
        <v>87</v>
      </c>
      <c r="C70" s="17"/>
      <c r="D70" s="17"/>
      <c r="E70" s="17"/>
      <c r="F70" s="17"/>
    </row>
    <row r="71" spans="1:6" x14ac:dyDescent="0.3">
      <c r="A71" s="17" t="s">
        <v>89</v>
      </c>
      <c r="B71" s="17" t="s">
        <v>90</v>
      </c>
      <c r="C71" s="17">
        <v>2</v>
      </c>
      <c r="D71" s="17" t="s">
        <v>39</v>
      </c>
      <c r="E71" s="18"/>
      <c r="F71" s="17" t="str">
        <f>IF(ISBLANK(E71),"", PRODUCT(C71,E71))</f>
        <v/>
      </c>
    </row>
    <row r="72" spans="1:6" x14ac:dyDescent="0.3">
      <c r="A72" s="17" t="s">
        <v>91</v>
      </c>
      <c r="B72" s="17" t="s">
        <v>90</v>
      </c>
      <c r="C72" s="17"/>
      <c r="D72" s="17"/>
      <c r="E72" s="17"/>
      <c r="F72" s="17"/>
    </row>
    <row r="73" spans="1:6" x14ac:dyDescent="0.3">
      <c r="A73" s="17" t="s">
        <v>92</v>
      </c>
      <c r="B73" s="17" t="s">
        <v>93</v>
      </c>
      <c r="C73" s="17">
        <v>12</v>
      </c>
      <c r="D73" s="17" t="s">
        <v>39</v>
      </c>
      <c r="E73" s="18"/>
      <c r="F73" s="17" t="str">
        <f>IF(ISBLANK(E73),"", PRODUCT(C73,E73))</f>
        <v/>
      </c>
    </row>
    <row r="74" spans="1:6" x14ac:dyDescent="0.3">
      <c r="A74" s="17" t="s">
        <v>94</v>
      </c>
      <c r="B74" s="17" t="s">
        <v>93</v>
      </c>
      <c r="C74" s="17"/>
      <c r="D74" s="17"/>
      <c r="E74" s="17"/>
      <c r="F74" s="17"/>
    </row>
    <row r="75" spans="1:6" x14ac:dyDescent="0.3">
      <c r="A75" s="17" t="s">
        <v>95</v>
      </c>
      <c r="B75" s="17" t="s">
        <v>96</v>
      </c>
      <c r="C75" s="17">
        <v>2</v>
      </c>
      <c r="D75" s="17" t="s">
        <v>39</v>
      </c>
      <c r="E75" s="18"/>
      <c r="F75" s="17" t="str">
        <f>IF(ISBLANK(E75),"", PRODUCT(C75,E75))</f>
        <v/>
      </c>
    </row>
    <row r="76" spans="1:6" x14ac:dyDescent="0.3">
      <c r="A76" s="17" t="s">
        <v>97</v>
      </c>
      <c r="B76" s="17" t="s">
        <v>96</v>
      </c>
      <c r="C76" s="17"/>
      <c r="D76" s="17"/>
      <c r="E76" s="17"/>
      <c r="F76" s="17"/>
    </row>
    <row r="77" spans="1:6" x14ac:dyDescent="0.3">
      <c r="A77" s="17" t="s">
        <v>98</v>
      </c>
      <c r="B77" s="17" t="s">
        <v>99</v>
      </c>
      <c r="C77" s="17">
        <v>4</v>
      </c>
      <c r="D77" s="17" t="s">
        <v>39</v>
      </c>
      <c r="E77" s="18"/>
      <c r="F77" s="17" t="str">
        <f>IF(ISBLANK(E77),"", PRODUCT(C77,E77))</f>
        <v/>
      </c>
    </row>
    <row r="78" spans="1:6" x14ac:dyDescent="0.3">
      <c r="A78" s="17" t="s">
        <v>100</v>
      </c>
      <c r="B78" s="17" t="s">
        <v>99</v>
      </c>
      <c r="C78" s="17"/>
      <c r="D78" s="17"/>
      <c r="E78" s="17"/>
      <c r="F78" s="17"/>
    </row>
    <row r="79" spans="1:6" x14ac:dyDescent="0.3">
      <c r="A79" s="17" t="s">
        <v>101</v>
      </c>
      <c r="B79" s="17" t="s">
        <v>102</v>
      </c>
      <c r="C79" s="17">
        <v>2</v>
      </c>
      <c r="D79" s="17" t="s">
        <v>39</v>
      </c>
      <c r="E79" s="18"/>
      <c r="F79" s="17" t="str">
        <f>IF(ISBLANK(E79),"", PRODUCT(C79,E79))</f>
        <v/>
      </c>
    </row>
    <row r="80" spans="1:6" x14ac:dyDescent="0.3">
      <c r="A80" s="17" t="s">
        <v>103</v>
      </c>
      <c r="B80" s="17" t="s">
        <v>102</v>
      </c>
      <c r="C80" s="17"/>
      <c r="D80" s="17"/>
      <c r="E80" s="17"/>
      <c r="F80" s="17"/>
    </row>
    <row r="81" spans="1:6" x14ac:dyDescent="0.3">
      <c r="A81" s="17" t="s">
        <v>104</v>
      </c>
      <c r="B81" s="17" t="s">
        <v>105</v>
      </c>
      <c r="C81" s="17">
        <v>80</v>
      </c>
      <c r="D81" s="17" t="s">
        <v>39</v>
      </c>
      <c r="E81" s="18"/>
      <c r="F81" s="17" t="str">
        <f>IF(ISBLANK(E81),"", PRODUCT(C81,E81))</f>
        <v/>
      </c>
    </row>
    <row r="82" spans="1:6" x14ac:dyDescent="0.3">
      <c r="A82" s="17" t="s">
        <v>106</v>
      </c>
      <c r="B82" s="17" t="s">
        <v>105</v>
      </c>
      <c r="C82" s="17"/>
      <c r="D82" s="17"/>
      <c r="E82" s="17"/>
      <c r="F82" s="17"/>
    </row>
    <row r="83" spans="1:6" x14ac:dyDescent="0.3">
      <c r="A83" s="17" t="s">
        <v>107</v>
      </c>
      <c r="B83" s="17" t="s">
        <v>108</v>
      </c>
      <c r="C83" s="17">
        <v>35</v>
      </c>
      <c r="D83" s="17" t="s">
        <v>39</v>
      </c>
      <c r="E83" s="18"/>
      <c r="F83" s="17" t="str">
        <f>IF(ISBLANK(E83),"", PRODUCT(C83,E83))</f>
        <v/>
      </c>
    </row>
    <row r="84" spans="1:6" x14ac:dyDescent="0.3">
      <c r="A84" s="17" t="s">
        <v>109</v>
      </c>
      <c r="B84" s="17" t="s">
        <v>108</v>
      </c>
      <c r="C84" s="17"/>
      <c r="D84" s="17"/>
      <c r="E84" s="17"/>
      <c r="F84" s="17"/>
    </row>
    <row r="85" spans="1:6" x14ac:dyDescent="0.3">
      <c r="A85" s="17" t="s">
        <v>110</v>
      </c>
      <c r="B85" s="17" t="s">
        <v>111</v>
      </c>
      <c r="C85" s="17">
        <v>120</v>
      </c>
      <c r="D85" s="17" t="s">
        <v>39</v>
      </c>
      <c r="E85" s="18"/>
      <c r="F85" s="17" t="str">
        <f>IF(ISBLANK(E85),"", PRODUCT(C85,E85))</f>
        <v/>
      </c>
    </row>
    <row r="86" spans="1:6" x14ac:dyDescent="0.3">
      <c r="A86" s="17" t="s">
        <v>112</v>
      </c>
      <c r="B86" s="17" t="s">
        <v>111</v>
      </c>
      <c r="C86" s="17"/>
      <c r="D86" s="17"/>
      <c r="E86" s="17"/>
      <c r="F86" s="17"/>
    </row>
    <row r="87" spans="1:6" x14ac:dyDescent="0.3">
      <c r="A87" s="17" t="s">
        <v>113</v>
      </c>
      <c r="B87" s="17" t="s">
        <v>114</v>
      </c>
      <c r="C87" s="17">
        <v>50</v>
      </c>
      <c r="D87" s="17" t="s">
        <v>39</v>
      </c>
      <c r="E87" s="18"/>
      <c r="F87" s="17" t="str">
        <f>IF(ISBLANK(E87),"", PRODUCT(C87,E87))</f>
        <v/>
      </c>
    </row>
    <row r="88" spans="1:6" x14ac:dyDescent="0.3">
      <c r="A88" s="17" t="s">
        <v>115</v>
      </c>
      <c r="B88" s="17" t="s">
        <v>114</v>
      </c>
      <c r="C88" s="17"/>
      <c r="D88" s="17"/>
      <c r="E88" s="17"/>
      <c r="F88" s="17"/>
    </row>
    <row r="89" spans="1:6" x14ac:dyDescent="0.3">
      <c r="A89" s="17" t="s">
        <v>116</v>
      </c>
      <c r="B89" s="17" t="s">
        <v>117</v>
      </c>
      <c r="C89" s="17">
        <v>14</v>
      </c>
      <c r="D89" s="17" t="s">
        <v>39</v>
      </c>
      <c r="E89" s="18"/>
      <c r="F89" s="17" t="str">
        <f>IF(ISBLANK(E89),"", PRODUCT(C89,E89))</f>
        <v/>
      </c>
    </row>
    <row r="90" spans="1:6" x14ac:dyDescent="0.3">
      <c r="A90" s="17" t="s">
        <v>118</v>
      </c>
      <c r="B90" s="17" t="s">
        <v>117</v>
      </c>
      <c r="C90" s="17"/>
      <c r="D90" s="17"/>
      <c r="E90" s="17"/>
      <c r="F90" s="17"/>
    </row>
    <row r="91" spans="1:6" x14ac:dyDescent="0.3">
      <c r="A91" s="17" t="s">
        <v>119</v>
      </c>
      <c r="B91" s="17" t="s">
        <v>120</v>
      </c>
      <c r="C91" s="17">
        <v>25</v>
      </c>
      <c r="D91" s="17" t="s">
        <v>39</v>
      </c>
      <c r="E91" s="18"/>
      <c r="F91" s="17" t="str">
        <f>IF(ISBLANK(E91),"", PRODUCT(C91,E91))</f>
        <v/>
      </c>
    </row>
    <row r="92" spans="1:6" x14ac:dyDescent="0.3">
      <c r="A92" s="17" t="s">
        <v>121</v>
      </c>
      <c r="B92" s="17" t="s">
        <v>120</v>
      </c>
      <c r="C92" s="17"/>
      <c r="D92" s="17"/>
      <c r="E92" s="17"/>
      <c r="F92" s="17"/>
    </row>
    <row r="93" spans="1:6" x14ac:dyDescent="0.3">
      <c r="A93" s="17" t="s">
        <v>122</v>
      </c>
      <c r="B93" s="17" t="s">
        <v>123</v>
      </c>
      <c r="C93" s="17">
        <v>70</v>
      </c>
      <c r="D93" s="17" t="s">
        <v>39</v>
      </c>
      <c r="E93" s="18"/>
      <c r="F93" s="17" t="str">
        <f>IF(ISBLANK(E93),"", PRODUCT(C93,E93))</f>
        <v/>
      </c>
    </row>
    <row r="94" spans="1:6" x14ac:dyDescent="0.3">
      <c r="A94" s="17" t="s">
        <v>124</v>
      </c>
      <c r="B94" s="17" t="s">
        <v>123</v>
      </c>
      <c r="C94" s="17"/>
      <c r="D94" s="17"/>
      <c r="E94" s="17"/>
      <c r="F94" s="17"/>
    </row>
    <row r="95" spans="1:6" x14ac:dyDescent="0.3">
      <c r="A95" s="17" t="s">
        <v>125</v>
      </c>
      <c r="B95" s="17" t="s">
        <v>126</v>
      </c>
      <c r="C95" s="17">
        <v>80</v>
      </c>
      <c r="D95" s="17" t="s">
        <v>39</v>
      </c>
      <c r="E95" s="18"/>
      <c r="F95" s="17" t="str">
        <f>IF(ISBLANK(E95),"", PRODUCT(C95,E95))</f>
        <v/>
      </c>
    </row>
    <row r="96" spans="1:6" x14ac:dyDescent="0.3">
      <c r="A96" s="17" t="s">
        <v>127</v>
      </c>
      <c r="B96" s="17" t="s">
        <v>126</v>
      </c>
      <c r="C96" s="17"/>
      <c r="D96" s="17"/>
      <c r="E96" s="17"/>
      <c r="F96" s="17"/>
    </row>
    <row r="97" spans="1:6" x14ac:dyDescent="0.3">
      <c r="A97" s="17" t="s">
        <v>128</v>
      </c>
      <c r="B97" s="17" t="s">
        <v>129</v>
      </c>
      <c r="C97" s="17">
        <v>40</v>
      </c>
      <c r="D97" s="17" t="s">
        <v>39</v>
      </c>
      <c r="E97" s="18"/>
      <c r="F97" s="17" t="str">
        <f>IF(ISBLANK(E97),"", PRODUCT(C97,E97))</f>
        <v/>
      </c>
    </row>
    <row r="98" spans="1:6" x14ac:dyDescent="0.3">
      <c r="A98" s="17" t="s">
        <v>130</v>
      </c>
      <c r="B98" s="17" t="s">
        <v>129</v>
      </c>
      <c r="C98" s="17"/>
      <c r="D98" s="17"/>
      <c r="E98" s="17"/>
      <c r="F98" s="17"/>
    </row>
    <row r="99" spans="1:6" x14ac:dyDescent="0.3">
      <c r="A99" s="17" t="s">
        <v>131</v>
      </c>
      <c r="B99" s="17" t="s">
        <v>132</v>
      </c>
      <c r="C99" s="17">
        <v>30</v>
      </c>
      <c r="D99" s="17" t="s">
        <v>39</v>
      </c>
      <c r="E99" s="18"/>
      <c r="F99" s="17" t="str">
        <f>IF(ISBLANK(E99),"", PRODUCT(C99,E99))</f>
        <v/>
      </c>
    </row>
    <row r="100" spans="1:6" x14ac:dyDescent="0.3">
      <c r="A100" s="17" t="s">
        <v>133</v>
      </c>
      <c r="B100" s="17" t="s">
        <v>132</v>
      </c>
      <c r="C100" s="17"/>
      <c r="D100" s="17"/>
      <c r="E100" s="17"/>
      <c r="F100" s="17"/>
    </row>
    <row r="101" spans="1:6" x14ac:dyDescent="0.3">
      <c r="A101" s="17" t="s">
        <v>134</v>
      </c>
      <c r="B101" s="17" t="s">
        <v>135</v>
      </c>
      <c r="C101" s="17">
        <v>145</v>
      </c>
      <c r="D101" s="17" t="s">
        <v>39</v>
      </c>
      <c r="E101" s="18"/>
      <c r="F101" s="17" t="str">
        <f>IF(ISBLANK(E101),"", PRODUCT(C101,E101))</f>
        <v/>
      </c>
    </row>
    <row r="102" spans="1:6" x14ac:dyDescent="0.3">
      <c r="A102" s="17" t="s">
        <v>136</v>
      </c>
      <c r="B102" s="17" t="s">
        <v>135</v>
      </c>
      <c r="C102" s="17"/>
      <c r="D102" s="17"/>
      <c r="E102" s="17"/>
      <c r="F102" s="17"/>
    </row>
    <row r="103" spans="1:6" x14ac:dyDescent="0.3">
      <c r="A103" s="17" t="s">
        <v>137</v>
      </c>
      <c r="B103" s="17" t="s">
        <v>138</v>
      </c>
      <c r="C103" s="17">
        <v>12</v>
      </c>
      <c r="D103" s="17" t="s">
        <v>39</v>
      </c>
      <c r="E103" s="18"/>
      <c r="F103" s="17" t="str">
        <f>IF(ISBLANK(E103),"", PRODUCT(C103,E103))</f>
        <v/>
      </c>
    </row>
    <row r="104" spans="1:6" x14ac:dyDescent="0.3">
      <c r="A104" s="17" t="s">
        <v>139</v>
      </c>
      <c r="B104" s="17" t="s">
        <v>138</v>
      </c>
      <c r="C104" s="17"/>
      <c r="D104" s="17"/>
      <c r="E104" s="17"/>
      <c r="F104" s="17"/>
    </row>
    <row r="105" spans="1:6" x14ac:dyDescent="0.3">
      <c r="A105" s="17" t="s">
        <v>140</v>
      </c>
      <c r="B105" s="17" t="s">
        <v>141</v>
      </c>
      <c r="C105" s="17">
        <v>65</v>
      </c>
      <c r="D105" s="17" t="s">
        <v>39</v>
      </c>
      <c r="E105" s="18"/>
      <c r="F105" s="17" t="str">
        <f>IF(ISBLANK(E105),"", PRODUCT(C105,E105))</f>
        <v/>
      </c>
    </row>
    <row r="106" spans="1:6" x14ac:dyDescent="0.3">
      <c r="A106" s="17" t="s">
        <v>142</v>
      </c>
      <c r="B106" s="17" t="s">
        <v>141</v>
      </c>
      <c r="C106" s="17"/>
      <c r="D106" s="17"/>
      <c r="E106" s="17"/>
      <c r="F106" s="17"/>
    </row>
    <row r="107" spans="1:6" x14ac:dyDescent="0.3">
      <c r="A107" s="17" t="s">
        <v>143</v>
      </c>
      <c r="B107" s="17" t="s">
        <v>144</v>
      </c>
      <c r="C107" s="17">
        <v>80</v>
      </c>
      <c r="D107" s="17" t="s">
        <v>39</v>
      </c>
      <c r="E107" s="18"/>
      <c r="F107" s="17" t="str">
        <f>IF(ISBLANK(E107),"", PRODUCT(C107,E107))</f>
        <v/>
      </c>
    </row>
    <row r="108" spans="1:6" x14ac:dyDescent="0.3">
      <c r="A108" s="17" t="s">
        <v>145</v>
      </c>
      <c r="B108" s="17" t="s">
        <v>144</v>
      </c>
      <c r="C108" s="17"/>
      <c r="D108" s="17"/>
      <c r="E108" s="17"/>
      <c r="F108" s="17"/>
    </row>
    <row r="109" spans="1:6" x14ac:dyDescent="0.3">
      <c r="A109" s="17" t="s">
        <v>146</v>
      </c>
      <c r="B109" s="17" t="s">
        <v>147</v>
      </c>
      <c r="C109" s="17">
        <v>20</v>
      </c>
      <c r="D109" s="17" t="s">
        <v>39</v>
      </c>
      <c r="E109" s="18"/>
      <c r="F109" s="17" t="str">
        <f>IF(ISBLANK(E109),"", PRODUCT(C109,E109))</f>
        <v/>
      </c>
    </row>
    <row r="110" spans="1:6" x14ac:dyDescent="0.3">
      <c r="A110" s="17" t="s">
        <v>148</v>
      </c>
      <c r="B110" s="17" t="s">
        <v>147</v>
      </c>
      <c r="C110" s="17"/>
      <c r="D110" s="17"/>
      <c r="E110" s="17"/>
      <c r="F110" s="17"/>
    </row>
    <row r="111" spans="1:6" x14ac:dyDescent="0.3">
      <c r="A111" s="17" t="s">
        <v>149</v>
      </c>
      <c r="B111" s="17" t="s">
        <v>150</v>
      </c>
      <c r="C111" s="17">
        <v>15</v>
      </c>
      <c r="D111" s="17" t="s">
        <v>39</v>
      </c>
      <c r="E111" s="18"/>
      <c r="F111" s="17" t="str">
        <f>IF(ISBLANK(E111),"", PRODUCT(C111,E111))</f>
        <v/>
      </c>
    </row>
    <row r="112" spans="1:6" x14ac:dyDescent="0.3">
      <c r="A112" s="17" t="s">
        <v>151</v>
      </c>
      <c r="B112" s="17" t="s">
        <v>150</v>
      </c>
      <c r="C112" s="17"/>
      <c r="D112" s="17"/>
      <c r="E112" s="17"/>
      <c r="F112" s="17"/>
    </row>
    <row r="113" spans="1:6" x14ac:dyDescent="0.3">
      <c r="A113" s="17" t="s">
        <v>152</v>
      </c>
      <c r="B113" s="17" t="s">
        <v>153</v>
      </c>
      <c r="C113" s="17">
        <v>70</v>
      </c>
      <c r="D113" s="17" t="s">
        <v>39</v>
      </c>
      <c r="E113" s="18"/>
      <c r="F113" s="17" t="str">
        <f>IF(ISBLANK(E113),"", PRODUCT(C113,E113))</f>
        <v/>
      </c>
    </row>
    <row r="114" spans="1:6" x14ac:dyDescent="0.3">
      <c r="A114" s="17" t="s">
        <v>154</v>
      </c>
      <c r="B114" s="17" t="s">
        <v>153</v>
      </c>
      <c r="C114" s="17"/>
      <c r="D114" s="17"/>
      <c r="E114" s="17"/>
      <c r="F114" s="17"/>
    </row>
    <row r="115" spans="1:6" x14ac:dyDescent="0.3">
      <c r="A115" s="17" t="s">
        <v>155</v>
      </c>
      <c r="B115" s="17" t="s">
        <v>156</v>
      </c>
      <c r="C115" s="17">
        <v>70</v>
      </c>
      <c r="D115" s="17" t="s">
        <v>39</v>
      </c>
      <c r="E115" s="18"/>
      <c r="F115" s="17" t="str">
        <f>IF(ISBLANK(E115),"", PRODUCT(C115,E115))</f>
        <v/>
      </c>
    </row>
    <row r="116" spans="1:6" x14ac:dyDescent="0.3">
      <c r="A116" s="17" t="s">
        <v>157</v>
      </c>
      <c r="B116" s="17" t="s">
        <v>156</v>
      </c>
      <c r="C116" s="17"/>
      <c r="D116" s="17"/>
      <c r="E116" s="17"/>
      <c r="F116" s="17"/>
    </row>
    <row r="117" spans="1:6" x14ac:dyDescent="0.3">
      <c r="A117" s="17" t="s">
        <v>158</v>
      </c>
      <c r="B117" s="17" t="s">
        <v>159</v>
      </c>
      <c r="C117" s="17">
        <v>30</v>
      </c>
      <c r="D117" s="17" t="s">
        <v>39</v>
      </c>
      <c r="E117" s="18"/>
      <c r="F117" s="17" t="str">
        <f>IF(ISBLANK(E117),"", PRODUCT(C117,E117))</f>
        <v/>
      </c>
    </row>
    <row r="118" spans="1:6" x14ac:dyDescent="0.3">
      <c r="A118" s="17" t="s">
        <v>160</v>
      </c>
      <c r="B118" s="17" t="s">
        <v>159</v>
      </c>
      <c r="C118" s="17"/>
      <c r="D118" s="17"/>
      <c r="E118" s="17"/>
      <c r="F118" s="17"/>
    </row>
    <row r="119" spans="1:6" x14ac:dyDescent="0.3">
      <c r="A119" s="17" t="s">
        <v>161</v>
      </c>
      <c r="B119" s="17" t="s">
        <v>162</v>
      </c>
      <c r="C119" s="17">
        <v>2</v>
      </c>
      <c r="D119" s="17" t="s">
        <v>39</v>
      </c>
      <c r="E119" s="18"/>
      <c r="F119" s="17" t="str">
        <f>IF(ISBLANK(E119),"", PRODUCT(C119,E119))</f>
        <v/>
      </c>
    </row>
    <row r="120" spans="1:6" x14ac:dyDescent="0.3">
      <c r="A120" s="17" t="s">
        <v>163</v>
      </c>
      <c r="B120" s="17" t="s">
        <v>162</v>
      </c>
      <c r="C120" s="17"/>
      <c r="D120" s="17"/>
      <c r="E120" s="17"/>
      <c r="F120" s="17"/>
    </row>
    <row r="121" spans="1:6" x14ac:dyDescent="0.3">
      <c r="A121" s="17" t="s">
        <v>164</v>
      </c>
      <c r="B121" s="17" t="s">
        <v>165</v>
      </c>
      <c r="C121" s="17">
        <v>2</v>
      </c>
      <c r="D121" s="17" t="s">
        <v>39</v>
      </c>
      <c r="E121" s="18"/>
      <c r="F121" s="17" t="str">
        <f>IF(ISBLANK(E121),"", PRODUCT(C121,E121))</f>
        <v/>
      </c>
    </row>
    <row r="122" spans="1:6" x14ac:dyDescent="0.3">
      <c r="A122" s="17" t="s">
        <v>166</v>
      </c>
      <c r="B122" s="17" t="s">
        <v>165</v>
      </c>
      <c r="C122" s="17"/>
      <c r="D122" s="17"/>
      <c r="E122" s="17"/>
      <c r="F122" s="17"/>
    </row>
    <row r="123" spans="1:6" x14ac:dyDescent="0.3">
      <c r="A123" s="17" t="s">
        <v>167</v>
      </c>
      <c r="B123" s="17" t="s">
        <v>168</v>
      </c>
      <c r="C123" s="17">
        <v>2</v>
      </c>
      <c r="D123" s="17" t="s">
        <v>39</v>
      </c>
      <c r="E123" s="18"/>
      <c r="F123" s="17" t="str">
        <f>IF(ISBLANK(E123),"", PRODUCT(C123,E123))</f>
        <v/>
      </c>
    </row>
    <row r="124" spans="1:6" x14ac:dyDescent="0.3">
      <c r="A124" s="17" t="s">
        <v>169</v>
      </c>
      <c r="B124" s="17" t="s">
        <v>168</v>
      </c>
      <c r="C124" s="17"/>
      <c r="D124" s="17"/>
      <c r="E124" s="17"/>
      <c r="F124" s="17"/>
    </row>
    <row r="125" spans="1:6" x14ac:dyDescent="0.3">
      <c r="A125" s="17" t="s">
        <v>170</v>
      </c>
      <c r="B125" s="17" t="s">
        <v>171</v>
      </c>
      <c r="C125" s="17">
        <v>35</v>
      </c>
      <c r="D125" s="17" t="s">
        <v>39</v>
      </c>
      <c r="E125" s="18"/>
      <c r="F125" s="17" t="str">
        <f>IF(ISBLANK(E125),"", PRODUCT(C125,E125))</f>
        <v/>
      </c>
    </row>
    <row r="126" spans="1:6" x14ac:dyDescent="0.3">
      <c r="A126" s="17" t="s">
        <v>172</v>
      </c>
      <c r="B126" s="17" t="s">
        <v>171</v>
      </c>
      <c r="C126" s="17"/>
      <c r="D126" s="17"/>
      <c r="E126" s="17"/>
      <c r="F126" s="17"/>
    </row>
    <row r="127" spans="1:6" x14ac:dyDescent="0.3">
      <c r="A127" s="17" t="s">
        <v>173</v>
      </c>
      <c r="B127" s="17" t="s">
        <v>174</v>
      </c>
      <c r="C127" s="17">
        <v>35</v>
      </c>
      <c r="D127" s="17" t="s">
        <v>39</v>
      </c>
      <c r="E127" s="18"/>
      <c r="F127" s="17" t="str">
        <f>IF(ISBLANK(E127),"", PRODUCT(C127,E127))</f>
        <v/>
      </c>
    </row>
    <row r="128" spans="1:6" x14ac:dyDescent="0.3">
      <c r="A128" s="17" t="s">
        <v>175</v>
      </c>
      <c r="B128" s="17" t="s">
        <v>174</v>
      </c>
      <c r="C128" s="17"/>
      <c r="D128" s="17"/>
      <c r="E128" s="17"/>
      <c r="F128" s="17"/>
    </row>
    <row r="129" spans="1:6" x14ac:dyDescent="0.3">
      <c r="A129" s="17" t="s">
        <v>176</v>
      </c>
      <c r="B129" s="17" t="s">
        <v>177</v>
      </c>
      <c r="C129" s="17">
        <v>2</v>
      </c>
      <c r="D129" s="17" t="s">
        <v>39</v>
      </c>
      <c r="E129" s="18"/>
      <c r="F129" s="17" t="str">
        <f>IF(ISBLANK(E129),"", PRODUCT(C129,E129))</f>
        <v/>
      </c>
    </row>
    <row r="130" spans="1:6" x14ac:dyDescent="0.3">
      <c r="A130" s="17" t="s">
        <v>178</v>
      </c>
      <c r="B130" s="17" t="s">
        <v>177</v>
      </c>
      <c r="C130" s="17"/>
      <c r="D130" s="17"/>
      <c r="E130" s="17"/>
      <c r="F130" s="17"/>
    </row>
    <row r="131" spans="1:6" x14ac:dyDescent="0.3">
      <c r="A131" s="17" t="s">
        <v>179</v>
      </c>
      <c r="B131" s="17" t="s">
        <v>180</v>
      </c>
      <c r="C131" s="17">
        <v>2</v>
      </c>
      <c r="D131" s="17" t="s">
        <v>39</v>
      </c>
      <c r="E131" s="18"/>
      <c r="F131" s="17" t="str">
        <f>IF(ISBLANK(E131),"", PRODUCT(C131,E131))</f>
        <v/>
      </c>
    </row>
    <row r="132" spans="1:6" x14ac:dyDescent="0.3">
      <c r="A132" s="17" t="s">
        <v>181</v>
      </c>
      <c r="B132" s="17" t="s">
        <v>180</v>
      </c>
      <c r="C132" s="17"/>
      <c r="D132" s="17"/>
      <c r="E132" s="17"/>
      <c r="F132" s="17"/>
    </row>
    <row r="133" spans="1:6" x14ac:dyDescent="0.3">
      <c r="A133" s="17" t="s">
        <v>182</v>
      </c>
      <c r="B133" s="17" t="s">
        <v>183</v>
      </c>
      <c r="C133" s="17">
        <v>2</v>
      </c>
      <c r="D133" s="17" t="s">
        <v>39</v>
      </c>
      <c r="E133" s="18"/>
      <c r="F133" s="17" t="str">
        <f>IF(ISBLANK(E133),"", PRODUCT(C133,E133))</f>
        <v/>
      </c>
    </row>
    <row r="134" spans="1:6" x14ac:dyDescent="0.3">
      <c r="A134" s="17" t="s">
        <v>184</v>
      </c>
      <c r="B134" s="17" t="s">
        <v>183</v>
      </c>
      <c r="C134" s="17"/>
      <c r="D134" s="17"/>
      <c r="E134" s="17"/>
      <c r="F134" s="17"/>
    </row>
    <row r="135" spans="1:6" x14ac:dyDescent="0.3">
      <c r="A135" s="17" t="s">
        <v>185</v>
      </c>
      <c r="B135" s="17" t="s">
        <v>186</v>
      </c>
      <c r="C135" s="17">
        <v>120</v>
      </c>
      <c r="D135" s="17" t="s">
        <v>39</v>
      </c>
      <c r="E135" s="18"/>
      <c r="F135" s="17" t="str">
        <f>IF(ISBLANK(E135),"", PRODUCT(C135,E135))</f>
        <v/>
      </c>
    </row>
    <row r="136" spans="1:6" x14ac:dyDescent="0.3">
      <c r="A136" s="17" t="s">
        <v>187</v>
      </c>
      <c r="B136" s="17" t="s">
        <v>186</v>
      </c>
      <c r="C136" s="17"/>
      <c r="D136" s="17"/>
      <c r="E136" s="17"/>
      <c r="F136" s="17"/>
    </row>
    <row r="137" spans="1:6" x14ac:dyDescent="0.3">
      <c r="A137" s="17" t="s">
        <v>188</v>
      </c>
      <c r="B137" s="17" t="s">
        <v>189</v>
      </c>
      <c r="C137" s="17">
        <v>90</v>
      </c>
      <c r="D137" s="17" t="s">
        <v>39</v>
      </c>
      <c r="E137" s="18"/>
      <c r="F137" s="17" t="str">
        <f>IF(ISBLANK(E137),"", PRODUCT(C137,E137))</f>
        <v/>
      </c>
    </row>
    <row r="138" spans="1:6" x14ac:dyDescent="0.3">
      <c r="A138" s="17" t="s">
        <v>190</v>
      </c>
      <c r="B138" s="17" t="s">
        <v>189</v>
      </c>
      <c r="C138" s="17"/>
      <c r="D138" s="17"/>
      <c r="E138" s="17"/>
      <c r="F138" s="17"/>
    </row>
    <row r="139" spans="1:6" x14ac:dyDescent="0.3">
      <c r="A139" s="17" t="s">
        <v>191</v>
      </c>
      <c r="B139" s="17" t="s">
        <v>192</v>
      </c>
      <c r="C139" s="17">
        <v>65</v>
      </c>
      <c r="D139" s="17" t="s">
        <v>39</v>
      </c>
      <c r="E139" s="18"/>
      <c r="F139" s="17" t="str">
        <f>IF(ISBLANK(E139),"", PRODUCT(C139,E139))</f>
        <v/>
      </c>
    </row>
    <row r="140" spans="1:6" x14ac:dyDescent="0.3">
      <c r="A140" s="17" t="s">
        <v>193</v>
      </c>
      <c r="B140" s="17" t="s">
        <v>192</v>
      </c>
      <c r="C140" s="17"/>
      <c r="D140" s="17"/>
      <c r="E140" s="17"/>
      <c r="F140" s="17"/>
    </row>
    <row r="141" spans="1:6" x14ac:dyDescent="0.3">
      <c r="A141" s="17" t="s">
        <v>194</v>
      </c>
      <c r="B141" s="17" t="s">
        <v>195</v>
      </c>
      <c r="C141" s="17">
        <v>250</v>
      </c>
      <c r="D141" s="17" t="s">
        <v>39</v>
      </c>
      <c r="E141" s="18"/>
      <c r="F141" s="17" t="str">
        <f>IF(ISBLANK(E141),"", PRODUCT(C141,E141))</f>
        <v/>
      </c>
    </row>
    <row r="142" spans="1:6" x14ac:dyDescent="0.3">
      <c r="A142" s="17" t="s">
        <v>196</v>
      </c>
      <c r="B142" s="17" t="s">
        <v>195</v>
      </c>
      <c r="C142" s="17"/>
      <c r="D142" s="17"/>
      <c r="E142" s="17"/>
      <c r="F142" s="17"/>
    </row>
    <row r="143" spans="1:6" x14ac:dyDescent="0.3">
      <c r="A143" s="17" t="s">
        <v>197</v>
      </c>
      <c r="B143" s="17" t="s">
        <v>198</v>
      </c>
      <c r="C143" s="17">
        <v>70</v>
      </c>
      <c r="D143" s="17" t="s">
        <v>39</v>
      </c>
      <c r="E143" s="18"/>
      <c r="F143" s="17" t="str">
        <f>IF(ISBLANK(E143),"", PRODUCT(C143,E143))</f>
        <v/>
      </c>
    </row>
    <row r="144" spans="1:6" x14ac:dyDescent="0.3">
      <c r="A144" s="17" t="s">
        <v>199</v>
      </c>
      <c r="B144" s="17" t="s">
        <v>198</v>
      </c>
      <c r="C144" s="17"/>
      <c r="D144" s="17"/>
      <c r="E144" s="17"/>
      <c r="F144" s="17"/>
    </row>
    <row r="145" spans="1:6" x14ac:dyDescent="0.3">
      <c r="A145" s="17" t="s">
        <v>200</v>
      </c>
      <c r="B145" s="17" t="s">
        <v>201</v>
      </c>
      <c r="C145" s="17">
        <v>110</v>
      </c>
      <c r="D145" s="17" t="s">
        <v>39</v>
      </c>
      <c r="E145" s="18"/>
      <c r="F145" s="17" t="str">
        <f>IF(ISBLANK(E145),"", PRODUCT(C145,E145))</f>
        <v/>
      </c>
    </row>
    <row r="146" spans="1:6" x14ac:dyDescent="0.3">
      <c r="A146" s="17" t="s">
        <v>202</v>
      </c>
      <c r="B146" s="17" t="s">
        <v>201</v>
      </c>
      <c r="C146" s="17"/>
      <c r="D146" s="17"/>
      <c r="E146" s="17"/>
      <c r="F146" s="17"/>
    </row>
    <row r="147" spans="1:6" x14ac:dyDescent="0.3">
      <c r="A147" s="17" t="s">
        <v>203</v>
      </c>
      <c r="B147" s="17" t="s">
        <v>204</v>
      </c>
      <c r="C147" s="17">
        <v>4</v>
      </c>
      <c r="D147" s="17" t="s">
        <v>39</v>
      </c>
      <c r="E147" s="18"/>
      <c r="F147" s="17" t="str">
        <f>IF(ISBLANK(E147),"", PRODUCT(C147,E147))</f>
        <v/>
      </c>
    </row>
    <row r="148" spans="1:6" x14ac:dyDescent="0.3">
      <c r="A148" s="17" t="s">
        <v>205</v>
      </c>
      <c r="B148" s="17" t="s">
        <v>204</v>
      </c>
      <c r="C148" s="17"/>
      <c r="D148" s="17"/>
      <c r="E148" s="17"/>
      <c r="F148" s="17"/>
    </row>
    <row r="149" spans="1:6" x14ac:dyDescent="0.3">
      <c r="A149" s="17" t="s">
        <v>206</v>
      </c>
      <c r="B149" s="17" t="s">
        <v>207</v>
      </c>
      <c r="C149" s="17">
        <v>95</v>
      </c>
      <c r="D149" s="17" t="s">
        <v>39</v>
      </c>
      <c r="E149" s="18"/>
      <c r="F149" s="17" t="str">
        <f>IF(ISBLANK(E149),"", PRODUCT(C149,E149))</f>
        <v/>
      </c>
    </row>
    <row r="150" spans="1:6" x14ac:dyDescent="0.3">
      <c r="A150" s="17" t="s">
        <v>208</v>
      </c>
      <c r="B150" s="17" t="s">
        <v>207</v>
      </c>
      <c r="C150" s="17"/>
      <c r="D150" s="17"/>
      <c r="E150" s="17"/>
      <c r="F150" s="17"/>
    </row>
    <row r="151" spans="1:6" x14ac:dyDescent="0.3">
      <c r="A151" s="17" t="s">
        <v>209</v>
      </c>
      <c r="B151" s="17" t="s">
        <v>210</v>
      </c>
      <c r="C151" s="17">
        <v>80</v>
      </c>
      <c r="D151" s="17" t="s">
        <v>39</v>
      </c>
      <c r="E151" s="18"/>
      <c r="F151" s="17" t="str">
        <f>IF(ISBLANK(E151),"", PRODUCT(C151,E151))</f>
        <v/>
      </c>
    </row>
    <row r="152" spans="1:6" x14ac:dyDescent="0.3">
      <c r="A152" s="17" t="s">
        <v>211</v>
      </c>
      <c r="B152" s="17" t="s">
        <v>210</v>
      </c>
      <c r="C152" s="17"/>
      <c r="D152" s="17"/>
      <c r="E152" s="17"/>
      <c r="F152" s="17"/>
    </row>
    <row r="153" spans="1:6" x14ac:dyDescent="0.3">
      <c r="A153" s="17" t="s">
        <v>212</v>
      </c>
      <c r="B153" s="17" t="s">
        <v>213</v>
      </c>
      <c r="C153" s="17">
        <v>45</v>
      </c>
      <c r="D153" s="17" t="s">
        <v>39</v>
      </c>
      <c r="E153" s="18"/>
      <c r="F153" s="17" t="str">
        <f>IF(ISBLANK(E153),"", PRODUCT(C153,E153))</f>
        <v/>
      </c>
    </row>
    <row r="154" spans="1:6" x14ac:dyDescent="0.3">
      <c r="A154" s="17" t="s">
        <v>214</v>
      </c>
      <c r="B154" s="17" t="s">
        <v>213</v>
      </c>
      <c r="C154" s="17"/>
      <c r="D154" s="17"/>
      <c r="E154" s="17"/>
      <c r="F154" s="17"/>
    </row>
    <row r="155" spans="1:6" x14ac:dyDescent="0.3">
      <c r="A155" s="17" t="s">
        <v>215</v>
      </c>
      <c r="B155" s="17" t="s">
        <v>216</v>
      </c>
      <c r="C155" s="17">
        <v>45</v>
      </c>
      <c r="D155" s="17" t="s">
        <v>39</v>
      </c>
      <c r="E155" s="18"/>
      <c r="F155" s="17" t="str">
        <f>IF(ISBLANK(E155),"", PRODUCT(C155,E155))</f>
        <v/>
      </c>
    </row>
    <row r="156" spans="1:6" x14ac:dyDescent="0.3">
      <c r="A156" s="17" t="s">
        <v>217</v>
      </c>
      <c r="B156" s="17" t="s">
        <v>216</v>
      </c>
      <c r="C156" s="17"/>
      <c r="D156" s="17"/>
      <c r="E156" s="17"/>
      <c r="F156" s="17"/>
    </row>
    <row r="157" spans="1:6" x14ac:dyDescent="0.3">
      <c r="A157" s="17" t="s">
        <v>218</v>
      </c>
      <c r="B157" s="17" t="s">
        <v>219</v>
      </c>
      <c r="C157" s="17">
        <v>10</v>
      </c>
      <c r="D157" s="17" t="s">
        <v>39</v>
      </c>
      <c r="E157" s="18"/>
      <c r="F157" s="17" t="str">
        <f>IF(ISBLANK(E157),"", PRODUCT(C157,E157))</f>
        <v/>
      </c>
    </row>
    <row r="158" spans="1:6" x14ac:dyDescent="0.3">
      <c r="A158" s="17" t="s">
        <v>220</v>
      </c>
      <c r="B158" s="17" t="s">
        <v>219</v>
      </c>
      <c r="C158" s="17"/>
      <c r="D158" s="17"/>
      <c r="E158" s="17"/>
      <c r="F158" s="17"/>
    </row>
    <row r="159" spans="1:6" x14ac:dyDescent="0.3">
      <c r="A159" s="17" t="s">
        <v>221</v>
      </c>
      <c r="B159" s="17" t="s">
        <v>222</v>
      </c>
      <c r="C159" s="17">
        <v>20</v>
      </c>
      <c r="D159" s="17" t="s">
        <v>39</v>
      </c>
      <c r="E159" s="18"/>
      <c r="F159" s="17" t="str">
        <f>IF(ISBLANK(E159),"", PRODUCT(C159,E159))</f>
        <v/>
      </c>
    </row>
    <row r="160" spans="1:6" x14ac:dyDescent="0.3">
      <c r="A160" s="17" t="s">
        <v>223</v>
      </c>
      <c r="B160" s="17" t="s">
        <v>222</v>
      </c>
      <c r="C160" s="17"/>
      <c r="D160" s="17"/>
      <c r="E160" s="17"/>
      <c r="F160" s="17"/>
    </row>
    <row r="161" spans="1:7" x14ac:dyDescent="0.3">
      <c r="A161" s="17" t="s">
        <v>224</v>
      </c>
      <c r="B161" s="17" t="s">
        <v>225</v>
      </c>
      <c r="C161" s="17">
        <v>2</v>
      </c>
      <c r="D161" s="17" t="s">
        <v>39</v>
      </c>
      <c r="E161" s="18"/>
      <c r="F161" s="17" t="str">
        <f>IF(ISBLANK(E161),"", PRODUCT(C161,E161))</f>
        <v/>
      </c>
    </row>
    <row r="162" spans="1:7" x14ac:dyDescent="0.3">
      <c r="A162" s="17" t="s">
        <v>226</v>
      </c>
      <c r="B162" s="17" t="s">
        <v>225</v>
      </c>
      <c r="C162" s="17"/>
      <c r="D162" s="17"/>
      <c r="E162" s="17"/>
      <c r="F162" s="17"/>
    </row>
    <row r="163" spans="1:7" x14ac:dyDescent="0.3">
      <c r="A163" s="17" t="s">
        <v>227</v>
      </c>
      <c r="B163" s="17" t="s">
        <v>228</v>
      </c>
      <c r="C163" s="17">
        <v>2</v>
      </c>
      <c r="D163" s="17" t="s">
        <v>39</v>
      </c>
      <c r="E163" s="18"/>
      <c r="F163" s="17" t="str">
        <f>IF(ISBLANK(E163),"", PRODUCT(C163,E163))</f>
        <v/>
      </c>
    </row>
    <row r="164" spans="1:7" x14ac:dyDescent="0.3">
      <c r="A164" s="17" t="s">
        <v>229</v>
      </c>
      <c r="B164" s="17" t="s">
        <v>228</v>
      </c>
      <c r="C164" s="17"/>
      <c r="D164" s="17"/>
      <c r="E164" s="17"/>
      <c r="F164" s="17"/>
    </row>
    <row r="165" spans="1:7" x14ac:dyDescent="0.3">
      <c r="A165" s="17" t="s">
        <v>230</v>
      </c>
      <c r="B165" s="17" t="s">
        <v>231</v>
      </c>
      <c r="C165" s="17">
        <v>2</v>
      </c>
      <c r="D165" s="17" t="s">
        <v>39</v>
      </c>
      <c r="E165" s="18"/>
      <c r="F165" s="17" t="str">
        <f>IF(ISBLANK(E165),"", PRODUCT(C165,E165))</f>
        <v/>
      </c>
    </row>
    <row r="166" spans="1:7" x14ac:dyDescent="0.3">
      <c r="A166" s="17" t="s">
        <v>232</v>
      </c>
      <c r="B166" s="17" t="s">
        <v>231</v>
      </c>
      <c r="C166" s="17"/>
      <c r="D166" s="17"/>
      <c r="E166" s="17"/>
      <c r="F166" s="17"/>
    </row>
    <row r="167" spans="1:7" x14ac:dyDescent="0.3">
      <c r="E167" s="16" t="s">
        <v>233</v>
      </c>
      <c r="F167" s="16" t="str">
        <f>IF((COUNT(C37:C166)&lt;&gt;COUNT(F37:F166)),"", ROUND(SUM(F37:F166),2))</f>
        <v/>
      </c>
      <c r="G167" s="14" t="str">
        <f>IF((COUNT(C37:C166)&lt;&gt;COUNT(F37:F166)),"Neužpildytos visų objektų kainos", "")</f>
        <v>Neužpildytos visų objektų kainos</v>
      </c>
    </row>
    <row r="168" spans="1:7" x14ac:dyDescent="0.3">
      <c r="C168" s="16" t="s">
        <v>234</v>
      </c>
      <c r="D168" s="19">
        <v>0</v>
      </c>
      <c r="E168" s="16" t="s">
        <v>235</v>
      </c>
      <c r="F168" s="16" t="str">
        <f>IF(OR(F167="",D168=""),"", ROUND(PRODUCT(D168,F167)/100,2))</f>
        <v/>
      </c>
      <c r="G168" s="14" t="str">
        <f>IF(D168="", "Nurodykite taikomą PVM dydį", "")</f>
        <v/>
      </c>
    </row>
    <row r="169" spans="1:7" x14ac:dyDescent="0.3">
      <c r="E169" s="16" t="s">
        <v>236</v>
      </c>
      <c r="F169" s="16">
        <f>IF(ISBLANK(F168), "", ROUND(SUM(F167:F168),2))</f>
        <v>0</v>
      </c>
      <c r="G169" s="85" t="s">
        <v>237</v>
      </c>
    </row>
    <row r="173" spans="1:7" x14ac:dyDescent="0.3">
      <c r="A173" s="12" t="s">
        <v>238</v>
      </c>
      <c r="B173" s="12" t="s">
        <v>239</v>
      </c>
    </row>
    <row r="175" spans="1:7" x14ac:dyDescent="0.3">
      <c r="A175" s="12" t="s">
        <v>28</v>
      </c>
    </row>
    <row r="176" spans="1:7" x14ac:dyDescent="0.3">
      <c r="A176" s="16" t="s">
        <v>29</v>
      </c>
      <c r="B176" s="16" t="s">
        <v>30</v>
      </c>
      <c r="C176" s="16" t="s">
        <v>31</v>
      </c>
      <c r="D176" s="16" t="s">
        <v>32</v>
      </c>
      <c r="E176" s="16" t="s">
        <v>33</v>
      </c>
      <c r="F176" s="16" t="s">
        <v>34</v>
      </c>
    </row>
    <row r="177" spans="1:7" x14ac:dyDescent="0.3">
      <c r="A177" s="16" t="s">
        <v>240</v>
      </c>
      <c r="B177" s="16" t="s">
        <v>241</v>
      </c>
      <c r="C177" s="17"/>
      <c r="D177" s="17"/>
      <c r="E177" s="17"/>
      <c r="F177" s="17"/>
    </row>
    <row r="178" spans="1:7" x14ac:dyDescent="0.3">
      <c r="A178" s="17" t="s">
        <v>242</v>
      </c>
      <c r="B178" s="17" t="s">
        <v>243</v>
      </c>
      <c r="C178" s="17">
        <v>5</v>
      </c>
      <c r="D178" s="17" t="s">
        <v>39</v>
      </c>
      <c r="E178" s="18"/>
      <c r="F178" s="17" t="str">
        <f>IF(ISBLANK(E178),"", PRODUCT(C178,E178))</f>
        <v/>
      </c>
    </row>
    <row r="179" spans="1:7" x14ac:dyDescent="0.3">
      <c r="A179" s="17" t="s">
        <v>244</v>
      </c>
      <c r="B179" s="17" t="s">
        <v>243</v>
      </c>
      <c r="C179" s="17"/>
      <c r="D179" s="17"/>
      <c r="E179" s="17"/>
      <c r="F179" s="17"/>
    </row>
    <row r="180" spans="1:7" x14ac:dyDescent="0.3">
      <c r="A180" s="17" t="s">
        <v>245</v>
      </c>
      <c r="B180" s="17" t="s">
        <v>246</v>
      </c>
      <c r="C180" s="17">
        <v>2</v>
      </c>
      <c r="D180" s="17" t="s">
        <v>39</v>
      </c>
      <c r="E180" s="18"/>
      <c r="F180" s="17" t="str">
        <f>IF(ISBLANK(E180),"", PRODUCT(C180,E180))</f>
        <v/>
      </c>
    </row>
    <row r="181" spans="1:7" x14ac:dyDescent="0.3">
      <c r="A181" s="17" t="s">
        <v>247</v>
      </c>
      <c r="B181" s="17" t="s">
        <v>246</v>
      </c>
      <c r="C181" s="17"/>
      <c r="D181" s="17"/>
      <c r="E181" s="17"/>
      <c r="F181" s="17"/>
    </row>
    <row r="182" spans="1:7" x14ac:dyDescent="0.3">
      <c r="A182" s="17" t="s">
        <v>248</v>
      </c>
      <c r="B182" s="17" t="s">
        <v>249</v>
      </c>
      <c r="C182" s="17">
        <v>2</v>
      </c>
      <c r="D182" s="17" t="s">
        <v>39</v>
      </c>
      <c r="E182" s="18"/>
      <c r="F182" s="17" t="str">
        <f>IF(ISBLANK(E182),"", PRODUCT(C182,E182))</f>
        <v/>
      </c>
    </row>
    <row r="183" spans="1:7" x14ac:dyDescent="0.3">
      <c r="A183" s="17" t="s">
        <v>250</v>
      </c>
      <c r="B183" s="17" t="s">
        <v>249</v>
      </c>
      <c r="C183" s="17"/>
      <c r="D183" s="17"/>
      <c r="E183" s="17"/>
      <c r="F183" s="17"/>
    </row>
    <row r="184" spans="1:7" x14ac:dyDescent="0.3">
      <c r="A184" s="17" t="s">
        <v>251</v>
      </c>
      <c r="B184" s="17" t="s">
        <v>252</v>
      </c>
      <c r="C184" s="17">
        <v>2</v>
      </c>
      <c r="D184" s="17" t="s">
        <v>39</v>
      </c>
      <c r="E184" s="18"/>
      <c r="F184" s="17" t="str">
        <f>IF(ISBLANK(E184),"", PRODUCT(C184,E184))</f>
        <v/>
      </c>
    </row>
    <row r="185" spans="1:7" x14ac:dyDescent="0.3">
      <c r="A185" s="17" t="s">
        <v>253</v>
      </c>
      <c r="B185" s="17" t="s">
        <v>252</v>
      </c>
      <c r="C185" s="17"/>
      <c r="D185" s="17"/>
      <c r="E185" s="17"/>
      <c r="F185" s="17"/>
    </row>
    <row r="186" spans="1:7" x14ac:dyDescent="0.3">
      <c r="E186" s="16" t="s">
        <v>233</v>
      </c>
      <c r="F186" s="16" t="str">
        <f>IF((COUNT(C178:C185)&lt;&gt;COUNT(F178:F185)),"", ROUND(SUM(F178:F185),2))</f>
        <v/>
      </c>
      <c r="G186" s="14" t="str">
        <f>IF((COUNT(C178:C185)&lt;&gt;COUNT(F178:F185)),"Neužpildytos visų objektų kainos", "")</f>
        <v>Neužpildytos visų objektų kainos</v>
      </c>
    </row>
    <row r="187" spans="1:7" x14ac:dyDescent="0.3">
      <c r="C187" s="16" t="s">
        <v>234</v>
      </c>
      <c r="D187" s="19">
        <v>0</v>
      </c>
      <c r="E187" s="16" t="s">
        <v>235</v>
      </c>
      <c r="F187" s="16" t="str">
        <f>IF(OR(F186="",D187=""),"", ROUND(PRODUCT(D187,F186)/100,2))</f>
        <v/>
      </c>
      <c r="G187" s="14" t="str">
        <f>IF(D187="", "Nurodykite taikomą PVM dydį", "")</f>
        <v/>
      </c>
    </row>
    <row r="188" spans="1:7" x14ac:dyDescent="0.3">
      <c r="E188" s="16" t="s">
        <v>236</v>
      </c>
      <c r="F188" s="16">
        <f>IF(ISBLANK(F187), "", ROUND(SUM(F186:F187),2))</f>
        <v>0</v>
      </c>
      <c r="G188" s="14" t="s">
        <v>254</v>
      </c>
    </row>
    <row r="192" spans="1:7" x14ac:dyDescent="0.3">
      <c r="A192" s="12" t="s">
        <v>255</v>
      </c>
      <c r="B192" s="12" t="s">
        <v>256</v>
      </c>
    </row>
    <row r="194" spans="1:6" x14ac:dyDescent="0.3">
      <c r="A194" s="12" t="s">
        <v>28</v>
      </c>
    </row>
    <row r="195" spans="1:6" x14ac:dyDescent="0.3">
      <c r="A195" s="16" t="s">
        <v>29</v>
      </c>
      <c r="B195" s="16" t="s">
        <v>30</v>
      </c>
      <c r="C195" s="16" t="s">
        <v>31</v>
      </c>
      <c r="D195" s="16" t="s">
        <v>32</v>
      </c>
      <c r="E195" s="16" t="s">
        <v>33</v>
      </c>
      <c r="F195" s="16" t="s">
        <v>34</v>
      </c>
    </row>
    <row r="196" spans="1:6" x14ac:dyDescent="0.3">
      <c r="A196" s="16" t="s">
        <v>257</v>
      </c>
      <c r="B196" s="16" t="s">
        <v>258</v>
      </c>
      <c r="C196" s="17"/>
      <c r="D196" s="17"/>
      <c r="E196" s="17"/>
      <c r="F196" s="17"/>
    </row>
    <row r="197" spans="1:6" x14ac:dyDescent="0.3">
      <c r="A197" s="17" t="s">
        <v>259</v>
      </c>
      <c r="B197" s="17" t="s">
        <v>260</v>
      </c>
      <c r="C197" s="17">
        <v>15</v>
      </c>
      <c r="D197" s="17" t="s">
        <v>39</v>
      </c>
      <c r="E197" s="18"/>
      <c r="F197" s="17" t="str">
        <f>IF(ISBLANK(E197),"", PRODUCT(C197,E197))</f>
        <v/>
      </c>
    </row>
    <row r="198" spans="1:6" x14ac:dyDescent="0.3">
      <c r="A198" s="17" t="s">
        <v>261</v>
      </c>
      <c r="B198" s="17" t="s">
        <v>260</v>
      </c>
      <c r="C198" s="17"/>
      <c r="D198" s="17"/>
      <c r="E198" s="17"/>
      <c r="F198" s="17"/>
    </row>
    <row r="199" spans="1:6" x14ac:dyDescent="0.3">
      <c r="A199" s="17" t="s">
        <v>262</v>
      </c>
      <c r="B199" s="17" t="s">
        <v>263</v>
      </c>
      <c r="C199" s="17">
        <v>15</v>
      </c>
      <c r="D199" s="17" t="s">
        <v>39</v>
      </c>
      <c r="E199" s="18"/>
      <c r="F199" s="17" t="str">
        <f>IF(ISBLANK(E199),"", PRODUCT(C199,E199))</f>
        <v/>
      </c>
    </row>
    <row r="200" spans="1:6" x14ac:dyDescent="0.3">
      <c r="A200" s="17" t="s">
        <v>264</v>
      </c>
      <c r="B200" s="17" t="s">
        <v>263</v>
      </c>
      <c r="C200" s="17"/>
      <c r="D200" s="17"/>
      <c r="E200" s="17"/>
      <c r="F200" s="17"/>
    </row>
    <row r="201" spans="1:6" x14ac:dyDescent="0.3">
      <c r="A201" s="17" t="s">
        <v>265</v>
      </c>
      <c r="B201" s="17" t="s">
        <v>266</v>
      </c>
      <c r="C201" s="17">
        <v>20</v>
      </c>
      <c r="D201" s="17" t="s">
        <v>39</v>
      </c>
      <c r="E201" s="18"/>
      <c r="F201" s="17" t="str">
        <f>IF(ISBLANK(E201),"", PRODUCT(C201,E201))</f>
        <v/>
      </c>
    </row>
    <row r="202" spans="1:6" x14ac:dyDescent="0.3">
      <c r="A202" s="17" t="s">
        <v>267</v>
      </c>
      <c r="B202" s="17" t="s">
        <v>266</v>
      </c>
      <c r="C202" s="17"/>
      <c r="D202" s="17"/>
      <c r="E202" s="17"/>
      <c r="F202" s="17"/>
    </row>
    <row r="203" spans="1:6" x14ac:dyDescent="0.3">
      <c r="A203" s="17" t="s">
        <v>268</v>
      </c>
      <c r="B203" s="17" t="s">
        <v>269</v>
      </c>
      <c r="C203" s="17">
        <v>25</v>
      </c>
      <c r="D203" s="17" t="s">
        <v>39</v>
      </c>
      <c r="E203" s="18"/>
      <c r="F203" s="17" t="str">
        <f>IF(ISBLANK(E203),"", PRODUCT(C203,E203))</f>
        <v/>
      </c>
    </row>
    <row r="204" spans="1:6" x14ac:dyDescent="0.3">
      <c r="A204" s="17" t="s">
        <v>270</v>
      </c>
      <c r="B204" s="17" t="s">
        <v>269</v>
      </c>
      <c r="C204" s="17"/>
      <c r="D204" s="17"/>
      <c r="E204" s="17"/>
      <c r="F204" s="17"/>
    </row>
    <row r="205" spans="1:6" x14ac:dyDescent="0.3">
      <c r="A205" s="17" t="s">
        <v>271</v>
      </c>
      <c r="B205" s="17" t="s">
        <v>272</v>
      </c>
      <c r="C205" s="17">
        <v>5</v>
      </c>
      <c r="D205" s="17" t="s">
        <v>39</v>
      </c>
      <c r="E205" s="18"/>
      <c r="F205" s="17" t="str">
        <f>IF(ISBLANK(E205),"", PRODUCT(C205,E205))</f>
        <v/>
      </c>
    </row>
    <row r="206" spans="1:6" x14ac:dyDescent="0.3">
      <c r="A206" s="17" t="s">
        <v>273</v>
      </c>
      <c r="B206" s="17" t="s">
        <v>272</v>
      </c>
      <c r="C206" s="17"/>
      <c r="D206" s="17"/>
      <c r="E206" s="17"/>
      <c r="F206" s="17"/>
    </row>
    <row r="207" spans="1:6" x14ac:dyDescent="0.3">
      <c r="A207" s="17" t="s">
        <v>274</v>
      </c>
      <c r="B207" s="17" t="s">
        <v>275</v>
      </c>
      <c r="C207" s="17">
        <v>5</v>
      </c>
      <c r="D207" s="17" t="s">
        <v>39</v>
      </c>
      <c r="E207" s="18"/>
      <c r="F207" s="17" t="str">
        <f>IF(ISBLANK(E207),"", PRODUCT(C207,E207))</f>
        <v/>
      </c>
    </row>
    <row r="208" spans="1:6" x14ac:dyDescent="0.3">
      <c r="A208" s="17" t="s">
        <v>276</v>
      </c>
      <c r="B208" s="17" t="s">
        <v>275</v>
      </c>
      <c r="C208" s="17"/>
      <c r="D208" s="17"/>
      <c r="E208" s="17"/>
      <c r="F208" s="17"/>
    </row>
    <row r="209" spans="1:7" x14ac:dyDescent="0.3">
      <c r="A209" s="17" t="s">
        <v>277</v>
      </c>
      <c r="B209" s="17" t="s">
        <v>278</v>
      </c>
      <c r="C209" s="17">
        <v>115</v>
      </c>
      <c r="D209" s="17" t="s">
        <v>39</v>
      </c>
      <c r="E209" s="18"/>
      <c r="F209" s="17" t="str">
        <f>IF(ISBLANK(E209),"", PRODUCT(C209,E209))</f>
        <v/>
      </c>
    </row>
    <row r="210" spans="1:7" x14ac:dyDescent="0.3">
      <c r="A210" s="17" t="s">
        <v>279</v>
      </c>
      <c r="B210" s="17" t="s">
        <v>278</v>
      </c>
      <c r="C210" s="17"/>
      <c r="D210" s="17"/>
      <c r="E210" s="17"/>
      <c r="F210" s="17"/>
    </row>
    <row r="211" spans="1:7" x14ac:dyDescent="0.3">
      <c r="A211" s="17" t="s">
        <v>280</v>
      </c>
      <c r="B211" s="17" t="s">
        <v>281</v>
      </c>
      <c r="C211" s="17">
        <v>10</v>
      </c>
      <c r="D211" s="17" t="s">
        <v>39</v>
      </c>
      <c r="E211" s="18"/>
      <c r="F211" s="17" t="str">
        <f>IF(ISBLANK(E211),"", PRODUCT(C211,E211))</f>
        <v/>
      </c>
    </row>
    <row r="212" spans="1:7" x14ac:dyDescent="0.3">
      <c r="A212" s="17" t="s">
        <v>282</v>
      </c>
      <c r="B212" s="17" t="s">
        <v>281</v>
      </c>
      <c r="C212" s="17"/>
      <c r="D212" s="17"/>
      <c r="E212" s="17"/>
      <c r="F212" s="17"/>
    </row>
    <row r="213" spans="1:7" x14ac:dyDescent="0.3">
      <c r="A213" s="17" t="s">
        <v>283</v>
      </c>
      <c r="B213" s="17" t="s">
        <v>284</v>
      </c>
      <c r="C213" s="17">
        <v>10</v>
      </c>
      <c r="D213" s="17" t="s">
        <v>39</v>
      </c>
      <c r="E213" s="18"/>
      <c r="F213" s="17" t="str">
        <f>IF(ISBLANK(E213),"", PRODUCT(C213,E213))</f>
        <v/>
      </c>
    </row>
    <row r="214" spans="1:7" x14ac:dyDescent="0.3">
      <c r="A214" s="17" t="s">
        <v>285</v>
      </c>
      <c r="B214" s="17" t="s">
        <v>284</v>
      </c>
      <c r="C214" s="17"/>
      <c r="D214" s="17"/>
      <c r="E214" s="17"/>
      <c r="F214" s="17"/>
    </row>
    <row r="215" spans="1:7" x14ac:dyDescent="0.3">
      <c r="A215" s="17" t="s">
        <v>286</v>
      </c>
      <c r="B215" s="17" t="s">
        <v>287</v>
      </c>
      <c r="C215" s="17">
        <v>10</v>
      </c>
      <c r="D215" s="17" t="s">
        <v>39</v>
      </c>
      <c r="E215" s="18"/>
      <c r="F215" s="17" t="str">
        <f>IF(ISBLANK(E215),"", PRODUCT(C215,E215))</f>
        <v/>
      </c>
    </row>
    <row r="216" spans="1:7" x14ac:dyDescent="0.3">
      <c r="A216" s="17" t="s">
        <v>288</v>
      </c>
      <c r="B216" s="17" t="s">
        <v>287</v>
      </c>
      <c r="C216" s="17"/>
      <c r="D216" s="17"/>
      <c r="E216" s="17"/>
      <c r="F216" s="17"/>
    </row>
    <row r="217" spans="1:7" x14ac:dyDescent="0.3">
      <c r="A217" s="17" t="s">
        <v>289</v>
      </c>
      <c r="B217" s="17" t="s">
        <v>290</v>
      </c>
      <c r="C217" s="17">
        <v>3</v>
      </c>
      <c r="D217" s="17" t="s">
        <v>39</v>
      </c>
      <c r="E217" s="18"/>
      <c r="F217" s="17" t="str">
        <f>IF(ISBLANK(E217),"", PRODUCT(C217,E217))</f>
        <v/>
      </c>
    </row>
    <row r="218" spans="1:7" x14ac:dyDescent="0.3">
      <c r="A218" s="17" t="s">
        <v>291</v>
      </c>
      <c r="B218" s="17" t="s">
        <v>290</v>
      </c>
      <c r="C218" s="17"/>
      <c r="D218" s="17"/>
      <c r="E218" s="17"/>
      <c r="F218" s="17"/>
    </row>
    <row r="219" spans="1:7" x14ac:dyDescent="0.3">
      <c r="E219" s="16" t="s">
        <v>233</v>
      </c>
      <c r="F219" s="16" t="str">
        <f>IF((COUNT(C197:C218)&lt;&gt;COUNT(F197:F218)),"", ROUND(SUM(F197:F218),2))</f>
        <v/>
      </c>
      <c r="G219" s="14" t="str">
        <f>IF((COUNT(C197:C218)&lt;&gt;COUNT(F197:F218)),"Neužpildytos visų objektų kainos", "")</f>
        <v>Neužpildytos visų objektų kainos</v>
      </c>
    </row>
    <row r="220" spans="1:7" x14ac:dyDescent="0.3">
      <c r="C220" s="16" t="s">
        <v>234</v>
      </c>
      <c r="D220" s="19">
        <v>0</v>
      </c>
      <c r="E220" s="16" t="s">
        <v>235</v>
      </c>
      <c r="F220" s="16" t="str">
        <f>IF(OR(F219="",D220=""),"", ROUND(PRODUCT(D220,F219)/100,2))</f>
        <v/>
      </c>
      <c r="G220" s="14" t="str">
        <f>IF(D220="", "Nurodykite taikomą PVM dydį", "")</f>
        <v/>
      </c>
    </row>
    <row r="221" spans="1:7" x14ac:dyDescent="0.3">
      <c r="E221" s="16" t="s">
        <v>236</v>
      </c>
      <c r="F221" s="16">
        <f>IF(ISBLANK(F220), "", ROUND(SUM(F219:F220),2))</f>
        <v>0</v>
      </c>
      <c r="G221" s="14" t="s">
        <v>292</v>
      </c>
    </row>
    <row r="225" spans="1:6" x14ac:dyDescent="0.3">
      <c r="A225" s="12" t="s">
        <v>293</v>
      </c>
      <c r="B225" s="12" t="s">
        <v>294</v>
      </c>
    </row>
    <row r="227" spans="1:6" x14ac:dyDescent="0.3">
      <c r="A227" s="12" t="s">
        <v>28</v>
      </c>
    </row>
    <row r="228" spans="1:6" x14ac:dyDescent="0.3">
      <c r="A228" s="16" t="s">
        <v>29</v>
      </c>
      <c r="B228" s="16" t="s">
        <v>30</v>
      </c>
      <c r="C228" s="16" t="s">
        <v>31</v>
      </c>
      <c r="D228" s="16" t="s">
        <v>32</v>
      </c>
      <c r="E228" s="16" t="s">
        <v>33</v>
      </c>
      <c r="F228" s="16" t="s">
        <v>34</v>
      </c>
    </row>
    <row r="229" spans="1:6" x14ac:dyDescent="0.3">
      <c r="A229" s="16" t="s">
        <v>295</v>
      </c>
      <c r="B229" s="16" t="s">
        <v>296</v>
      </c>
      <c r="C229" s="17"/>
      <c r="D229" s="17"/>
      <c r="E229" s="17"/>
      <c r="F229" s="17"/>
    </row>
    <row r="230" spans="1:6" x14ac:dyDescent="0.3">
      <c r="A230" s="17" t="s">
        <v>297</v>
      </c>
      <c r="B230" s="17" t="s">
        <v>298</v>
      </c>
      <c r="C230" s="17">
        <v>5</v>
      </c>
      <c r="D230" s="17" t="s">
        <v>39</v>
      </c>
      <c r="E230" s="18"/>
      <c r="F230" s="17" t="str">
        <f>IF(ISBLANK(E230),"", PRODUCT(C230,E230))</f>
        <v/>
      </c>
    </row>
    <row r="231" spans="1:6" x14ac:dyDescent="0.3">
      <c r="A231" s="17" t="s">
        <v>299</v>
      </c>
      <c r="B231" s="17" t="s">
        <v>298</v>
      </c>
      <c r="C231" s="17"/>
      <c r="D231" s="17"/>
      <c r="E231" s="17"/>
      <c r="F231" s="17"/>
    </row>
    <row r="232" spans="1:6" x14ac:dyDescent="0.3">
      <c r="A232" s="17" t="s">
        <v>300</v>
      </c>
      <c r="B232" s="17" t="s">
        <v>301</v>
      </c>
      <c r="C232" s="17">
        <v>2</v>
      </c>
      <c r="D232" s="17" t="s">
        <v>39</v>
      </c>
      <c r="E232" s="18"/>
      <c r="F232" s="17" t="str">
        <f>IF(ISBLANK(E232),"", PRODUCT(C232,E232))</f>
        <v/>
      </c>
    </row>
    <row r="233" spans="1:6" x14ac:dyDescent="0.3">
      <c r="A233" s="17" t="s">
        <v>302</v>
      </c>
      <c r="B233" s="17" t="s">
        <v>301</v>
      </c>
      <c r="C233" s="17"/>
      <c r="D233" s="17"/>
      <c r="E233" s="17"/>
      <c r="F233" s="17"/>
    </row>
    <row r="234" spans="1:6" x14ac:dyDescent="0.3">
      <c r="A234" s="17" t="s">
        <v>303</v>
      </c>
      <c r="B234" s="17" t="s">
        <v>304</v>
      </c>
      <c r="C234" s="17">
        <v>2</v>
      </c>
      <c r="D234" s="17" t="s">
        <v>39</v>
      </c>
      <c r="E234" s="18"/>
      <c r="F234" s="17" t="str">
        <f>IF(ISBLANK(E234),"", PRODUCT(C234,E234))</f>
        <v/>
      </c>
    </row>
    <row r="235" spans="1:6" x14ac:dyDescent="0.3">
      <c r="A235" s="17" t="s">
        <v>305</v>
      </c>
      <c r="B235" s="17" t="s">
        <v>304</v>
      </c>
      <c r="C235" s="17"/>
      <c r="D235" s="17"/>
      <c r="E235" s="17"/>
      <c r="F235" s="17"/>
    </row>
    <row r="236" spans="1:6" x14ac:dyDescent="0.3">
      <c r="A236" s="17" t="s">
        <v>306</v>
      </c>
      <c r="B236" s="17" t="s">
        <v>307</v>
      </c>
      <c r="C236" s="17">
        <v>2</v>
      </c>
      <c r="D236" s="17" t="s">
        <v>39</v>
      </c>
      <c r="E236" s="18"/>
      <c r="F236" s="17" t="str">
        <f>IF(ISBLANK(E236),"", PRODUCT(C236,E236))</f>
        <v/>
      </c>
    </row>
    <row r="237" spans="1:6" x14ac:dyDescent="0.3">
      <c r="A237" s="17" t="s">
        <v>308</v>
      </c>
      <c r="B237" s="17" t="s">
        <v>307</v>
      </c>
      <c r="C237" s="17"/>
      <c r="D237" s="17"/>
      <c r="E237" s="17"/>
      <c r="F237" s="17"/>
    </row>
    <row r="238" spans="1:6" x14ac:dyDescent="0.3">
      <c r="A238" s="17" t="s">
        <v>309</v>
      </c>
      <c r="B238" s="17" t="s">
        <v>310</v>
      </c>
      <c r="C238" s="17">
        <v>10</v>
      </c>
      <c r="D238" s="17" t="s">
        <v>39</v>
      </c>
      <c r="E238" s="18"/>
      <c r="F238" s="17" t="str">
        <f>IF(ISBLANK(E238),"", PRODUCT(C238,E238))</f>
        <v/>
      </c>
    </row>
    <row r="239" spans="1:6" x14ac:dyDescent="0.3">
      <c r="A239" s="17" t="s">
        <v>311</v>
      </c>
      <c r="B239" s="17" t="s">
        <v>310</v>
      </c>
      <c r="C239" s="17"/>
      <c r="D239" s="17"/>
      <c r="E239" s="17"/>
      <c r="F239" s="17"/>
    </row>
    <row r="240" spans="1:6" x14ac:dyDescent="0.3">
      <c r="A240" s="17" t="s">
        <v>312</v>
      </c>
      <c r="B240" s="17" t="s">
        <v>313</v>
      </c>
      <c r="C240" s="17">
        <v>10</v>
      </c>
      <c r="D240" s="17" t="s">
        <v>39</v>
      </c>
      <c r="E240" s="18"/>
      <c r="F240" s="17" t="str">
        <f>IF(ISBLANK(E240),"", PRODUCT(C240,E240))</f>
        <v/>
      </c>
    </row>
    <row r="241" spans="1:7" x14ac:dyDescent="0.3">
      <c r="A241" s="17" t="s">
        <v>314</v>
      </c>
      <c r="B241" s="17" t="s">
        <v>313</v>
      </c>
      <c r="C241" s="17"/>
      <c r="D241" s="17"/>
      <c r="E241" s="17"/>
      <c r="F241" s="17"/>
    </row>
    <row r="242" spans="1:7" x14ac:dyDescent="0.3">
      <c r="A242" s="17" t="s">
        <v>315</v>
      </c>
      <c r="B242" s="17" t="s">
        <v>316</v>
      </c>
      <c r="C242" s="17">
        <v>2</v>
      </c>
      <c r="D242" s="17" t="s">
        <v>39</v>
      </c>
      <c r="E242" s="18"/>
      <c r="F242" s="17" t="str">
        <f>IF(ISBLANK(E242),"", PRODUCT(C242,E242))</f>
        <v/>
      </c>
    </row>
    <row r="243" spans="1:7" x14ac:dyDescent="0.3">
      <c r="A243" s="17" t="s">
        <v>317</v>
      </c>
      <c r="B243" s="17" t="s">
        <v>316</v>
      </c>
      <c r="C243" s="17"/>
      <c r="D243" s="17"/>
      <c r="E243" s="17"/>
      <c r="F243" s="17"/>
    </row>
    <row r="244" spans="1:7" x14ac:dyDescent="0.3">
      <c r="E244" s="16" t="s">
        <v>233</v>
      </c>
      <c r="F244" s="16" t="str">
        <f>IF((COUNT(C230:C243)&lt;&gt;COUNT(F230:F243)),"", ROUND(SUM(F230:F243),2))</f>
        <v/>
      </c>
      <c r="G244" s="14" t="str">
        <f>IF((COUNT(C230:C243)&lt;&gt;COUNT(F230:F243)),"Neužpildytos visų objektų kainos", "")</f>
        <v>Neužpildytos visų objektų kainos</v>
      </c>
    </row>
    <row r="245" spans="1:7" x14ac:dyDescent="0.3">
      <c r="C245" s="16" t="s">
        <v>234</v>
      </c>
      <c r="D245" s="19">
        <v>0</v>
      </c>
      <c r="E245" s="16" t="s">
        <v>235</v>
      </c>
      <c r="F245" s="16" t="str">
        <f>IF(OR(F244="",D245=""),"", ROUND(PRODUCT(D245,F244)/100,2))</f>
        <v/>
      </c>
      <c r="G245" s="14" t="str">
        <f>IF(D245="", "Nurodykite taikomą PVM dydį", "")</f>
        <v/>
      </c>
    </row>
    <row r="246" spans="1:7" x14ac:dyDescent="0.3">
      <c r="E246" s="16" t="s">
        <v>236</v>
      </c>
      <c r="F246" s="16">
        <f>IF(ISBLANK(F245), "", ROUND(SUM(F244:F245),2))</f>
        <v>0</v>
      </c>
      <c r="G246" s="14" t="s">
        <v>318</v>
      </c>
    </row>
    <row r="250" spans="1:7" x14ac:dyDescent="0.3">
      <c r="A250" s="12" t="s">
        <v>319</v>
      </c>
      <c r="B250" s="12" t="s">
        <v>320</v>
      </c>
    </row>
    <row r="252" spans="1:7" x14ac:dyDescent="0.3">
      <c r="A252" s="12" t="s">
        <v>28</v>
      </c>
    </row>
    <row r="253" spans="1:7" x14ac:dyDescent="0.3">
      <c r="A253" s="16" t="s">
        <v>29</v>
      </c>
      <c r="B253" s="16" t="s">
        <v>30</v>
      </c>
      <c r="C253" s="16" t="s">
        <v>31</v>
      </c>
      <c r="D253" s="16" t="s">
        <v>32</v>
      </c>
      <c r="E253" s="16" t="s">
        <v>33</v>
      </c>
      <c r="F253" s="16" t="s">
        <v>34</v>
      </c>
    </row>
    <row r="254" spans="1:7" x14ac:dyDescent="0.3">
      <c r="A254" s="16" t="s">
        <v>321</v>
      </c>
      <c r="B254" s="16" t="s">
        <v>322</v>
      </c>
      <c r="C254" s="17"/>
      <c r="D254" s="17"/>
      <c r="E254" s="17"/>
      <c r="F254" s="17"/>
    </row>
    <row r="255" spans="1:7" x14ac:dyDescent="0.3">
      <c r="A255" s="17" t="s">
        <v>323</v>
      </c>
      <c r="B255" s="17" t="s">
        <v>324</v>
      </c>
      <c r="C255" s="17">
        <v>2</v>
      </c>
      <c r="D255" s="17" t="s">
        <v>39</v>
      </c>
      <c r="E255" s="18"/>
      <c r="F255" s="17" t="str">
        <f>IF(ISBLANK(E255),"", PRODUCT(C255,E255))</f>
        <v/>
      </c>
    </row>
    <row r="256" spans="1:7" x14ac:dyDescent="0.3">
      <c r="A256" s="17" t="s">
        <v>325</v>
      </c>
      <c r="B256" s="17" t="s">
        <v>324</v>
      </c>
      <c r="C256" s="17"/>
      <c r="D256" s="17"/>
      <c r="E256" s="17"/>
      <c r="F256" s="17"/>
    </row>
    <row r="257" spans="1:7" x14ac:dyDescent="0.3">
      <c r="A257" s="17" t="s">
        <v>326</v>
      </c>
      <c r="B257" s="17" t="s">
        <v>327</v>
      </c>
      <c r="C257" s="17">
        <v>2</v>
      </c>
      <c r="D257" s="17" t="s">
        <v>39</v>
      </c>
      <c r="E257" s="18"/>
      <c r="F257" s="17" t="str">
        <f>IF(ISBLANK(E257),"", PRODUCT(C257,E257))</f>
        <v/>
      </c>
    </row>
    <row r="258" spans="1:7" x14ac:dyDescent="0.3">
      <c r="A258" s="17" t="s">
        <v>328</v>
      </c>
      <c r="B258" s="17" t="s">
        <v>327</v>
      </c>
      <c r="C258" s="17"/>
      <c r="D258" s="17"/>
      <c r="E258" s="17"/>
      <c r="F258" s="17"/>
    </row>
    <row r="259" spans="1:7" x14ac:dyDescent="0.3">
      <c r="A259" s="17" t="s">
        <v>329</v>
      </c>
      <c r="B259" s="17" t="s">
        <v>330</v>
      </c>
      <c r="C259" s="17">
        <v>5</v>
      </c>
      <c r="D259" s="17" t="s">
        <v>39</v>
      </c>
      <c r="E259" s="18"/>
      <c r="F259" s="17" t="str">
        <f>IF(ISBLANK(E259),"", PRODUCT(C259,E259))</f>
        <v/>
      </c>
    </row>
    <row r="260" spans="1:7" x14ac:dyDescent="0.3">
      <c r="A260" s="17" t="s">
        <v>331</v>
      </c>
      <c r="B260" s="17" t="s">
        <v>330</v>
      </c>
      <c r="C260" s="17"/>
      <c r="D260" s="17"/>
      <c r="E260" s="17"/>
      <c r="F260" s="17"/>
    </row>
    <row r="261" spans="1:7" x14ac:dyDescent="0.3">
      <c r="A261" s="17" t="s">
        <v>332</v>
      </c>
      <c r="B261" s="17" t="s">
        <v>333</v>
      </c>
      <c r="C261" s="17">
        <v>2</v>
      </c>
      <c r="D261" s="17" t="s">
        <v>39</v>
      </c>
      <c r="E261" s="18"/>
      <c r="F261" s="17" t="str">
        <f>IF(ISBLANK(E261),"", PRODUCT(C261,E261))</f>
        <v/>
      </c>
    </row>
    <row r="262" spans="1:7" x14ac:dyDescent="0.3">
      <c r="A262" s="17" t="s">
        <v>334</v>
      </c>
      <c r="B262" s="17" t="s">
        <v>333</v>
      </c>
      <c r="C262" s="17"/>
      <c r="D262" s="17"/>
      <c r="E262" s="17"/>
      <c r="F262" s="17"/>
    </row>
    <row r="263" spans="1:7" x14ac:dyDescent="0.3">
      <c r="E263" s="16" t="s">
        <v>233</v>
      </c>
      <c r="F263" s="16" t="str">
        <f>IF((COUNT(C255:C262)&lt;&gt;COUNT(F255:F262)),"", ROUND(SUM(F255:F262),2))</f>
        <v/>
      </c>
      <c r="G263" s="14" t="str">
        <f>IF((COUNT(C255:C262)&lt;&gt;COUNT(F255:F262)),"Neužpildytos visų objektų kainos", "")</f>
        <v>Neužpildytos visų objektų kainos</v>
      </c>
    </row>
    <row r="264" spans="1:7" x14ac:dyDescent="0.3">
      <c r="C264" s="16" t="s">
        <v>234</v>
      </c>
      <c r="D264" s="19">
        <v>0</v>
      </c>
      <c r="E264" s="16" t="s">
        <v>235</v>
      </c>
      <c r="F264" s="16" t="str">
        <f>IF(OR(F263="",D264=""),"", ROUND(PRODUCT(D264,F263)/100,2))</f>
        <v/>
      </c>
      <c r="G264" s="14" t="str">
        <f>IF(D264="", "Nurodykite taikomą PVM dydį", "")</f>
        <v/>
      </c>
    </row>
    <row r="265" spans="1:7" x14ac:dyDescent="0.3">
      <c r="E265" s="16" t="s">
        <v>236</v>
      </c>
      <c r="F265" s="16">
        <f>IF(ISBLANK(F264), "", ROUND(SUM(F263:F264),2))</f>
        <v>0</v>
      </c>
      <c r="G265" s="14" t="s">
        <v>335</v>
      </c>
    </row>
    <row r="269" spans="1:7" x14ac:dyDescent="0.3">
      <c r="A269" s="12" t="s">
        <v>336</v>
      </c>
      <c r="B269" s="12" t="s">
        <v>337</v>
      </c>
    </row>
    <row r="271" spans="1:7" x14ac:dyDescent="0.3">
      <c r="A271" s="12" t="s">
        <v>28</v>
      </c>
    </row>
    <row r="272" spans="1:7" x14ac:dyDescent="0.3">
      <c r="A272" s="16" t="s">
        <v>29</v>
      </c>
      <c r="B272" s="16" t="s">
        <v>30</v>
      </c>
      <c r="C272" s="16" t="s">
        <v>31</v>
      </c>
      <c r="D272" s="16" t="s">
        <v>32</v>
      </c>
      <c r="E272" s="16" t="s">
        <v>33</v>
      </c>
      <c r="F272" s="16" t="s">
        <v>34</v>
      </c>
    </row>
    <row r="273" spans="1:7" x14ac:dyDescent="0.3">
      <c r="A273" s="16" t="s">
        <v>338</v>
      </c>
      <c r="B273" s="16" t="s">
        <v>339</v>
      </c>
      <c r="C273" s="17"/>
      <c r="D273" s="17"/>
      <c r="E273" s="17"/>
      <c r="F273" s="17"/>
    </row>
    <row r="274" spans="1:7" x14ac:dyDescent="0.3">
      <c r="A274" s="17" t="s">
        <v>340</v>
      </c>
      <c r="B274" s="17" t="s">
        <v>341</v>
      </c>
      <c r="C274" s="17">
        <v>5</v>
      </c>
      <c r="D274" s="17" t="s">
        <v>39</v>
      </c>
      <c r="E274" s="18"/>
      <c r="F274" s="17" t="str">
        <f>IF(ISBLANK(E274),"", PRODUCT(C274,E274))</f>
        <v/>
      </c>
    </row>
    <row r="275" spans="1:7" x14ac:dyDescent="0.3">
      <c r="A275" s="17" t="s">
        <v>342</v>
      </c>
      <c r="B275" s="17" t="s">
        <v>341</v>
      </c>
      <c r="C275" s="17"/>
      <c r="D275" s="17"/>
      <c r="E275" s="17"/>
      <c r="F275" s="17"/>
    </row>
    <row r="276" spans="1:7" x14ac:dyDescent="0.3">
      <c r="A276" s="17" t="s">
        <v>343</v>
      </c>
      <c r="B276" s="17" t="s">
        <v>344</v>
      </c>
      <c r="C276" s="17">
        <v>4</v>
      </c>
      <c r="D276" s="17" t="s">
        <v>39</v>
      </c>
      <c r="E276" s="18"/>
      <c r="F276" s="17" t="str">
        <f>IF(ISBLANK(E276),"", PRODUCT(C276,E276))</f>
        <v/>
      </c>
    </row>
    <row r="277" spans="1:7" x14ac:dyDescent="0.3">
      <c r="A277" s="17" t="s">
        <v>345</v>
      </c>
      <c r="B277" s="17" t="s">
        <v>344</v>
      </c>
      <c r="C277" s="17"/>
      <c r="D277" s="17"/>
      <c r="E277" s="17"/>
      <c r="F277" s="17"/>
    </row>
    <row r="278" spans="1:7" x14ac:dyDescent="0.3">
      <c r="A278" s="17" t="s">
        <v>346</v>
      </c>
      <c r="B278" s="17" t="s">
        <v>347</v>
      </c>
      <c r="C278" s="17">
        <v>10</v>
      </c>
      <c r="D278" s="17" t="s">
        <v>39</v>
      </c>
      <c r="E278" s="18"/>
      <c r="F278" s="17" t="str">
        <f>IF(ISBLANK(E278),"", PRODUCT(C278,E278))</f>
        <v/>
      </c>
    </row>
    <row r="279" spans="1:7" x14ac:dyDescent="0.3">
      <c r="A279" s="17" t="s">
        <v>348</v>
      </c>
      <c r="B279" s="17" t="s">
        <v>347</v>
      </c>
      <c r="C279" s="17"/>
      <c r="D279" s="17"/>
      <c r="E279" s="17"/>
      <c r="F279" s="17"/>
    </row>
    <row r="280" spans="1:7" x14ac:dyDescent="0.3">
      <c r="A280" s="17" t="s">
        <v>349</v>
      </c>
      <c r="B280" s="17" t="s">
        <v>350</v>
      </c>
      <c r="C280" s="17">
        <v>5</v>
      </c>
      <c r="D280" s="17" t="s">
        <v>39</v>
      </c>
      <c r="E280" s="18"/>
      <c r="F280" s="17" t="str">
        <f>IF(ISBLANK(E280),"", PRODUCT(C280,E280))</f>
        <v/>
      </c>
    </row>
    <row r="281" spans="1:7" x14ac:dyDescent="0.3">
      <c r="A281" s="17" t="s">
        <v>351</v>
      </c>
      <c r="B281" s="17" t="s">
        <v>350</v>
      </c>
      <c r="C281" s="17"/>
      <c r="D281" s="17"/>
      <c r="E281" s="17"/>
      <c r="F281" s="17"/>
    </row>
    <row r="282" spans="1:7" x14ac:dyDescent="0.3">
      <c r="A282" s="17" t="s">
        <v>352</v>
      </c>
      <c r="B282" s="17" t="s">
        <v>353</v>
      </c>
      <c r="C282" s="17">
        <v>2</v>
      </c>
      <c r="D282" s="17" t="s">
        <v>39</v>
      </c>
      <c r="E282" s="18"/>
      <c r="F282" s="17" t="str">
        <f>IF(ISBLANK(E282),"", PRODUCT(C282,E282))</f>
        <v/>
      </c>
    </row>
    <row r="283" spans="1:7" x14ac:dyDescent="0.3">
      <c r="A283" s="17" t="s">
        <v>354</v>
      </c>
      <c r="B283" s="17" t="s">
        <v>353</v>
      </c>
      <c r="C283" s="17"/>
      <c r="D283" s="17"/>
      <c r="E283" s="17"/>
      <c r="F283" s="17"/>
    </row>
    <row r="284" spans="1:7" x14ac:dyDescent="0.3">
      <c r="A284" s="17" t="s">
        <v>355</v>
      </c>
      <c r="B284" s="17" t="s">
        <v>356</v>
      </c>
      <c r="C284" s="17">
        <v>5</v>
      </c>
      <c r="D284" s="17" t="s">
        <v>39</v>
      </c>
      <c r="E284" s="18"/>
      <c r="F284" s="17" t="str">
        <f>IF(ISBLANK(E284),"", PRODUCT(C284,E284))</f>
        <v/>
      </c>
    </row>
    <row r="285" spans="1:7" x14ac:dyDescent="0.3">
      <c r="A285" s="17" t="s">
        <v>357</v>
      </c>
      <c r="B285" s="17" t="s">
        <v>356</v>
      </c>
      <c r="C285" s="17"/>
      <c r="D285" s="17"/>
      <c r="E285" s="17"/>
      <c r="F285" s="17"/>
    </row>
    <row r="286" spans="1:7" x14ac:dyDescent="0.3">
      <c r="A286" s="17" t="s">
        <v>358</v>
      </c>
      <c r="B286" s="17" t="s">
        <v>359</v>
      </c>
      <c r="C286" s="17">
        <v>5</v>
      </c>
      <c r="D286" s="17" t="s">
        <v>39</v>
      </c>
      <c r="E286" s="18"/>
      <c r="F286" s="17" t="str">
        <f>IF(ISBLANK(E286),"", PRODUCT(C286,E286))</f>
        <v/>
      </c>
    </row>
    <row r="287" spans="1:7" x14ac:dyDescent="0.3">
      <c r="A287" s="17" t="s">
        <v>360</v>
      </c>
      <c r="B287" s="17" t="s">
        <v>359</v>
      </c>
      <c r="C287" s="17"/>
      <c r="D287" s="17"/>
      <c r="E287" s="17"/>
      <c r="F287" s="17"/>
    </row>
    <row r="288" spans="1:7" x14ac:dyDescent="0.3">
      <c r="E288" s="16" t="s">
        <v>233</v>
      </c>
      <c r="F288" s="16" t="str">
        <f>IF((COUNT(C274:C287)&lt;&gt;COUNT(F274:F287)),"", ROUND(SUM(F274:F287),2))</f>
        <v/>
      </c>
      <c r="G288" s="14" t="str">
        <f>IF((COUNT(C274:C287)&lt;&gt;COUNT(F274:F287)),"Neužpildytos visų objektų kainos", "")</f>
        <v>Neužpildytos visų objektų kainos</v>
      </c>
    </row>
    <row r="289" spans="1:7" x14ac:dyDescent="0.3">
      <c r="C289" s="16" t="s">
        <v>234</v>
      </c>
      <c r="D289" s="19">
        <v>0</v>
      </c>
      <c r="E289" s="16" t="s">
        <v>235</v>
      </c>
      <c r="F289" s="16" t="str">
        <f>IF(OR(F288="",D289=""),"", ROUND(PRODUCT(D289,F288)/100,2))</f>
        <v/>
      </c>
      <c r="G289" s="14" t="str">
        <f>IF(D289="", "Nurodykite taikomą PVM dydį", "")</f>
        <v/>
      </c>
    </row>
    <row r="290" spans="1:7" x14ac:dyDescent="0.3">
      <c r="E290" s="16" t="s">
        <v>236</v>
      </c>
      <c r="F290" s="16">
        <f>IF(ISBLANK(F289), "", ROUND(SUM(F288:F289),2))</f>
        <v>0</v>
      </c>
      <c r="G290" s="14" t="s">
        <v>361</v>
      </c>
    </row>
    <row r="294" spans="1:7" x14ac:dyDescent="0.3">
      <c r="A294" s="12" t="s">
        <v>362</v>
      </c>
      <c r="B294" s="12" t="s">
        <v>363</v>
      </c>
    </row>
    <row r="296" spans="1:7" x14ac:dyDescent="0.3">
      <c r="A296" s="12" t="s">
        <v>28</v>
      </c>
    </row>
    <row r="297" spans="1:7" x14ac:dyDescent="0.3">
      <c r="A297" s="16" t="s">
        <v>29</v>
      </c>
      <c r="B297" s="16" t="s">
        <v>30</v>
      </c>
      <c r="C297" s="16" t="s">
        <v>31</v>
      </c>
      <c r="D297" s="16" t="s">
        <v>32</v>
      </c>
      <c r="E297" s="16" t="s">
        <v>33</v>
      </c>
      <c r="F297" s="16" t="s">
        <v>34</v>
      </c>
    </row>
    <row r="298" spans="1:7" x14ac:dyDescent="0.3">
      <c r="A298" s="16" t="s">
        <v>364</v>
      </c>
      <c r="B298" s="16" t="s">
        <v>365</v>
      </c>
      <c r="C298" s="17"/>
      <c r="D298" s="17"/>
      <c r="E298" s="17"/>
      <c r="F298" s="17"/>
    </row>
    <row r="299" spans="1:7" x14ac:dyDescent="0.3">
      <c r="A299" s="17" t="s">
        <v>366</v>
      </c>
      <c r="B299" s="17" t="s">
        <v>367</v>
      </c>
      <c r="C299" s="17">
        <v>2</v>
      </c>
      <c r="D299" s="17" t="s">
        <v>39</v>
      </c>
      <c r="E299" s="18"/>
      <c r="F299" s="17" t="str">
        <f>IF(ISBLANK(E299),"", PRODUCT(C299,E299))</f>
        <v/>
      </c>
    </row>
    <row r="300" spans="1:7" x14ac:dyDescent="0.3">
      <c r="A300" s="17" t="s">
        <v>368</v>
      </c>
      <c r="B300" s="17" t="s">
        <v>367</v>
      </c>
      <c r="C300" s="17"/>
      <c r="D300" s="17"/>
      <c r="E300" s="17"/>
      <c r="F300" s="17"/>
    </row>
    <row r="301" spans="1:7" x14ac:dyDescent="0.3">
      <c r="A301" s="17" t="s">
        <v>369</v>
      </c>
      <c r="B301" s="17" t="s">
        <v>370</v>
      </c>
      <c r="C301" s="17">
        <v>8</v>
      </c>
      <c r="D301" s="17" t="s">
        <v>39</v>
      </c>
      <c r="E301" s="18"/>
      <c r="F301" s="17" t="str">
        <f>IF(ISBLANK(E301),"", PRODUCT(C301,E301))</f>
        <v/>
      </c>
    </row>
    <row r="302" spans="1:7" x14ac:dyDescent="0.3">
      <c r="A302" s="17" t="s">
        <v>371</v>
      </c>
      <c r="B302" s="17" t="s">
        <v>370</v>
      </c>
      <c r="C302" s="17"/>
      <c r="D302" s="17"/>
      <c r="E302" s="17"/>
      <c r="F302" s="17"/>
    </row>
    <row r="303" spans="1:7" x14ac:dyDescent="0.3">
      <c r="A303" s="17" t="s">
        <v>372</v>
      </c>
      <c r="B303" s="17" t="s">
        <v>373</v>
      </c>
      <c r="C303" s="17">
        <v>70</v>
      </c>
      <c r="D303" s="17" t="s">
        <v>39</v>
      </c>
      <c r="E303" s="18"/>
      <c r="F303" s="17" t="str">
        <f>IF(ISBLANK(E303),"", PRODUCT(C303,E303))</f>
        <v/>
      </c>
    </row>
    <row r="304" spans="1:7" x14ac:dyDescent="0.3">
      <c r="A304" s="17" t="s">
        <v>374</v>
      </c>
      <c r="B304" s="17" t="s">
        <v>373</v>
      </c>
      <c r="C304" s="17"/>
      <c r="D304" s="17"/>
      <c r="E304" s="17"/>
      <c r="F304" s="17"/>
    </row>
    <row r="305" spans="1:7" x14ac:dyDescent="0.3">
      <c r="A305" s="17" t="s">
        <v>375</v>
      </c>
      <c r="B305" s="17" t="s">
        <v>376</v>
      </c>
      <c r="C305" s="17">
        <v>65</v>
      </c>
      <c r="D305" s="17" t="s">
        <v>39</v>
      </c>
      <c r="E305" s="18"/>
      <c r="F305" s="17" t="str">
        <f>IF(ISBLANK(E305),"", PRODUCT(C305,E305))</f>
        <v/>
      </c>
    </row>
    <row r="306" spans="1:7" x14ac:dyDescent="0.3">
      <c r="A306" s="17" t="s">
        <v>377</v>
      </c>
      <c r="B306" s="17" t="s">
        <v>376</v>
      </c>
      <c r="C306" s="17"/>
      <c r="D306" s="17"/>
      <c r="E306" s="17"/>
      <c r="F306" s="17"/>
    </row>
    <row r="307" spans="1:7" x14ac:dyDescent="0.3">
      <c r="A307" s="17" t="s">
        <v>378</v>
      </c>
      <c r="B307" s="17" t="s">
        <v>379</v>
      </c>
      <c r="C307" s="17">
        <v>65</v>
      </c>
      <c r="D307" s="17" t="s">
        <v>39</v>
      </c>
      <c r="E307" s="18"/>
      <c r="F307" s="17" t="str">
        <f>IF(ISBLANK(E307),"", PRODUCT(C307,E307))</f>
        <v/>
      </c>
    </row>
    <row r="308" spans="1:7" x14ac:dyDescent="0.3">
      <c r="A308" s="17" t="s">
        <v>380</v>
      </c>
      <c r="B308" s="17" t="s">
        <v>379</v>
      </c>
      <c r="C308" s="17"/>
      <c r="D308" s="17"/>
      <c r="E308" s="17"/>
      <c r="F308" s="17"/>
    </row>
    <row r="309" spans="1:7" x14ac:dyDescent="0.3">
      <c r="A309" s="17" t="s">
        <v>381</v>
      </c>
      <c r="B309" s="17" t="s">
        <v>382</v>
      </c>
      <c r="C309" s="17">
        <v>2</v>
      </c>
      <c r="D309" s="17" t="s">
        <v>39</v>
      </c>
      <c r="E309" s="18"/>
      <c r="F309" s="17" t="str">
        <f>IF(ISBLANK(E309),"", PRODUCT(C309,E309))</f>
        <v/>
      </c>
    </row>
    <row r="310" spans="1:7" x14ac:dyDescent="0.3">
      <c r="A310" s="17" t="s">
        <v>383</v>
      </c>
      <c r="B310" s="17" t="s">
        <v>382</v>
      </c>
      <c r="C310" s="17"/>
      <c r="D310" s="17"/>
      <c r="E310" s="17"/>
      <c r="F310" s="17"/>
    </row>
    <row r="311" spans="1:7" x14ac:dyDescent="0.3">
      <c r="E311" s="16" t="s">
        <v>233</v>
      </c>
      <c r="F311" s="16" t="str">
        <f>IF((COUNT(C299:C310)&lt;&gt;COUNT(F299:F310)),"", ROUND(SUM(F299:F310),2))</f>
        <v/>
      </c>
      <c r="G311" s="14" t="str">
        <f>IF((COUNT(C299:C310)&lt;&gt;COUNT(F299:F310)),"Neužpildytos visų objektų kainos", "")</f>
        <v>Neužpildytos visų objektų kainos</v>
      </c>
    </row>
    <row r="312" spans="1:7" x14ac:dyDescent="0.3">
      <c r="C312" s="16" t="s">
        <v>234</v>
      </c>
      <c r="D312" s="19">
        <v>0</v>
      </c>
      <c r="E312" s="16" t="s">
        <v>235</v>
      </c>
      <c r="F312" s="16" t="str">
        <f>IF(OR(F311="",D312=""),"", ROUND(PRODUCT(D312,F311)/100,2))</f>
        <v/>
      </c>
      <c r="G312" s="14" t="str">
        <f>IF(D312="", "Nurodykite taikomą PVM dydį", "")</f>
        <v/>
      </c>
    </row>
    <row r="313" spans="1:7" x14ac:dyDescent="0.3">
      <c r="E313" s="16" t="s">
        <v>236</v>
      </c>
      <c r="F313" s="16">
        <f>IF(ISBLANK(F312), "", ROUND(SUM(F311:F312),2))</f>
        <v>0</v>
      </c>
      <c r="G313" s="14" t="s">
        <v>384</v>
      </c>
    </row>
    <row r="317" spans="1:7" x14ac:dyDescent="0.3">
      <c r="A317" s="12" t="s">
        <v>385</v>
      </c>
      <c r="B317" s="12" t="s">
        <v>386</v>
      </c>
    </row>
    <row r="319" spans="1:7" x14ac:dyDescent="0.3">
      <c r="A319" s="12" t="s">
        <v>28</v>
      </c>
    </row>
    <row r="320" spans="1:7" x14ac:dyDescent="0.3">
      <c r="A320" s="16" t="s">
        <v>29</v>
      </c>
      <c r="B320" s="16" t="s">
        <v>30</v>
      </c>
      <c r="C320" s="16" t="s">
        <v>31</v>
      </c>
      <c r="D320" s="16" t="s">
        <v>32</v>
      </c>
      <c r="E320" s="16" t="s">
        <v>33</v>
      </c>
      <c r="F320" s="16" t="s">
        <v>34</v>
      </c>
    </row>
    <row r="321" spans="1:6" x14ac:dyDescent="0.3">
      <c r="A321" s="16" t="s">
        <v>387</v>
      </c>
      <c r="B321" s="16" t="s">
        <v>388</v>
      </c>
      <c r="C321" s="17"/>
      <c r="D321" s="17"/>
      <c r="E321" s="17"/>
      <c r="F321" s="17"/>
    </row>
    <row r="322" spans="1:6" x14ac:dyDescent="0.3">
      <c r="A322" s="17" t="s">
        <v>389</v>
      </c>
      <c r="B322" s="17" t="s">
        <v>390</v>
      </c>
      <c r="C322" s="17">
        <v>2</v>
      </c>
      <c r="D322" s="17" t="s">
        <v>39</v>
      </c>
      <c r="E322" s="18"/>
      <c r="F322" s="17" t="str">
        <f>IF(ISBLANK(E322),"", PRODUCT(C322,E322))</f>
        <v/>
      </c>
    </row>
    <row r="323" spans="1:6" x14ac:dyDescent="0.3">
      <c r="A323" s="17" t="s">
        <v>391</v>
      </c>
      <c r="B323" s="17" t="s">
        <v>390</v>
      </c>
      <c r="C323" s="17"/>
      <c r="D323" s="17"/>
      <c r="E323" s="17"/>
      <c r="F323" s="17"/>
    </row>
    <row r="324" spans="1:6" x14ac:dyDescent="0.3">
      <c r="A324" s="17" t="s">
        <v>392</v>
      </c>
      <c r="B324" s="17" t="s">
        <v>393</v>
      </c>
      <c r="C324" s="17">
        <v>2</v>
      </c>
      <c r="D324" s="17" t="s">
        <v>39</v>
      </c>
      <c r="E324" s="18"/>
      <c r="F324" s="17" t="str">
        <f>IF(ISBLANK(E324),"", PRODUCT(C324,E324))</f>
        <v/>
      </c>
    </row>
    <row r="325" spans="1:6" x14ac:dyDescent="0.3">
      <c r="A325" s="17" t="s">
        <v>394</v>
      </c>
      <c r="B325" s="17" t="s">
        <v>393</v>
      </c>
      <c r="C325" s="17"/>
      <c r="D325" s="17"/>
      <c r="E325" s="17"/>
      <c r="F325" s="17"/>
    </row>
    <row r="326" spans="1:6" x14ac:dyDescent="0.3">
      <c r="A326" s="17" t="s">
        <v>395</v>
      </c>
      <c r="B326" s="17" t="s">
        <v>396</v>
      </c>
      <c r="C326" s="17">
        <v>2</v>
      </c>
      <c r="D326" s="17" t="s">
        <v>39</v>
      </c>
      <c r="E326" s="18"/>
      <c r="F326" s="17" t="str">
        <f>IF(ISBLANK(E326),"", PRODUCT(C326,E326))</f>
        <v/>
      </c>
    </row>
    <row r="327" spans="1:6" x14ac:dyDescent="0.3">
      <c r="A327" s="17" t="s">
        <v>397</v>
      </c>
      <c r="B327" s="17" t="s">
        <v>396</v>
      </c>
      <c r="C327" s="17"/>
      <c r="D327" s="17"/>
      <c r="E327" s="17"/>
      <c r="F327" s="17"/>
    </row>
    <row r="328" spans="1:6" x14ac:dyDescent="0.3">
      <c r="A328" s="17" t="s">
        <v>398</v>
      </c>
      <c r="B328" s="17" t="s">
        <v>399</v>
      </c>
      <c r="C328" s="17">
        <v>2</v>
      </c>
      <c r="D328" s="17" t="s">
        <v>39</v>
      </c>
      <c r="E328" s="18"/>
      <c r="F328" s="17" t="str">
        <f>IF(ISBLANK(E328),"", PRODUCT(C328,E328))</f>
        <v/>
      </c>
    </row>
    <row r="329" spans="1:6" x14ac:dyDescent="0.3">
      <c r="A329" s="17" t="s">
        <v>400</v>
      </c>
      <c r="B329" s="17" t="s">
        <v>399</v>
      </c>
      <c r="C329" s="17"/>
      <c r="D329" s="17"/>
      <c r="E329" s="17"/>
      <c r="F329" s="17"/>
    </row>
    <row r="330" spans="1:6" x14ac:dyDescent="0.3">
      <c r="A330" s="17" t="s">
        <v>401</v>
      </c>
      <c r="B330" s="17" t="s">
        <v>402</v>
      </c>
      <c r="C330" s="17">
        <v>5</v>
      </c>
      <c r="D330" s="17" t="s">
        <v>39</v>
      </c>
      <c r="E330" s="18"/>
      <c r="F330" s="17" t="str">
        <f>IF(ISBLANK(E330),"", PRODUCT(C330,E330))</f>
        <v/>
      </c>
    </row>
    <row r="331" spans="1:6" x14ac:dyDescent="0.3">
      <c r="A331" s="17" t="s">
        <v>403</v>
      </c>
      <c r="B331" s="17" t="s">
        <v>402</v>
      </c>
      <c r="C331" s="17"/>
      <c r="D331" s="17"/>
      <c r="E331" s="17"/>
      <c r="F331" s="17"/>
    </row>
    <row r="332" spans="1:6" x14ac:dyDescent="0.3">
      <c r="A332" s="17" t="s">
        <v>404</v>
      </c>
      <c r="B332" s="17" t="s">
        <v>405</v>
      </c>
      <c r="C332" s="17">
        <v>10</v>
      </c>
      <c r="D332" s="17" t="s">
        <v>39</v>
      </c>
      <c r="E332" s="18"/>
      <c r="F332" s="17" t="str">
        <f>IF(ISBLANK(E332),"", PRODUCT(C332,E332))</f>
        <v/>
      </c>
    </row>
    <row r="333" spans="1:6" x14ac:dyDescent="0.3">
      <c r="A333" s="17" t="s">
        <v>406</v>
      </c>
      <c r="B333" s="17" t="s">
        <v>405</v>
      </c>
      <c r="C333" s="17"/>
      <c r="D333" s="17"/>
      <c r="E333" s="17"/>
      <c r="F333" s="17"/>
    </row>
    <row r="334" spans="1:6" x14ac:dyDescent="0.3">
      <c r="A334" s="17" t="s">
        <v>407</v>
      </c>
      <c r="B334" s="17" t="s">
        <v>408</v>
      </c>
      <c r="C334" s="17">
        <v>10</v>
      </c>
      <c r="D334" s="17" t="s">
        <v>39</v>
      </c>
      <c r="E334" s="18"/>
      <c r="F334" s="17" t="str">
        <f>IF(ISBLANK(E334),"", PRODUCT(C334,E334))</f>
        <v/>
      </c>
    </row>
    <row r="335" spans="1:6" x14ac:dyDescent="0.3">
      <c r="A335" s="17" t="s">
        <v>409</v>
      </c>
      <c r="B335" s="17" t="s">
        <v>408</v>
      </c>
      <c r="C335" s="17"/>
      <c r="D335" s="17"/>
      <c r="E335" s="17"/>
      <c r="F335" s="17"/>
    </row>
    <row r="336" spans="1:6" x14ac:dyDescent="0.3">
      <c r="A336" s="17" t="s">
        <v>410</v>
      </c>
      <c r="B336" s="17" t="s">
        <v>411</v>
      </c>
      <c r="C336" s="17">
        <v>2</v>
      </c>
      <c r="D336" s="17" t="s">
        <v>39</v>
      </c>
      <c r="E336" s="18"/>
      <c r="F336" s="17" t="str">
        <f>IF(ISBLANK(E336),"", PRODUCT(C336,E336))</f>
        <v/>
      </c>
    </row>
    <row r="337" spans="1:7" x14ac:dyDescent="0.3">
      <c r="A337" s="17" t="s">
        <v>412</v>
      </c>
      <c r="B337" s="17" t="s">
        <v>411</v>
      </c>
      <c r="C337" s="17"/>
      <c r="D337" s="17"/>
      <c r="E337" s="17"/>
      <c r="F337" s="17"/>
    </row>
    <row r="338" spans="1:7" x14ac:dyDescent="0.3">
      <c r="E338" s="16" t="s">
        <v>233</v>
      </c>
      <c r="F338" s="16" t="str">
        <f>IF((COUNT(C322:C337)&lt;&gt;COUNT(F322:F337)),"", ROUND(SUM(F322:F337),2))</f>
        <v/>
      </c>
      <c r="G338" s="14" t="str">
        <f>IF((COUNT(C322:C337)&lt;&gt;COUNT(F322:F337)),"Neužpildytos visų objektų kainos", "")</f>
        <v>Neužpildytos visų objektų kainos</v>
      </c>
    </row>
    <row r="339" spans="1:7" x14ac:dyDescent="0.3">
      <c r="C339" s="16" t="s">
        <v>234</v>
      </c>
      <c r="D339" s="19">
        <v>0</v>
      </c>
      <c r="E339" s="16" t="s">
        <v>235</v>
      </c>
      <c r="F339" s="16" t="str">
        <f>IF(OR(F338="",D339=""),"", ROUND(PRODUCT(D339,F338)/100,2))</f>
        <v/>
      </c>
      <c r="G339" s="14" t="str">
        <f>IF(D339="", "Nurodykite taikomą PVM dydį", "")</f>
        <v/>
      </c>
    </row>
    <row r="340" spans="1:7" x14ac:dyDescent="0.3">
      <c r="E340" s="16" t="s">
        <v>236</v>
      </c>
      <c r="F340" s="16">
        <f>IF(ISBLANK(F339), "", ROUND(SUM(F338:F339),2))</f>
        <v>0</v>
      </c>
      <c r="G340" s="14" t="s">
        <v>413</v>
      </c>
    </row>
    <row r="344" spans="1:7" x14ac:dyDescent="0.3">
      <c r="A344" s="12" t="s">
        <v>414</v>
      </c>
      <c r="B344" s="12" t="s">
        <v>415</v>
      </c>
    </row>
    <row r="346" spans="1:7" x14ac:dyDescent="0.3">
      <c r="A346" s="12" t="s">
        <v>28</v>
      </c>
    </row>
    <row r="347" spans="1:7" x14ac:dyDescent="0.3">
      <c r="A347" s="16" t="s">
        <v>29</v>
      </c>
      <c r="B347" s="16" t="s">
        <v>30</v>
      </c>
      <c r="C347" s="16" t="s">
        <v>31</v>
      </c>
      <c r="D347" s="16" t="s">
        <v>32</v>
      </c>
      <c r="E347" s="16" t="s">
        <v>33</v>
      </c>
      <c r="F347" s="16" t="s">
        <v>34</v>
      </c>
    </row>
    <row r="348" spans="1:7" x14ac:dyDescent="0.3">
      <c r="A348" s="16" t="s">
        <v>416</v>
      </c>
      <c r="B348" s="16" t="s">
        <v>417</v>
      </c>
      <c r="C348" s="17"/>
      <c r="D348" s="17"/>
      <c r="E348" s="17"/>
      <c r="F348" s="17"/>
    </row>
    <row r="349" spans="1:7" x14ac:dyDescent="0.3">
      <c r="A349" s="17" t="s">
        <v>418</v>
      </c>
      <c r="B349" s="17" t="s">
        <v>419</v>
      </c>
      <c r="C349" s="17">
        <v>2</v>
      </c>
      <c r="D349" s="17" t="s">
        <v>39</v>
      </c>
      <c r="E349" s="18"/>
      <c r="F349" s="17" t="str">
        <f>IF(ISBLANK(E349),"", PRODUCT(C349,E349))</f>
        <v/>
      </c>
    </row>
    <row r="350" spans="1:7" x14ac:dyDescent="0.3">
      <c r="A350" s="17" t="s">
        <v>420</v>
      </c>
      <c r="B350" s="17" t="s">
        <v>419</v>
      </c>
      <c r="C350" s="17"/>
      <c r="D350" s="17"/>
      <c r="E350" s="17"/>
      <c r="F350" s="17"/>
    </row>
    <row r="351" spans="1:7" x14ac:dyDescent="0.3">
      <c r="A351" s="17" t="s">
        <v>421</v>
      </c>
      <c r="B351" s="17" t="s">
        <v>422</v>
      </c>
      <c r="C351" s="17">
        <v>2</v>
      </c>
      <c r="D351" s="17" t="s">
        <v>39</v>
      </c>
      <c r="E351" s="18"/>
      <c r="F351" s="17" t="str">
        <f>IF(ISBLANK(E351),"", PRODUCT(C351,E351))</f>
        <v/>
      </c>
    </row>
    <row r="352" spans="1:7" x14ac:dyDescent="0.3">
      <c r="A352" s="17" t="s">
        <v>423</v>
      </c>
      <c r="B352" s="17" t="s">
        <v>422</v>
      </c>
      <c r="C352" s="17"/>
      <c r="D352" s="17"/>
      <c r="E352" s="17"/>
      <c r="F352" s="17"/>
    </row>
    <row r="353" spans="1:7" x14ac:dyDescent="0.3">
      <c r="A353" s="17" t="s">
        <v>424</v>
      </c>
      <c r="B353" s="17" t="s">
        <v>425</v>
      </c>
      <c r="C353" s="17">
        <v>2</v>
      </c>
      <c r="D353" s="17" t="s">
        <v>39</v>
      </c>
      <c r="E353" s="18"/>
      <c r="F353" s="17" t="str">
        <f>IF(ISBLANK(E353),"", PRODUCT(C353,E353))</f>
        <v/>
      </c>
    </row>
    <row r="354" spans="1:7" x14ac:dyDescent="0.3">
      <c r="A354" s="17" t="s">
        <v>426</v>
      </c>
      <c r="B354" s="17" t="s">
        <v>425</v>
      </c>
      <c r="C354" s="17"/>
      <c r="D354" s="17"/>
      <c r="E354" s="17"/>
      <c r="F354" s="17"/>
    </row>
    <row r="355" spans="1:7" x14ac:dyDescent="0.3">
      <c r="A355" s="17" t="s">
        <v>427</v>
      </c>
      <c r="B355" s="17" t="s">
        <v>428</v>
      </c>
      <c r="C355" s="17">
        <v>2</v>
      </c>
      <c r="D355" s="17" t="s">
        <v>39</v>
      </c>
      <c r="E355" s="18"/>
      <c r="F355" s="17" t="str">
        <f>IF(ISBLANK(E355),"", PRODUCT(C355,E355))</f>
        <v/>
      </c>
    </row>
    <row r="356" spans="1:7" x14ac:dyDescent="0.3">
      <c r="A356" s="17" t="s">
        <v>429</v>
      </c>
      <c r="B356" s="17" t="s">
        <v>428</v>
      </c>
      <c r="C356" s="17"/>
      <c r="D356" s="17"/>
      <c r="E356" s="17"/>
      <c r="F356" s="17"/>
    </row>
    <row r="357" spans="1:7" x14ac:dyDescent="0.3">
      <c r="A357" s="17" t="s">
        <v>430</v>
      </c>
      <c r="B357" s="17" t="s">
        <v>431</v>
      </c>
      <c r="C357" s="17">
        <v>2</v>
      </c>
      <c r="D357" s="17" t="s">
        <v>39</v>
      </c>
      <c r="E357" s="18"/>
      <c r="F357" s="17" t="str">
        <f>IF(ISBLANK(E357),"", PRODUCT(C357,E357))</f>
        <v/>
      </c>
    </row>
    <row r="358" spans="1:7" x14ac:dyDescent="0.3">
      <c r="A358" s="17" t="s">
        <v>432</v>
      </c>
      <c r="B358" s="17" t="s">
        <v>431</v>
      </c>
      <c r="C358" s="17"/>
      <c r="D358" s="17"/>
      <c r="E358" s="17"/>
      <c r="F358" s="17"/>
    </row>
    <row r="359" spans="1:7" x14ac:dyDescent="0.3">
      <c r="A359" s="17" t="s">
        <v>433</v>
      </c>
      <c r="B359" s="17" t="s">
        <v>434</v>
      </c>
      <c r="C359" s="17">
        <v>3</v>
      </c>
      <c r="D359" s="17" t="s">
        <v>39</v>
      </c>
      <c r="E359" s="18"/>
      <c r="F359" s="17" t="str">
        <f>IF(ISBLANK(E359),"", PRODUCT(C359,E359))</f>
        <v/>
      </c>
    </row>
    <row r="360" spans="1:7" x14ac:dyDescent="0.3">
      <c r="A360" s="17" t="s">
        <v>435</v>
      </c>
      <c r="B360" s="17" t="s">
        <v>434</v>
      </c>
      <c r="C360" s="17"/>
      <c r="D360" s="17"/>
      <c r="E360" s="17"/>
      <c r="F360" s="17"/>
    </row>
    <row r="361" spans="1:7" x14ac:dyDescent="0.3">
      <c r="A361" s="17" t="s">
        <v>436</v>
      </c>
      <c r="B361" s="17" t="s">
        <v>437</v>
      </c>
      <c r="C361" s="17">
        <v>3</v>
      </c>
      <c r="D361" s="17" t="s">
        <v>39</v>
      </c>
      <c r="E361" s="18"/>
      <c r="F361" s="17" t="str">
        <f>IF(ISBLANK(E361),"", PRODUCT(C361,E361))</f>
        <v/>
      </c>
    </row>
    <row r="362" spans="1:7" x14ac:dyDescent="0.3">
      <c r="A362" s="17" t="s">
        <v>438</v>
      </c>
      <c r="B362" s="17" t="s">
        <v>437</v>
      </c>
      <c r="C362" s="17"/>
      <c r="D362" s="17"/>
      <c r="E362" s="17"/>
      <c r="F362" s="17"/>
    </row>
    <row r="363" spans="1:7" x14ac:dyDescent="0.3">
      <c r="E363" s="16" t="s">
        <v>233</v>
      </c>
      <c r="F363" s="16" t="str">
        <f>IF((COUNT(C349:C362)&lt;&gt;COUNT(F349:F362)),"", ROUND(SUM(F349:F362),2))</f>
        <v/>
      </c>
      <c r="G363" s="14" t="str">
        <f>IF((COUNT(C349:C362)&lt;&gt;COUNT(F349:F362)),"Neužpildytos visų objektų kainos", "")</f>
        <v>Neužpildytos visų objektų kainos</v>
      </c>
    </row>
    <row r="364" spans="1:7" x14ac:dyDescent="0.3">
      <c r="C364" s="16" t="s">
        <v>234</v>
      </c>
      <c r="D364" s="19">
        <v>0</v>
      </c>
      <c r="E364" s="16" t="s">
        <v>235</v>
      </c>
      <c r="F364" s="16" t="str">
        <f>IF(OR(F363="",D364=""),"", ROUND(PRODUCT(D364,F363)/100,2))</f>
        <v/>
      </c>
      <c r="G364" s="14" t="str">
        <f>IF(D364="", "Nurodykite taikomą PVM dydį", "")</f>
        <v/>
      </c>
    </row>
    <row r="365" spans="1:7" x14ac:dyDescent="0.3">
      <c r="E365" s="16" t="s">
        <v>236</v>
      </c>
      <c r="F365" s="16">
        <f>IF(ISBLANK(F364), "", ROUND(SUM(F363:F364),2))</f>
        <v>0</v>
      </c>
      <c r="G365" s="14" t="s">
        <v>439</v>
      </c>
    </row>
    <row r="369" spans="1:7" x14ac:dyDescent="0.3">
      <c r="A369" s="12" t="s">
        <v>440</v>
      </c>
      <c r="B369" s="12" t="s">
        <v>441</v>
      </c>
    </row>
    <row r="371" spans="1:7" x14ac:dyDescent="0.3">
      <c r="A371" s="12" t="s">
        <v>28</v>
      </c>
    </row>
    <row r="372" spans="1:7" x14ac:dyDescent="0.3">
      <c r="A372" s="16" t="s">
        <v>29</v>
      </c>
      <c r="B372" s="16" t="s">
        <v>30</v>
      </c>
      <c r="C372" s="16" t="s">
        <v>31</v>
      </c>
      <c r="D372" s="16" t="s">
        <v>32</v>
      </c>
      <c r="E372" s="16" t="s">
        <v>33</v>
      </c>
      <c r="F372" s="16" t="s">
        <v>34</v>
      </c>
    </row>
    <row r="373" spans="1:7" x14ac:dyDescent="0.3">
      <c r="A373" s="16" t="s">
        <v>442</v>
      </c>
      <c r="B373" s="16" t="s">
        <v>443</v>
      </c>
      <c r="C373" s="17"/>
      <c r="D373" s="17"/>
      <c r="E373" s="17"/>
      <c r="F373" s="17"/>
    </row>
    <row r="374" spans="1:7" x14ac:dyDescent="0.3">
      <c r="A374" s="17" t="s">
        <v>444</v>
      </c>
      <c r="B374" s="17" t="s">
        <v>445</v>
      </c>
      <c r="C374" s="17">
        <v>20</v>
      </c>
      <c r="D374" s="17" t="s">
        <v>39</v>
      </c>
      <c r="E374" s="18"/>
      <c r="F374" s="17" t="str">
        <f>IF(ISBLANK(E374),"", PRODUCT(C374,E374))</f>
        <v/>
      </c>
    </row>
    <row r="375" spans="1:7" x14ac:dyDescent="0.3">
      <c r="A375" s="17" t="s">
        <v>446</v>
      </c>
      <c r="B375" s="17" t="s">
        <v>445</v>
      </c>
      <c r="C375" s="17"/>
      <c r="D375" s="17"/>
      <c r="E375" s="17"/>
      <c r="F375" s="17"/>
    </row>
    <row r="376" spans="1:7" x14ac:dyDescent="0.3">
      <c r="A376" s="17" t="s">
        <v>447</v>
      </c>
      <c r="B376" s="17" t="s">
        <v>448</v>
      </c>
      <c r="C376" s="17">
        <v>25</v>
      </c>
      <c r="D376" s="17" t="s">
        <v>39</v>
      </c>
      <c r="E376" s="18"/>
      <c r="F376" s="17" t="str">
        <f>IF(ISBLANK(E376),"", PRODUCT(C376,E376))</f>
        <v/>
      </c>
    </row>
    <row r="377" spans="1:7" x14ac:dyDescent="0.3">
      <c r="A377" s="17" t="s">
        <v>449</v>
      </c>
      <c r="B377" s="17" t="s">
        <v>448</v>
      </c>
      <c r="C377" s="17"/>
      <c r="D377" s="17"/>
      <c r="E377" s="17"/>
      <c r="F377" s="17"/>
    </row>
    <row r="378" spans="1:7" x14ac:dyDescent="0.3">
      <c r="A378" s="17" t="s">
        <v>450</v>
      </c>
      <c r="B378" s="17" t="s">
        <v>451</v>
      </c>
      <c r="C378" s="17">
        <v>2</v>
      </c>
      <c r="D378" s="17" t="s">
        <v>39</v>
      </c>
      <c r="E378" s="18"/>
      <c r="F378" s="17" t="str">
        <f>IF(ISBLANK(E378),"", PRODUCT(C378,E378))</f>
        <v/>
      </c>
    </row>
    <row r="379" spans="1:7" x14ac:dyDescent="0.3">
      <c r="A379" s="17" t="s">
        <v>452</v>
      </c>
      <c r="B379" s="17" t="s">
        <v>451</v>
      </c>
      <c r="C379" s="17"/>
      <c r="D379" s="17"/>
      <c r="E379" s="17"/>
      <c r="F379" s="17"/>
    </row>
    <row r="380" spans="1:7" x14ac:dyDescent="0.3">
      <c r="E380" s="16" t="s">
        <v>233</v>
      </c>
      <c r="F380" s="16" t="str">
        <f>IF((COUNT(C374:C379)&lt;&gt;COUNT(F374:F379)),"", ROUND(SUM(F374:F379),2))</f>
        <v/>
      </c>
      <c r="G380" s="14" t="str">
        <f>IF((COUNT(C374:C379)&lt;&gt;COUNT(F374:F379)),"Neužpildytos visų objektų kainos", "")</f>
        <v>Neužpildytos visų objektų kainos</v>
      </c>
    </row>
    <row r="381" spans="1:7" x14ac:dyDescent="0.3">
      <c r="C381" s="16" t="s">
        <v>234</v>
      </c>
      <c r="D381" s="19">
        <v>0</v>
      </c>
      <c r="E381" s="16" t="s">
        <v>235</v>
      </c>
      <c r="F381" s="16" t="str">
        <f>IF(OR(F380="",D381=""),"", ROUND(PRODUCT(D381,F380)/100,2))</f>
        <v/>
      </c>
      <c r="G381" s="14" t="str">
        <f>IF(D381="", "Nurodykite taikomą PVM dydį", "")</f>
        <v/>
      </c>
    </row>
    <row r="382" spans="1:7" x14ac:dyDescent="0.3">
      <c r="E382" s="16" t="s">
        <v>236</v>
      </c>
      <c r="F382" s="16">
        <f>IF(ISBLANK(F381), "", ROUND(SUM(F380:F381),2))</f>
        <v>0</v>
      </c>
      <c r="G382" s="14" t="s">
        <v>453</v>
      </c>
    </row>
    <row r="386" spans="1:6" x14ac:dyDescent="0.3">
      <c r="A386" s="12" t="s">
        <v>454</v>
      </c>
      <c r="B386" s="12" t="s">
        <v>455</v>
      </c>
    </row>
    <row r="388" spans="1:6" x14ac:dyDescent="0.3">
      <c r="A388" s="12" t="s">
        <v>28</v>
      </c>
    </row>
    <row r="389" spans="1:6" x14ac:dyDescent="0.3">
      <c r="A389" s="16" t="s">
        <v>29</v>
      </c>
      <c r="B389" s="16" t="s">
        <v>30</v>
      </c>
      <c r="C389" s="16" t="s">
        <v>31</v>
      </c>
      <c r="D389" s="16" t="s">
        <v>32</v>
      </c>
      <c r="E389" s="16" t="s">
        <v>33</v>
      </c>
      <c r="F389" s="16" t="s">
        <v>34</v>
      </c>
    </row>
    <row r="390" spans="1:6" x14ac:dyDescent="0.3">
      <c r="A390" s="16" t="s">
        <v>456</v>
      </c>
      <c r="B390" s="16" t="s">
        <v>457</v>
      </c>
      <c r="C390" s="17"/>
      <c r="D390" s="17"/>
      <c r="E390" s="17"/>
      <c r="F390" s="17"/>
    </row>
    <row r="391" spans="1:6" x14ac:dyDescent="0.3">
      <c r="A391" s="17" t="s">
        <v>458</v>
      </c>
      <c r="B391" s="17" t="s">
        <v>459</v>
      </c>
      <c r="C391" s="17">
        <v>2</v>
      </c>
      <c r="D391" s="17" t="s">
        <v>39</v>
      </c>
      <c r="E391" s="18"/>
      <c r="F391" s="17" t="str">
        <f>IF(ISBLANK(E391),"", PRODUCT(C391,E391))</f>
        <v/>
      </c>
    </row>
    <row r="392" spans="1:6" x14ac:dyDescent="0.3">
      <c r="A392" s="17" t="s">
        <v>460</v>
      </c>
      <c r="B392" s="17" t="s">
        <v>459</v>
      </c>
      <c r="C392" s="17"/>
      <c r="D392" s="17"/>
      <c r="E392" s="17"/>
      <c r="F392" s="17"/>
    </row>
    <row r="393" spans="1:6" x14ac:dyDescent="0.3">
      <c r="A393" s="17" t="s">
        <v>461</v>
      </c>
      <c r="B393" s="17" t="s">
        <v>462</v>
      </c>
      <c r="C393" s="17">
        <v>5</v>
      </c>
      <c r="D393" s="17" t="s">
        <v>39</v>
      </c>
      <c r="E393" s="18"/>
      <c r="F393" s="17" t="str">
        <f>IF(ISBLANK(E393),"", PRODUCT(C393,E393))</f>
        <v/>
      </c>
    </row>
    <row r="394" spans="1:6" x14ac:dyDescent="0.3">
      <c r="A394" s="17" t="s">
        <v>463</v>
      </c>
      <c r="B394" s="17" t="s">
        <v>462</v>
      </c>
      <c r="C394" s="17"/>
      <c r="D394" s="17"/>
      <c r="E394" s="17"/>
      <c r="F394" s="17"/>
    </row>
    <row r="395" spans="1:6" x14ac:dyDescent="0.3">
      <c r="A395" s="17" t="s">
        <v>464</v>
      </c>
      <c r="B395" s="17" t="s">
        <v>465</v>
      </c>
      <c r="C395" s="17">
        <v>2</v>
      </c>
      <c r="D395" s="17" t="s">
        <v>39</v>
      </c>
      <c r="E395" s="18"/>
      <c r="F395" s="17" t="str">
        <f>IF(ISBLANK(E395),"", PRODUCT(C395,E395))</f>
        <v/>
      </c>
    </row>
    <row r="396" spans="1:6" x14ac:dyDescent="0.3">
      <c r="A396" s="17" t="s">
        <v>466</v>
      </c>
      <c r="B396" s="17" t="s">
        <v>465</v>
      </c>
      <c r="C396" s="17"/>
      <c r="D396" s="17"/>
      <c r="E396" s="17"/>
      <c r="F396" s="17"/>
    </row>
    <row r="397" spans="1:6" x14ac:dyDescent="0.3">
      <c r="A397" s="17" t="s">
        <v>467</v>
      </c>
      <c r="B397" s="17" t="s">
        <v>468</v>
      </c>
      <c r="C397" s="17">
        <v>2</v>
      </c>
      <c r="D397" s="17" t="s">
        <v>39</v>
      </c>
      <c r="E397" s="18"/>
      <c r="F397" s="17" t="str">
        <f>IF(ISBLANK(E397),"", PRODUCT(C397,E397))</f>
        <v/>
      </c>
    </row>
    <row r="398" spans="1:6" x14ac:dyDescent="0.3">
      <c r="A398" s="17" t="s">
        <v>469</v>
      </c>
      <c r="B398" s="17" t="s">
        <v>468</v>
      </c>
      <c r="C398" s="17"/>
      <c r="D398" s="17"/>
      <c r="E398" s="17"/>
      <c r="F398" s="17"/>
    </row>
    <row r="399" spans="1:6" x14ac:dyDescent="0.3">
      <c r="A399" s="17" t="s">
        <v>470</v>
      </c>
      <c r="B399" s="17" t="s">
        <v>471</v>
      </c>
      <c r="C399" s="17">
        <v>2</v>
      </c>
      <c r="D399" s="17" t="s">
        <v>39</v>
      </c>
      <c r="E399" s="18"/>
      <c r="F399" s="17" t="str">
        <f>IF(ISBLANK(E399),"", PRODUCT(C399,E399))</f>
        <v/>
      </c>
    </row>
    <row r="400" spans="1:6" x14ac:dyDescent="0.3">
      <c r="A400" s="17" t="s">
        <v>472</v>
      </c>
      <c r="B400" s="17" t="s">
        <v>471</v>
      </c>
      <c r="C400" s="17"/>
      <c r="D400" s="17"/>
      <c r="E400" s="17"/>
      <c r="F400" s="17"/>
    </row>
    <row r="401" spans="1:7" x14ac:dyDescent="0.3">
      <c r="A401" s="17" t="s">
        <v>473</v>
      </c>
      <c r="B401" s="17" t="s">
        <v>474</v>
      </c>
      <c r="C401" s="17">
        <v>2</v>
      </c>
      <c r="D401" s="17" t="s">
        <v>39</v>
      </c>
      <c r="E401" s="18"/>
      <c r="F401" s="17" t="str">
        <f>IF(ISBLANK(E401),"", PRODUCT(C401,E401))</f>
        <v/>
      </c>
    </row>
    <row r="402" spans="1:7" x14ac:dyDescent="0.3">
      <c r="A402" s="17" t="s">
        <v>475</v>
      </c>
      <c r="B402" s="17" t="s">
        <v>474</v>
      </c>
      <c r="C402" s="17"/>
      <c r="D402" s="17"/>
      <c r="E402" s="17"/>
      <c r="F402" s="17"/>
    </row>
    <row r="403" spans="1:7" x14ac:dyDescent="0.3">
      <c r="A403" s="17" t="s">
        <v>476</v>
      </c>
      <c r="B403" s="17" t="s">
        <v>477</v>
      </c>
      <c r="C403" s="17">
        <v>2</v>
      </c>
      <c r="D403" s="17" t="s">
        <v>39</v>
      </c>
      <c r="E403" s="18"/>
      <c r="F403" s="17" t="str">
        <f>IF(ISBLANK(E403),"", PRODUCT(C403,E403))</f>
        <v/>
      </c>
    </row>
    <row r="404" spans="1:7" x14ac:dyDescent="0.3">
      <c r="A404" s="17" t="s">
        <v>478</v>
      </c>
      <c r="B404" s="17" t="s">
        <v>477</v>
      </c>
      <c r="C404" s="17"/>
      <c r="D404" s="17"/>
      <c r="E404" s="17"/>
      <c r="F404" s="17"/>
    </row>
    <row r="405" spans="1:7" x14ac:dyDescent="0.3">
      <c r="A405" s="17" t="s">
        <v>479</v>
      </c>
      <c r="B405" s="17" t="s">
        <v>480</v>
      </c>
      <c r="C405" s="17">
        <v>2</v>
      </c>
      <c r="D405" s="17" t="s">
        <v>39</v>
      </c>
      <c r="E405" s="18"/>
      <c r="F405" s="17" t="str">
        <f>IF(ISBLANK(E405),"", PRODUCT(C405,E405))</f>
        <v/>
      </c>
    </row>
    <row r="406" spans="1:7" x14ac:dyDescent="0.3">
      <c r="A406" s="17" t="s">
        <v>481</v>
      </c>
      <c r="B406" s="17" t="s">
        <v>480</v>
      </c>
      <c r="C406" s="17"/>
      <c r="D406" s="17"/>
      <c r="E406" s="17"/>
      <c r="F406" s="17"/>
    </row>
    <row r="407" spans="1:7" x14ac:dyDescent="0.3">
      <c r="E407" s="16" t="s">
        <v>233</v>
      </c>
      <c r="F407" s="16" t="str">
        <f>IF((COUNT(C391:C406)&lt;&gt;COUNT(F391:F406)),"", ROUND(SUM(F391:F406),2))</f>
        <v/>
      </c>
      <c r="G407" s="14" t="str">
        <f>IF((COUNT(C391:C406)&lt;&gt;COUNT(F391:F406)),"Neužpildytos visų objektų kainos", "")</f>
        <v>Neužpildytos visų objektų kainos</v>
      </c>
    </row>
    <row r="408" spans="1:7" x14ac:dyDescent="0.3">
      <c r="C408" s="16" t="s">
        <v>234</v>
      </c>
      <c r="D408" s="19">
        <v>0</v>
      </c>
      <c r="E408" s="16" t="s">
        <v>235</v>
      </c>
      <c r="F408" s="16" t="str">
        <f>IF(OR(F407="",D408=""),"", ROUND(PRODUCT(D408,F407)/100,2))</f>
        <v/>
      </c>
      <c r="G408" s="14" t="str">
        <f>IF(D408="", "Nurodykite taikomą PVM dydį", "")</f>
        <v/>
      </c>
    </row>
    <row r="409" spans="1:7" x14ac:dyDescent="0.3">
      <c r="E409" s="16" t="s">
        <v>236</v>
      </c>
      <c r="F409" s="16">
        <f>IF(ISBLANK(F408), "", ROUND(SUM(F407:F408),2))</f>
        <v>0</v>
      </c>
      <c r="G409" s="14" t="s">
        <v>482</v>
      </c>
    </row>
    <row r="413" spans="1:7" x14ac:dyDescent="0.3">
      <c r="A413" s="12" t="s">
        <v>483</v>
      </c>
      <c r="B413" s="12" t="s">
        <v>484</v>
      </c>
    </row>
    <row r="415" spans="1:7" x14ac:dyDescent="0.3">
      <c r="A415" s="12" t="s">
        <v>28</v>
      </c>
    </row>
    <row r="416" spans="1:7" x14ac:dyDescent="0.3">
      <c r="A416" s="16" t="s">
        <v>29</v>
      </c>
      <c r="B416" s="16" t="s">
        <v>30</v>
      </c>
      <c r="C416" s="16" t="s">
        <v>31</v>
      </c>
      <c r="D416" s="16" t="s">
        <v>32</v>
      </c>
      <c r="E416" s="16" t="s">
        <v>33</v>
      </c>
      <c r="F416" s="16" t="s">
        <v>34</v>
      </c>
    </row>
    <row r="417" spans="1:7" x14ac:dyDescent="0.3">
      <c r="A417" s="16" t="s">
        <v>485</v>
      </c>
      <c r="B417" s="16" t="s">
        <v>486</v>
      </c>
      <c r="C417" s="17"/>
      <c r="D417" s="17"/>
      <c r="E417" s="17"/>
      <c r="F417" s="17"/>
    </row>
    <row r="418" spans="1:7" x14ac:dyDescent="0.3">
      <c r="A418" s="17" t="s">
        <v>487</v>
      </c>
      <c r="B418" s="17" t="s">
        <v>488</v>
      </c>
      <c r="C418" s="17">
        <v>2</v>
      </c>
      <c r="D418" s="17" t="s">
        <v>39</v>
      </c>
      <c r="E418" s="18"/>
      <c r="F418" s="17" t="str">
        <f>IF(ISBLANK(E418),"", PRODUCT(C418,E418))</f>
        <v/>
      </c>
    </row>
    <row r="419" spans="1:7" x14ac:dyDescent="0.3">
      <c r="A419" s="17" t="s">
        <v>489</v>
      </c>
      <c r="B419" s="17" t="s">
        <v>488</v>
      </c>
      <c r="C419" s="17"/>
      <c r="D419" s="17"/>
      <c r="E419" s="17"/>
      <c r="F419" s="17"/>
    </row>
    <row r="420" spans="1:7" x14ac:dyDescent="0.3">
      <c r="A420" s="17" t="s">
        <v>490</v>
      </c>
      <c r="B420" s="17" t="s">
        <v>491</v>
      </c>
      <c r="C420" s="17">
        <v>28</v>
      </c>
      <c r="D420" s="17" t="s">
        <v>39</v>
      </c>
      <c r="E420" s="18"/>
      <c r="F420" s="17" t="str">
        <f>IF(ISBLANK(E420),"", PRODUCT(C420,E420))</f>
        <v/>
      </c>
    </row>
    <row r="421" spans="1:7" x14ac:dyDescent="0.3">
      <c r="A421" s="17" t="s">
        <v>492</v>
      </c>
      <c r="B421" s="17" t="s">
        <v>491</v>
      </c>
      <c r="C421" s="17"/>
      <c r="D421" s="17"/>
      <c r="E421" s="17"/>
      <c r="F421" s="17"/>
    </row>
    <row r="422" spans="1:7" x14ac:dyDescent="0.3">
      <c r="A422" s="17" t="s">
        <v>493</v>
      </c>
      <c r="B422" s="17" t="s">
        <v>494</v>
      </c>
      <c r="C422" s="17">
        <v>15</v>
      </c>
      <c r="D422" s="17" t="s">
        <v>39</v>
      </c>
      <c r="E422" s="18"/>
      <c r="F422" s="17" t="str">
        <f>IF(ISBLANK(E422),"", PRODUCT(C422,E422))</f>
        <v/>
      </c>
    </row>
    <row r="423" spans="1:7" x14ac:dyDescent="0.3">
      <c r="A423" s="17" t="s">
        <v>495</v>
      </c>
      <c r="B423" s="17" t="s">
        <v>494</v>
      </c>
      <c r="C423" s="17"/>
      <c r="D423" s="17"/>
      <c r="E423" s="17"/>
      <c r="F423" s="17"/>
    </row>
    <row r="424" spans="1:7" x14ac:dyDescent="0.3">
      <c r="A424" s="17" t="s">
        <v>496</v>
      </c>
      <c r="B424" s="17" t="s">
        <v>497</v>
      </c>
      <c r="C424" s="17">
        <v>15</v>
      </c>
      <c r="D424" s="17" t="s">
        <v>39</v>
      </c>
      <c r="E424" s="18"/>
      <c r="F424" s="17" t="str">
        <f>IF(ISBLANK(E424),"", PRODUCT(C424,E424))</f>
        <v/>
      </c>
    </row>
    <row r="425" spans="1:7" x14ac:dyDescent="0.3">
      <c r="A425" s="17" t="s">
        <v>498</v>
      </c>
      <c r="B425" s="17" t="s">
        <v>497</v>
      </c>
      <c r="C425" s="17"/>
      <c r="D425" s="17"/>
      <c r="E425" s="17"/>
      <c r="F425" s="17"/>
    </row>
    <row r="426" spans="1:7" x14ac:dyDescent="0.3">
      <c r="A426" s="17" t="s">
        <v>499</v>
      </c>
      <c r="B426" s="17" t="s">
        <v>500</v>
      </c>
      <c r="C426" s="17">
        <v>2</v>
      </c>
      <c r="D426" s="17" t="s">
        <v>39</v>
      </c>
      <c r="E426" s="18"/>
      <c r="F426" s="17" t="str">
        <f>IF(ISBLANK(E426),"", PRODUCT(C426,E426))</f>
        <v/>
      </c>
    </row>
    <row r="427" spans="1:7" x14ac:dyDescent="0.3">
      <c r="A427" s="17" t="s">
        <v>501</v>
      </c>
      <c r="B427" s="17" t="s">
        <v>500</v>
      </c>
      <c r="C427" s="17"/>
      <c r="D427" s="17"/>
      <c r="E427" s="17"/>
      <c r="F427" s="17"/>
    </row>
    <row r="428" spans="1:7" x14ac:dyDescent="0.3">
      <c r="E428" s="16" t="s">
        <v>233</v>
      </c>
      <c r="F428" s="16" t="str">
        <f>IF((COUNT(C418:C427)&lt;&gt;COUNT(F418:F427)),"", ROUND(SUM(F418:F427),2))</f>
        <v/>
      </c>
      <c r="G428" s="14" t="str">
        <f>IF((COUNT(C418:C427)&lt;&gt;COUNT(F418:F427)),"Neužpildytos visų objektų kainos", "")</f>
        <v>Neužpildytos visų objektų kainos</v>
      </c>
    </row>
    <row r="429" spans="1:7" x14ac:dyDescent="0.3">
      <c r="C429" s="16" t="s">
        <v>234</v>
      </c>
      <c r="D429" s="19">
        <v>0</v>
      </c>
      <c r="E429" s="16" t="s">
        <v>235</v>
      </c>
      <c r="F429" s="16" t="str">
        <f>IF(OR(F428="",D429=""),"", ROUND(PRODUCT(D429,F428)/100,2))</f>
        <v/>
      </c>
      <c r="G429" s="14" t="str">
        <f>IF(D429="", "Nurodykite taikomą PVM dydį", "")</f>
        <v/>
      </c>
    </row>
    <row r="430" spans="1:7" x14ac:dyDescent="0.3">
      <c r="E430" s="16" t="s">
        <v>236</v>
      </c>
      <c r="F430" s="16">
        <f>IF(ISBLANK(F429), "", ROUND(SUM(F428:F429),2))</f>
        <v>0</v>
      </c>
      <c r="G430" s="14" t="s">
        <v>502</v>
      </c>
    </row>
    <row r="434" spans="1:6" x14ac:dyDescent="0.3">
      <c r="A434" s="12" t="s">
        <v>503</v>
      </c>
      <c r="B434" s="12" t="s">
        <v>504</v>
      </c>
    </row>
    <row r="436" spans="1:6" x14ac:dyDescent="0.3">
      <c r="A436" s="12" t="s">
        <v>28</v>
      </c>
    </row>
    <row r="437" spans="1:6" x14ac:dyDescent="0.3">
      <c r="A437" s="16" t="s">
        <v>29</v>
      </c>
      <c r="B437" s="16" t="s">
        <v>30</v>
      </c>
      <c r="C437" s="16" t="s">
        <v>31</v>
      </c>
      <c r="D437" s="16" t="s">
        <v>32</v>
      </c>
      <c r="E437" s="16" t="s">
        <v>33</v>
      </c>
      <c r="F437" s="16" t="s">
        <v>34</v>
      </c>
    </row>
    <row r="438" spans="1:6" x14ac:dyDescent="0.3">
      <c r="A438" s="16" t="s">
        <v>505</v>
      </c>
      <c r="B438" s="16" t="s">
        <v>506</v>
      </c>
      <c r="C438" s="17"/>
      <c r="D438" s="17"/>
      <c r="E438" s="17"/>
      <c r="F438" s="17"/>
    </row>
    <row r="439" spans="1:6" x14ac:dyDescent="0.3">
      <c r="A439" s="17" t="s">
        <v>507</v>
      </c>
      <c r="B439" s="17" t="s">
        <v>508</v>
      </c>
      <c r="C439" s="17">
        <v>200</v>
      </c>
      <c r="D439" s="17" t="s">
        <v>39</v>
      </c>
      <c r="E439" s="18"/>
      <c r="F439" s="17" t="str">
        <f>IF(ISBLANK(E439),"", PRODUCT(C439,E439))</f>
        <v/>
      </c>
    </row>
    <row r="440" spans="1:6" x14ac:dyDescent="0.3">
      <c r="A440" s="17" t="s">
        <v>509</v>
      </c>
      <c r="B440" s="17" t="s">
        <v>508</v>
      </c>
      <c r="C440" s="17"/>
      <c r="D440" s="17"/>
      <c r="E440" s="17"/>
      <c r="F440" s="17"/>
    </row>
    <row r="441" spans="1:6" x14ac:dyDescent="0.3">
      <c r="A441" s="17" t="s">
        <v>510</v>
      </c>
      <c r="B441" s="17" t="s">
        <v>511</v>
      </c>
      <c r="C441" s="17">
        <v>10</v>
      </c>
      <c r="D441" s="17" t="s">
        <v>39</v>
      </c>
      <c r="E441" s="18"/>
      <c r="F441" s="17" t="str">
        <f>IF(ISBLANK(E441),"", PRODUCT(C441,E441))</f>
        <v/>
      </c>
    </row>
    <row r="442" spans="1:6" x14ac:dyDescent="0.3">
      <c r="A442" s="17" t="s">
        <v>512</v>
      </c>
      <c r="B442" s="17" t="s">
        <v>511</v>
      </c>
      <c r="C442" s="17"/>
      <c r="D442" s="17"/>
      <c r="E442" s="17"/>
      <c r="F442" s="17"/>
    </row>
    <row r="443" spans="1:6" x14ac:dyDescent="0.3">
      <c r="A443" s="17" t="s">
        <v>513</v>
      </c>
      <c r="B443" s="17" t="s">
        <v>514</v>
      </c>
      <c r="C443" s="17">
        <v>10</v>
      </c>
      <c r="D443" s="17" t="s">
        <v>39</v>
      </c>
      <c r="E443" s="18"/>
      <c r="F443" s="17" t="str">
        <f>IF(ISBLANK(E443),"", PRODUCT(C443,E443))</f>
        <v/>
      </c>
    </row>
    <row r="444" spans="1:6" x14ac:dyDescent="0.3">
      <c r="A444" s="17" t="s">
        <v>515</v>
      </c>
      <c r="B444" s="17" t="s">
        <v>514</v>
      </c>
      <c r="C444" s="17"/>
      <c r="D444" s="17"/>
      <c r="E444" s="17"/>
      <c r="F444" s="17"/>
    </row>
    <row r="445" spans="1:6" x14ac:dyDescent="0.3">
      <c r="A445" s="17" t="s">
        <v>516</v>
      </c>
      <c r="B445" s="17" t="s">
        <v>517</v>
      </c>
      <c r="C445" s="17">
        <v>30</v>
      </c>
      <c r="D445" s="17" t="s">
        <v>39</v>
      </c>
      <c r="E445" s="18"/>
      <c r="F445" s="17" t="str">
        <f>IF(ISBLANK(E445),"", PRODUCT(C445,E445))</f>
        <v/>
      </c>
    </row>
    <row r="446" spans="1:6" x14ac:dyDescent="0.3">
      <c r="A446" s="17" t="s">
        <v>518</v>
      </c>
      <c r="B446" s="17" t="s">
        <v>517</v>
      </c>
      <c r="C446" s="17"/>
      <c r="D446" s="17"/>
      <c r="E446" s="17"/>
      <c r="F446" s="17"/>
    </row>
    <row r="447" spans="1:6" x14ac:dyDescent="0.3">
      <c r="A447" s="17" t="s">
        <v>519</v>
      </c>
      <c r="B447" s="17" t="s">
        <v>520</v>
      </c>
      <c r="C447" s="17">
        <v>35</v>
      </c>
      <c r="D447" s="17" t="s">
        <v>39</v>
      </c>
      <c r="E447" s="18"/>
      <c r="F447" s="17" t="str">
        <f>IF(ISBLANK(E447),"", PRODUCT(C447,E447))</f>
        <v/>
      </c>
    </row>
    <row r="448" spans="1:6" x14ac:dyDescent="0.3">
      <c r="A448" s="17" t="s">
        <v>521</v>
      </c>
      <c r="B448" s="17" t="s">
        <v>520</v>
      </c>
      <c r="C448" s="17"/>
      <c r="D448" s="17"/>
      <c r="E448" s="17"/>
      <c r="F448" s="17"/>
    </row>
    <row r="449" spans="1:6" x14ac:dyDescent="0.3">
      <c r="A449" s="17" t="s">
        <v>522</v>
      </c>
      <c r="B449" s="17" t="s">
        <v>523</v>
      </c>
      <c r="C449" s="17">
        <v>30</v>
      </c>
      <c r="D449" s="17" t="s">
        <v>39</v>
      </c>
      <c r="E449" s="18"/>
      <c r="F449" s="17" t="str">
        <f>IF(ISBLANK(E449),"", PRODUCT(C449,E449))</f>
        <v/>
      </c>
    </row>
    <row r="450" spans="1:6" x14ac:dyDescent="0.3">
      <c r="A450" s="17" t="s">
        <v>524</v>
      </c>
      <c r="B450" s="17" t="s">
        <v>523</v>
      </c>
      <c r="C450" s="17"/>
      <c r="D450" s="17"/>
      <c r="E450" s="17"/>
      <c r="F450" s="17"/>
    </row>
    <row r="451" spans="1:6" x14ac:dyDescent="0.3">
      <c r="A451" s="17" t="s">
        <v>525</v>
      </c>
      <c r="B451" s="17" t="s">
        <v>526</v>
      </c>
      <c r="C451" s="17">
        <v>30</v>
      </c>
      <c r="D451" s="17" t="s">
        <v>39</v>
      </c>
      <c r="E451" s="18"/>
      <c r="F451" s="17" t="str">
        <f>IF(ISBLANK(E451),"", PRODUCT(C451,E451))</f>
        <v/>
      </c>
    </row>
    <row r="452" spans="1:6" x14ac:dyDescent="0.3">
      <c r="A452" s="17" t="s">
        <v>527</v>
      </c>
      <c r="B452" s="17" t="s">
        <v>526</v>
      </c>
      <c r="C452" s="17"/>
      <c r="D452" s="17"/>
      <c r="E452" s="17"/>
      <c r="F452" s="17"/>
    </row>
    <row r="453" spans="1:6" x14ac:dyDescent="0.3">
      <c r="A453" s="17" t="s">
        <v>528</v>
      </c>
      <c r="B453" s="17" t="s">
        <v>529</v>
      </c>
      <c r="C453" s="17">
        <v>100</v>
      </c>
      <c r="D453" s="17" t="s">
        <v>39</v>
      </c>
      <c r="E453" s="18"/>
      <c r="F453" s="17" t="str">
        <f>IF(ISBLANK(E453),"", PRODUCT(C453,E453))</f>
        <v/>
      </c>
    </row>
    <row r="454" spans="1:6" x14ac:dyDescent="0.3">
      <c r="A454" s="17" t="s">
        <v>530</v>
      </c>
      <c r="B454" s="17" t="s">
        <v>529</v>
      </c>
      <c r="C454" s="17"/>
      <c r="D454" s="17"/>
      <c r="E454" s="17"/>
      <c r="F454" s="17"/>
    </row>
    <row r="455" spans="1:6" x14ac:dyDescent="0.3">
      <c r="A455" s="17" t="s">
        <v>531</v>
      </c>
      <c r="B455" s="17" t="s">
        <v>532</v>
      </c>
      <c r="C455" s="17">
        <v>30</v>
      </c>
      <c r="D455" s="17" t="s">
        <v>39</v>
      </c>
      <c r="E455" s="18"/>
      <c r="F455" s="17" t="str">
        <f>IF(ISBLANK(E455),"", PRODUCT(C455,E455))</f>
        <v/>
      </c>
    </row>
    <row r="456" spans="1:6" x14ac:dyDescent="0.3">
      <c r="A456" s="17" t="s">
        <v>533</v>
      </c>
      <c r="B456" s="17" t="s">
        <v>532</v>
      </c>
      <c r="C456" s="17"/>
      <c r="D456" s="17"/>
      <c r="E456" s="17"/>
      <c r="F456" s="17"/>
    </row>
    <row r="457" spans="1:6" x14ac:dyDescent="0.3">
      <c r="A457" s="17" t="s">
        <v>534</v>
      </c>
      <c r="B457" s="17" t="s">
        <v>535</v>
      </c>
      <c r="C457" s="17">
        <v>30</v>
      </c>
      <c r="D457" s="17" t="s">
        <v>39</v>
      </c>
      <c r="E457" s="18"/>
      <c r="F457" s="17" t="str">
        <f>IF(ISBLANK(E457),"", PRODUCT(C457,E457))</f>
        <v/>
      </c>
    </row>
    <row r="458" spans="1:6" x14ac:dyDescent="0.3">
      <c r="A458" s="17" t="s">
        <v>536</v>
      </c>
      <c r="B458" s="17" t="s">
        <v>535</v>
      </c>
      <c r="C458" s="17"/>
      <c r="D458" s="17"/>
      <c r="E458" s="17"/>
      <c r="F458" s="17"/>
    </row>
    <row r="459" spans="1:6" x14ac:dyDescent="0.3">
      <c r="A459" s="17" t="s">
        <v>537</v>
      </c>
      <c r="B459" s="17" t="s">
        <v>538</v>
      </c>
      <c r="C459" s="17">
        <v>40</v>
      </c>
      <c r="D459" s="17" t="s">
        <v>39</v>
      </c>
      <c r="E459" s="18"/>
      <c r="F459" s="17" t="str">
        <f>IF(ISBLANK(E459),"", PRODUCT(C459,E459))</f>
        <v/>
      </c>
    </row>
    <row r="460" spans="1:6" x14ac:dyDescent="0.3">
      <c r="A460" s="17" t="s">
        <v>539</v>
      </c>
      <c r="B460" s="17" t="s">
        <v>538</v>
      </c>
      <c r="C460" s="17"/>
      <c r="D460" s="17"/>
      <c r="E460" s="17"/>
      <c r="F460" s="17"/>
    </row>
    <row r="461" spans="1:6" x14ac:dyDescent="0.3">
      <c r="A461" s="17" t="s">
        <v>540</v>
      </c>
      <c r="B461" s="17" t="s">
        <v>541</v>
      </c>
      <c r="C461" s="17">
        <v>35</v>
      </c>
      <c r="D461" s="17" t="s">
        <v>39</v>
      </c>
      <c r="E461" s="18"/>
      <c r="F461" s="17" t="str">
        <f>IF(ISBLANK(E461),"", PRODUCT(C461,E461))</f>
        <v/>
      </c>
    </row>
    <row r="462" spans="1:6" x14ac:dyDescent="0.3">
      <c r="A462" s="17" t="s">
        <v>542</v>
      </c>
      <c r="B462" s="17" t="s">
        <v>541</v>
      </c>
      <c r="C462" s="17"/>
      <c r="D462" s="17"/>
      <c r="E462" s="17"/>
      <c r="F462" s="17"/>
    </row>
    <row r="463" spans="1:6" x14ac:dyDescent="0.3">
      <c r="A463" s="17" t="s">
        <v>543</v>
      </c>
      <c r="B463" s="17" t="s">
        <v>544</v>
      </c>
      <c r="C463" s="17">
        <v>10</v>
      </c>
      <c r="D463" s="17" t="s">
        <v>39</v>
      </c>
      <c r="E463" s="18"/>
      <c r="F463" s="17" t="str">
        <f>IF(ISBLANK(E463),"", PRODUCT(C463,E463))</f>
        <v/>
      </c>
    </row>
    <row r="464" spans="1:6" x14ac:dyDescent="0.3">
      <c r="A464" s="17" t="s">
        <v>545</v>
      </c>
      <c r="B464" s="17" t="s">
        <v>544</v>
      </c>
      <c r="C464" s="17"/>
      <c r="D464" s="17"/>
      <c r="E464" s="17"/>
      <c r="F464" s="17"/>
    </row>
    <row r="465" spans="1:6" x14ac:dyDescent="0.3">
      <c r="A465" s="17" t="s">
        <v>546</v>
      </c>
      <c r="B465" s="17" t="s">
        <v>547</v>
      </c>
      <c r="C465" s="17">
        <v>10</v>
      </c>
      <c r="D465" s="17" t="s">
        <v>39</v>
      </c>
      <c r="E465" s="18"/>
      <c r="F465" s="17" t="str">
        <f>IF(ISBLANK(E465),"", PRODUCT(C465,E465))</f>
        <v/>
      </c>
    </row>
    <row r="466" spans="1:6" x14ac:dyDescent="0.3">
      <c r="A466" s="17" t="s">
        <v>548</v>
      </c>
      <c r="B466" s="17" t="s">
        <v>547</v>
      </c>
      <c r="C466" s="17"/>
      <c r="D466" s="17"/>
      <c r="E466" s="17"/>
      <c r="F466" s="17"/>
    </row>
    <row r="467" spans="1:6" x14ac:dyDescent="0.3">
      <c r="A467" s="17" t="s">
        <v>549</v>
      </c>
      <c r="B467" s="17" t="s">
        <v>550</v>
      </c>
      <c r="C467" s="17">
        <v>35</v>
      </c>
      <c r="D467" s="17" t="s">
        <v>39</v>
      </c>
      <c r="E467" s="18"/>
      <c r="F467" s="17" t="str">
        <f>IF(ISBLANK(E467),"", PRODUCT(C467,E467))</f>
        <v/>
      </c>
    </row>
    <row r="468" spans="1:6" x14ac:dyDescent="0.3">
      <c r="A468" s="17" t="s">
        <v>551</v>
      </c>
      <c r="B468" s="17" t="s">
        <v>550</v>
      </c>
      <c r="C468" s="17"/>
      <c r="D468" s="17"/>
      <c r="E468" s="17"/>
      <c r="F468" s="17"/>
    </row>
    <row r="469" spans="1:6" x14ac:dyDescent="0.3">
      <c r="A469" s="17" t="s">
        <v>552</v>
      </c>
      <c r="B469" s="17" t="s">
        <v>553</v>
      </c>
      <c r="C469" s="17">
        <v>10</v>
      </c>
      <c r="D469" s="17" t="s">
        <v>39</v>
      </c>
      <c r="E469" s="18"/>
      <c r="F469" s="17" t="str">
        <f>IF(ISBLANK(E469),"", PRODUCT(C469,E469))</f>
        <v/>
      </c>
    </row>
    <row r="470" spans="1:6" x14ac:dyDescent="0.3">
      <c r="A470" s="17" t="s">
        <v>554</v>
      </c>
      <c r="B470" s="17" t="s">
        <v>553</v>
      </c>
      <c r="C470" s="17"/>
      <c r="D470" s="17"/>
      <c r="E470" s="17"/>
      <c r="F470" s="17"/>
    </row>
    <row r="471" spans="1:6" x14ac:dyDescent="0.3">
      <c r="A471" s="17" t="s">
        <v>555</v>
      </c>
      <c r="B471" s="17" t="s">
        <v>556</v>
      </c>
      <c r="C471" s="17">
        <v>10</v>
      </c>
      <c r="D471" s="17" t="s">
        <v>39</v>
      </c>
      <c r="E471" s="18"/>
      <c r="F471" s="17" t="str">
        <f>IF(ISBLANK(E471),"", PRODUCT(C471,E471))</f>
        <v/>
      </c>
    </row>
    <row r="472" spans="1:6" x14ac:dyDescent="0.3">
      <c r="A472" s="17" t="s">
        <v>557</v>
      </c>
      <c r="B472" s="17" t="s">
        <v>556</v>
      </c>
      <c r="C472" s="17"/>
      <c r="D472" s="17"/>
      <c r="E472" s="17"/>
      <c r="F472" s="17"/>
    </row>
    <row r="473" spans="1:6" x14ac:dyDescent="0.3">
      <c r="A473" s="17" t="s">
        <v>558</v>
      </c>
      <c r="B473" s="17" t="s">
        <v>559</v>
      </c>
      <c r="C473" s="17">
        <v>80</v>
      </c>
      <c r="D473" s="17" t="s">
        <v>39</v>
      </c>
      <c r="E473" s="18"/>
      <c r="F473" s="17" t="str">
        <f>IF(ISBLANK(E473),"", PRODUCT(C473,E473))</f>
        <v/>
      </c>
    </row>
    <row r="474" spans="1:6" x14ac:dyDescent="0.3">
      <c r="A474" s="17" t="s">
        <v>560</v>
      </c>
      <c r="B474" s="17" t="s">
        <v>559</v>
      </c>
      <c r="C474" s="17"/>
      <c r="D474" s="17"/>
      <c r="E474" s="17"/>
      <c r="F474" s="17"/>
    </row>
    <row r="475" spans="1:6" x14ac:dyDescent="0.3">
      <c r="A475" s="17" t="s">
        <v>561</v>
      </c>
      <c r="B475" s="17" t="s">
        <v>562</v>
      </c>
      <c r="C475" s="17">
        <v>10</v>
      </c>
      <c r="D475" s="17" t="s">
        <v>39</v>
      </c>
      <c r="E475" s="18"/>
      <c r="F475" s="17" t="str">
        <f>IF(ISBLANK(E475),"", PRODUCT(C475,E475))</f>
        <v/>
      </c>
    </row>
    <row r="476" spans="1:6" x14ac:dyDescent="0.3">
      <c r="A476" s="17" t="s">
        <v>563</v>
      </c>
      <c r="B476" s="17" t="s">
        <v>562</v>
      </c>
      <c r="C476" s="17"/>
      <c r="D476" s="17"/>
      <c r="E476" s="17"/>
      <c r="F476" s="17"/>
    </row>
    <row r="477" spans="1:6" x14ac:dyDescent="0.3">
      <c r="A477" s="17" t="s">
        <v>564</v>
      </c>
      <c r="B477" s="17" t="s">
        <v>565</v>
      </c>
      <c r="C477" s="17">
        <v>10</v>
      </c>
      <c r="D477" s="17" t="s">
        <v>39</v>
      </c>
      <c r="E477" s="18"/>
      <c r="F477" s="17" t="str">
        <f>IF(ISBLANK(E477),"", PRODUCT(C477,E477))</f>
        <v/>
      </c>
    </row>
    <row r="478" spans="1:6" x14ac:dyDescent="0.3">
      <c r="A478" s="17" t="s">
        <v>566</v>
      </c>
      <c r="B478" s="17" t="s">
        <v>565</v>
      </c>
      <c r="C478" s="17"/>
      <c r="D478" s="17"/>
      <c r="E478" s="17"/>
      <c r="F478" s="17"/>
    </row>
    <row r="479" spans="1:6" x14ac:dyDescent="0.3">
      <c r="A479" s="17" t="s">
        <v>567</v>
      </c>
      <c r="B479" s="17" t="s">
        <v>568</v>
      </c>
      <c r="C479" s="17">
        <v>10</v>
      </c>
      <c r="D479" s="17" t="s">
        <v>39</v>
      </c>
      <c r="E479" s="18"/>
      <c r="F479" s="17" t="str">
        <f>IF(ISBLANK(E479),"", PRODUCT(C479,E479))</f>
        <v/>
      </c>
    </row>
    <row r="480" spans="1:6" x14ac:dyDescent="0.3">
      <c r="A480" s="17" t="s">
        <v>569</v>
      </c>
      <c r="B480" s="17" t="s">
        <v>568</v>
      </c>
      <c r="C480" s="17"/>
      <c r="D480" s="17"/>
      <c r="E480" s="17"/>
      <c r="F480" s="17"/>
    </row>
    <row r="481" spans="1:6" x14ac:dyDescent="0.3">
      <c r="A481" s="17" t="s">
        <v>570</v>
      </c>
      <c r="B481" s="17" t="s">
        <v>571</v>
      </c>
      <c r="C481" s="17">
        <v>60</v>
      </c>
      <c r="D481" s="17" t="s">
        <v>39</v>
      </c>
      <c r="E481" s="18"/>
      <c r="F481" s="17" t="str">
        <f>IF(ISBLANK(E481),"", PRODUCT(C481,E481))</f>
        <v/>
      </c>
    </row>
    <row r="482" spans="1:6" x14ac:dyDescent="0.3">
      <c r="A482" s="17" t="s">
        <v>572</v>
      </c>
      <c r="B482" s="17" t="s">
        <v>571</v>
      </c>
      <c r="C482" s="17"/>
      <c r="D482" s="17"/>
      <c r="E482" s="17"/>
      <c r="F482" s="17"/>
    </row>
    <row r="483" spans="1:6" x14ac:dyDescent="0.3">
      <c r="A483" s="17" t="s">
        <v>573</v>
      </c>
      <c r="B483" s="17" t="s">
        <v>574</v>
      </c>
      <c r="C483" s="17">
        <v>30</v>
      </c>
      <c r="D483" s="17" t="s">
        <v>39</v>
      </c>
      <c r="E483" s="18"/>
      <c r="F483" s="17" t="str">
        <f>IF(ISBLANK(E483),"", PRODUCT(C483,E483))</f>
        <v/>
      </c>
    </row>
    <row r="484" spans="1:6" x14ac:dyDescent="0.3">
      <c r="A484" s="17" t="s">
        <v>575</v>
      </c>
      <c r="B484" s="17" t="s">
        <v>574</v>
      </c>
      <c r="C484" s="17"/>
      <c r="D484" s="17"/>
      <c r="E484" s="17"/>
      <c r="F484" s="17"/>
    </row>
    <row r="485" spans="1:6" x14ac:dyDescent="0.3">
      <c r="A485" s="17" t="s">
        <v>576</v>
      </c>
      <c r="B485" s="17" t="s">
        <v>577</v>
      </c>
      <c r="C485" s="17">
        <v>10</v>
      </c>
      <c r="D485" s="17" t="s">
        <v>39</v>
      </c>
      <c r="E485" s="18"/>
      <c r="F485" s="17" t="str">
        <f>IF(ISBLANK(E485),"", PRODUCT(C485,E485))</f>
        <v/>
      </c>
    </row>
    <row r="486" spans="1:6" x14ac:dyDescent="0.3">
      <c r="A486" s="17" t="s">
        <v>578</v>
      </c>
      <c r="B486" s="17" t="s">
        <v>577</v>
      </c>
      <c r="C486" s="17"/>
      <c r="D486" s="17"/>
      <c r="E486" s="17"/>
      <c r="F486" s="17"/>
    </row>
    <row r="487" spans="1:6" x14ac:dyDescent="0.3">
      <c r="A487" s="17" t="s">
        <v>579</v>
      </c>
      <c r="B487" s="17" t="s">
        <v>580</v>
      </c>
      <c r="C487" s="17">
        <v>10</v>
      </c>
      <c r="D487" s="17" t="s">
        <v>39</v>
      </c>
      <c r="E487" s="18"/>
      <c r="F487" s="17" t="str">
        <f>IF(ISBLANK(E487),"", PRODUCT(C487,E487))</f>
        <v/>
      </c>
    </row>
    <row r="488" spans="1:6" x14ac:dyDescent="0.3">
      <c r="A488" s="17" t="s">
        <v>581</v>
      </c>
      <c r="B488" s="17" t="s">
        <v>580</v>
      </c>
      <c r="C488" s="17"/>
      <c r="D488" s="17"/>
      <c r="E488" s="17"/>
      <c r="F488" s="17"/>
    </row>
    <row r="489" spans="1:6" x14ac:dyDescent="0.3">
      <c r="A489" s="17" t="s">
        <v>582</v>
      </c>
      <c r="B489" s="17" t="s">
        <v>583</v>
      </c>
      <c r="C489" s="17">
        <v>90</v>
      </c>
      <c r="D489" s="17" t="s">
        <v>39</v>
      </c>
      <c r="E489" s="18"/>
      <c r="F489" s="17" t="str">
        <f>IF(ISBLANK(E489),"", PRODUCT(C489,E489))</f>
        <v/>
      </c>
    </row>
    <row r="490" spans="1:6" x14ac:dyDescent="0.3">
      <c r="A490" s="17" t="s">
        <v>584</v>
      </c>
      <c r="B490" s="17" t="s">
        <v>583</v>
      </c>
      <c r="C490" s="17"/>
      <c r="D490" s="17"/>
      <c r="E490" s="17"/>
      <c r="F490" s="17"/>
    </row>
    <row r="491" spans="1:6" x14ac:dyDescent="0.3">
      <c r="A491" s="17" t="s">
        <v>585</v>
      </c>
      <c r="B491" s="17" t="s">
        <v>586</v>
      </c>
      <c r="C491" s="17">
        <v>10</v>
      </c>
      <c r="D491" s="17" t="s">
        <v>39</v>
      </c>
      <c r="E491" s="18"/>
      <c r="F491" s="17" t="str">
        <f>IF(ISBLANK(E491),"", PRODUCT(C491,E491))</f>
        <v/>
      </c>
    </row>
    <row r="492" spans="1:6" x14ac:dyDescent="0.3">
      <c r="A492" s="17" t="s">
        <v>587</v>
      </c>
      <c r="B492" s="17" t="s">
        <v>586</v>
      </c>
      <c r="C492" s="17"/>
      <c r="D492" s="17"/>
      <c r="E492" s="17"/>
      <c r="F492" s="17"/>
    </row>
    <row r="493" spans="1:6" x14ac:dyDescent="0.3">
      <c r="A493" s="17" t="s">
        <v>588</v>
      </c>
      <c r="B493" s="17" t="s">
        <v>589</v>
      </c>
      <c r="C493" s="17">
        <v>30</v>
      </c>
      <c r="D493" s="17" t="s">
        <v>39</v>
      </c>
      <c r="E493" s="18"/>
      <c r="F493" s="17" t="str">
        <f>IF(ISBLANK(E493),"", PRODUCT(C493,E493))</f>
        <v/>
      </c>
    </row>
    <row r="494" spans="1:6" x14ac:dyDescent="0.3">
      <c r="A494" s="17" t="s">
        <v>590</v>
      </c>
      <c r="B494" s="17" t="s">
        <v>589</v>
      </c>
      <c r="C494" s="17"/>
      <c r="D494" s="17"/>
      <c r="E494" s="17"/>
      <c r="F494" s="17"/>
    </row>
    <row r="495" spans="1:6" x14ac:dyDescent="0.3">
      <c r="A495" s="17" t="s">
        <v>591</v>
      </c>
      <c r="B495" s="17" t="s">
        <v>592</v>
      </c>
      <c r="C495" s="17">
        <v>60</v>
      </c>
      <c r="D495" s="17" t="s">
        <v>39</v>
      </c>
      <c r="E495" s="18"/>
      <c r="F495" s="17" t="str">
        <f>IF(ISBLANK(E495),"", PRODUCT(C495,E495))</f>
        <v/>
      </c>
    </row>
    <row r="496" spans="1:6" x14ac:dyDescent="0.3">
      <c r="A496" s="17" t="s">
        <v>593</v>
      </c>
      <c r="B496" s="17" t="s">
        <v>592</v>
      </c>
      <c r="C496" s="17"/>
      <c r="D496" s="17"/>
      <c r="E496" s="17"/>
      <c r="F496" s="17"/>
    </row>
    <row r="497" spans="1:6" x14ac:dyDescent="0.3">
      <c r="A497" s="17" t="s">
        <v>594</v>
      </c>
      <c r="B497" s="17" t="s">
        <v>595</v>
      </c>
      <c r="C497" s="17">
        <v>10</v>
      </c>
      <c r="D497" s="17" t="s">
        <v>39</v>
      </c>
      <c r="E497" s="18"/>
      <c r="F497" s="17" t="str">
        <f>IF(ISBLANK(E497),"", PRODUCT(C497,E497))</f>
        <v/>
      </c>
    </row>
    <row r="498" spans="1:6" x14ac:dyDescent="0.3">
      <c r="A498" s="17" t="s">
        <v>596</v>
      </c>
      <c r="B498" s="17" t="s">
        <v>595</v>
      </c>
      <c r="C498" s="17"/>
      <c r="D498" s="17"/>
      <c r="E498" s="17"/>
      <c r="F498" s="17"/>
    </row>
    <row r="499" spans="1:6" x14ac:dyDescent="0.3">
      <c r="A499" s="17" t="s">
        <v>597</v>
      </c>
      <c r="B499" s="17" t="s">
        <v>598</v>
      </c>
      <c r="C499" s="17">
        <v>30</v>
      </c>
      <c r="D499" s="17" t="s">
        <v>39</v>
      </c>
      <c r="E499" s="18"/>
      <c r="F499" s="17" t="str">
        <f>IF(ISBLANK(E499),"", PRODUCT(C499,E499))</f>
        <v/>
      </c>
    </row>
    <row r="500" spans="1:6" x14ac:dyDescent="0.3">
      <c r="A500" s="17" t="s">
        <v>599</v>
      </c>
      <c r="B500" s="17" t="s">
        <v>598</v>
      </c>
      <c r="C500" s="17"/>
      <c r="D500" s="17"/>
      <c r="E500" s="17"/>
      <c r="F500" s="17"/>
    </row>
    <row r="501" spans="1:6" x14ac:dyDescent="0.3">
      <c r="A501" s="17" t="s">
        <v>600</v>
      </c>
      <c r="B501" s="17" t="s">
        <v>601</v>
      </c>
      <c r="C501" s="17">
        <v>10</v>
      </c>
      <c r="D501" s="17" t="s">
        <v>39</v>
      </c>
      <c r="E501" s="18"/>
      <c r="F501" s="17" t="str">
        <f>IF(ISBLANK(E501),"", PRODUCT(C501,E501))</f>
        <v/>
      </c>
    </row>
    <row r="502" spans="1:6" x14ac:dyDescent="0.3">
      <c r="A502" s="17" t="s">
        <v>602</v>
      </c>
      <c r="B502" s="17" t="s">
        <v>601</v>
      </c>
      <c r="C502" s="17"/>
      <c r="D502" s="17"/>
      <c r="E502" s="17"/>
      <c r="F502" s="17"/>
    </row>
    <row r="503" spans="1:6" x14ac:dyDescent="0.3">
      <c r="A503" s="17" t="s">
        <v>603</v>
      </c>
      <c r="B503" s="17" t="s">
        <v>604</v>
      </c>
      <c r="C503" s="17">
        <v>10</v>
      </c>
      <c r="D503" s="17" t="s">
        <v>39</v>
      </c>
      <c r="E503" s="18"/>
      <c r="F503" s="17" t="str">
        <f>IF(ISBLANK(E503),"", PRODUCT(C503,E503))</f>
        <v/>
      </c>
    </row>
    <row r="504" spans="1:6" x14ac:dyDescent="0.3">
      <c r="A504" s="17" t="s">
        <v>605</v>
      </c>
      <c r="B504" s="17" t="s">
        <v>604</v>
      </c>
      <c r="C504" s="17"/>
      <c r="D504" s="17"/>
      <c r="E504" s="17"/>
      <c r="F504" s="17"/>
    </row>
    <row r="505" spans="1:6" x14ac:dyDescent="0.3">
      <c r="A505" s="17" t="s">
        <v>606</v>
      </c>
      <c r="B505" s="17" t="s">
        <v>607</v>
      </c>
      <c r="C505" s="17">
        <v>10</v>
      </c>
      <c r="D505" s="17" t="s">
        <v>39</v>
      </c>
      <c r="E505" s="18"/>
      <c r="F505" s="17" t="str">
        <f>IF(ISBLANK(E505),"", PRODUCT(C505,E505))</f>
        <v/>
      </c>
    </row>
    <row r="506" spans="1:6" x14ac:dyDescent="0.3">
      <c r="A506" s="17" t="s">
        <v>608</v>
      </c>
      <c r="B506" s="17" t="s">
        <v>607</v>
      </c>
      <c r="C506" s="17"/>
      <c r="D506" s="17"/>
      <c r="E506" s="17"/>
      <c r="F506" s="17"/>
    </row>
    <row r="507" spans="1:6" x14ac:dyDescent="0.3">
      <c r="A507" s="17" t="s">
        <v>609</v>
      </c>
      <c r="B507" s="17" t="s">
        <v>610</v>
      </c>
      <c r="C507" s="17">
        <v>10</v>
      </c>
      <c r="D507" s="17" t="s">
        <v>39</v>
      </c>
      <c r="E507" s="18"/>
      <c r="F507" s="17" t="str">
        <f>IF(ISBLANK(E507),"", PRODUCT(C507,E507))</f>
        <v/>
      </c>
    </row>
    <row r="508" spans="1:6" x14ac:dyDescent="0.3">
      <c r="A508" s="17" t="s">
        <v>611</v>
      </c>
      <c r="B508" s="17" t="s">
        <v>610</v>
      </c>
      <c r="C508" s="17"/>
      <c r="D508" s="17"/>
      <c r="E508" s="17"/>
      <c r="F508" s="17"/>
    </row>
    <row r="509" spans="1:6" x14ac:dyDescent="0.3">
      <c r="A509" s="17" t="s">
        <v>612</v>
      </c>
      <c r="B509" s="17" t="s">
        <v>613</v>
      </c>
      <c r="C509" s="17">
        <v>10</v>
      </c>
      <c r="D509" s="17" t="s">
        <v>39</v>
      </c>
      <c r="E509" s="18"/>
      <c r="F509" s="17" t="str">
        <f>IF(ISBLANK(E509),"", PRODUCT(C509,E509))</f>
        <v/>
      </c>
    </row>
    <row r="510" spans="1:6" x14ac:dyDescent="0.3">
      <c r="A510" s="17" t="s">
        <v>614</v>
      </c>
      <c r="B510" s="17" t="s">
        <v>613</v>
      </c>
      <c r="C510" s="17"/>
      <c r="D510" s="17"/>
      <c r="E510" s="17"/>
      <c r="F510" s="17"/>
    </row>
    <row r="511" spans="1:6" x14ac:dyDescent="0.3">
      <c r="A511" s="17" t="s">
        <v>615</v>
      </c>
      <c r="B511" s="17" t="s">
        <v>616</v>
      </c>
      <c r="C511" s="17">
        <v>10</v>
      </c>
      <c r="D511" s="17" t="s">
        <v>39</v>
      </c>
      <c r="E511" s="18"/>
      <c r="F511" s="17" t="str">
        <f>IF(ISBLANK(E511),"", PRODUCT(C511,E511))</f>
        <v/>
      </c>
    </row>
    <row r="512" spans="1:6" x14ac:dyDescent="0.3">
      <c r="A512" s="17" t="s">
        <v>617</v>
      </c>
      <c r="B512" s="17" t="s">
        <v>616</v>
      </c>
      <c r="C512" s="17"/>
      <c r="D512" s="17"/>
      <c r="E512" s="17"/>
      <c r="F512" s="17"/>
    </row>
    <row r="513" spans="1:6" x14ac:dyDescent="0.3">
      <c r="A513" s="17" t="s">
        <v>618</v>
      </c>
      <c r="B513" s="17" t="s">
        <v>619</v>
      </c>
      <c r="C513" s="17">
        <v>10</v>
      </c>
      <c r="D513" s="17" t="s">
        <v>39</v>
      </c>
      <c r="E513" s="18"/>
      <c r="F513" s="17" t="str">
        <f>IF(ISBLANK(E513),"", PRODUCT(C513,E513))</f>
        <v/>
      </c>
    </row>
    <row r="514" spans="1:6" x14ac:dyDescent="0.3">
      <c r="A514" s="17" t="s">
        <v>620</v>
      </c>
      <c r="B514" s="17" t="s">
        <v>619</v>
      </c>
      <c r="C514" s="17"/>
      <c r="D514" s="17"/>
      <c r="E514" s="17"/>
      <c r="F514" s="17"/>
    </row>
    <row r="515" spans="1:6" x14ac:dyDescent="0.3">
      <c r="A515" s="17" t="s">
        <v>621</v>
      </c>
      <c r="B515" s="17" t="s">
        <v>622</v>
      </c>
      <c r="C515" s="17">
        <v>10</v>
      </c>
      <c r="D515" s="17" t="s">
        <v>39</v>
      </c>
      <c r="E515" s="18"/>
      <c r="F515" s="17" t="str">
        <f>IF(ISBLANK(E515),"", PRODUCT(C515,E515))</f>
        <v/>
      </c>
    </row>
    <row r="516" spans="1:6" x14ac:dyDescent="0.3">
      <c r="A516" s="17" t="s">
        <v>623</v>
      </c>
      <c r="B516" s="17" t="s">
        <v>622</v>
      </c>
      <c r="C516" s="17"/>
      <c r="D516" s="17"/>
      <c r="E516" s="17"/>
      <c r="F516" s="17"/>
    </row>
    <row r="517" spans="1:6" x14ac:dyDescent="0.3">
      <c r="A517" s="17" t="s">
        <v>624</v>
      </c>
      <c r="B517" s="17" t="s">
        <v>625</v>
      </c>
      <c r="C517" s="17">
        <v>10</v>
      </c>
      <c r="D517" s="17" t="s">
        <v>39</v>
      </c>
      <c r="E517" s="18"/>
      <c r="F517" s="17" t="str">
        <f>IF(ISBLANK(E517),"", PRODUCT(C517,E517))</f>
        <v/>
      </c>
    </row>
    <row r="518" spans="1:6" x14ac:dyDescent="0.3">
      <c r="A518" s="17" t="s">
        <v>626</v>
      </c>
      <c r="B518" s="17" t="s">
        <v>625</v>
      </c>
      <c r="C518" s="17"/>
      <c r="D518" s="17"/>
      <c r="E518" s="17"/>
      <c r="F518" s="17"/>
    </row>
    <row r="519" spans="1:6" x14ac:dyDescent="0.3">
      <c r="A519" s="17" t="s">
        <v>627</v>
      </c>
      <c r="B519" s="17" t="s">
        <v>628</v>
      </c>
      <c r="C519" s="17">
        <v>10</v>
      </c>
      <c r="D519" s="17" t="s">
        <v>39</v>
      </c>
      <c r="E519" s="18"/>
      <c r="F519" s="17" t="str">
        <f>IF(ISBLANK(E519),"", PRODUCT(C519,E519))</f>
        <v/>
      </c>
    </row>
    <row r="520" spans="1:6" x14ac:dyDescent="0.3">
      <c r="A520" s="17" t="s">
        <v>629</v>
      </c>
      <c r="B520" s="17" t="s">
        <v>628</v>
      </c>
      <c r="C520" s="17"/>
      <c r="D520" s="17"/>
      <c r="E520" s="17"/>
      <c r="F520" s="17"/>
    </row>
    <row r="521" spans="1:6" x14ac:dyDescent="0.3">
      <c r="A521" s="17" t="s">
        <v>630</v>
      </c>
      <c r="B521" s="17" t="s">
        <v>631</v>
      </c>
      <c r="C521" s="17">
        <v>10</v>
      </c>
      <c r="D521" s="17" t="s">
        <v>39</v>
      </c>
      <c r="E521" s="18"/>
      <c r="F521" s="17" t="str">
        <f>IF(ISBLANK(E521),"", PRODUCT(C521,E521))</f>
        <v/>
      </c>
    </row>
    <row r="522" spans="1:6" x14ac:dyDescent="0.3">
      <c r="A522" s="17" t="s">
        <v>632</v>
      </c>
      <c r="B522" s="17" t="s">
        <v>631</v>
      </c>
      <c r="C522" s="17"/>
      <c r="D522" s="17"/>
      <c r="E522" s="17"/>
      <c r="F522" s="17"/>
    </row>
    <row r="523" spans="1:6" x14ac:dyDescent="0.3">
      <c r="A523" s="17" t="s">
        <v>633</v>
      </c>
      <c r="B523" s="17" t="s">
        <v>634</v>
      </c>
      <c r="C523" s="17">
        <v>10</v>
      </c>
      <c r="D523" s="17" t="s">
        <v>39</v>
      </c>
      <c r="E523" s="18"/>
      <c r="F523" s="17" t="str">
        <f>IF(ISBLANK(E523),"", PRODUCT(C523,E523))</f>
        <v/>
      </c>
    </row>
    <row r="524" spans="1:6" x14ac:dyDescent="0.3">
      <c r="A524" s="17" t="s">
        <v>635</v>
      </c>
      <c r="B524" s="17" t="s">
        <v>634</v>
      </c>
      <c r="C524" s="17"/>
      <c r="D524" s="17"/>
      <c r="E524" s="17"/>
      <c r="F524" s="17"/>
    </row>
    <row r="525" spans="1:6" x14ac:dyDescent="0.3">
      <c r="A525" s="17" t="s">
        <v>636</v>
      </c>
      <c r="B525" s="17" t="s">
        <v>637</v>
      </c>
      <c r="C525" s="17">
        <v>10</v>
      </c>
      <c r="D525" s="17" t="s">
        <v>39</v>
      </c>
      <c r="E525" s="18"/>
      <c r="F525" s="17" t="str">
        <f>IF(ISBLANK(E525),"", PRODUCT(C525,E525))</f>
        <v/>
      </c>
    </row>
    <row r="526" spans="1:6" x14ac:dyDescent="0.3">
      <c r="A526" s="17" t="s">
        <v>638</v>
      </c>
      <c r="B526" s="17" t="s">
        <v>637</v>
      </c>
      <c r="C526" s="17"/>
      <c r="D526" s="17"/>
      <c r="E526" s="17"/>
      <c r="F526" s="17"/>
    </row>
    <row r="527" spans="1:6" x14ac:dyDescent="0.3">
      <c r="A527" s="17" t="s">
        <v>639</v>
      </c>
      <c r="B527" s="17" t="s">
        <v>640</v>
      </c>
      <c r="C527" s="17">
        <v>10</v>
      </c>
      <c r="D527" s="17" t="s">
        <v>39</v>
      </c>
      <c r="E527" s="18"/>
      <c r="F527" s="17" t="str">
        <f>IF(ISBLANK(E527),"", PRODUCT(C527,E527))</f>
        <v/>
      </c>
    </row>
    <row r="528" spans="1:6" x14ac:dyDescent="0.3">
      <c r="A528" s="17" t="s">
        <v>641</v>
      </c>
      <c r="B528" s="17" t="s">
        <v>640</v>
      </c>
      <c r="C528" s="17"/>
      <c r="D528" s="17"/>
      <c r="E528" s="17"/>
      <c r="F528" s="17"/>
    </row>
    <row r="529" spans="1:6" x14ac:dyDescent="0.3">
      <c r="A529" s="17" t="s">
        <v>642</v>
      </c>
      <c r="B529" s="17" t="s">
        <v>643</v>
      </c>
      <c r="C529" s="17">
        <v>10</v>
      </c>
      <c r="D529" s="17" t="s">
        <v>39</v>
      </c>
      <c r="E529" s="18"/>
      <c r="F529" s="17" t="str">
        <f>IF(ISBLANK(E529),"", PRODUCT(C529,E529))</f>
        <v/>
      </c>
    </row>
    <row r="530" spans="1:6" x14ac:dyDescent="0.3">
      <c r="A530" s="17" t="s">
        <v>644</v>
      </c>
      <c r="B530" s="17" t="s">
        <v>643</v>
      </c>
      <c r="C530" s="17"/>
      <c r="D530" s="17"/>
      <c r="E530" s="17"/>
      <c r="F530" s="17"/>
    </row>
    <row r="531" spans="1:6" x14ac:dyDescent="0.3">
      <c r="A531" s="17" t="s">
        <v>645</v>
      </c>
      <c r="B531" s="17" t="s">
        <v>646</v>
      </c>
      <c r="C531" s="17">
        <v>10</v>
      </c>
      <c r="D531" s="17" t="s">
        <v>39</v>
      </c>
      <c r="E531" s="18"/>
      <c r="F531" s="17" t="str">
        <f>IF(ISBLANK(E531),"", PRODUCT(C531,E531))</f>
        <v/>
      </c>
    </row>
    <row r="532" spans="1:6" x14ac:dyDescent="0.3">
      <c r="A532" s="17" t="s">
        <v>647</v>
      </c>
      <c r="B532" s="17" t="s">
        <v>646</v>
      </c>
      <c r="C532" s="17"/>
      <c r="D532" s="17"/>
      <c r="E532" s="17"/>
      <c r="F532" s="17"/>
    </row>
    <row r="533" spans="1:6" x14ac:dyDescent="0.3">
      <c r="A533" s="17" t="s">
        <v>648</v>
      </c>
      <c r="B533" s="17" t="s">
        <v>649</v>
      </c>
      <c r="C533" s="17">
        <v>10</v>
      </c>
      <c r="D533" s="17" t="s">
        <v>39</v>
      </c>
      <c r="E533" s="18"/>
      <c r="F533" s="17" t="str">
        <f>IF(ISBLANK(E533),"", PRODUCT(C533,E533))</f>
        <v/>
      </c>
    </row>
    <row r="534" spans="1:6" x14ac:dyDescent="0.3">
      <c r="A534" s="17" t="s">
        <v>650</v>
      </c>
      <c r="B534" s="17" t="s">
        <v>649</v>
      </c>
      <c r="C534" s="17"/>
      <c r="D534" s="17"/>
      <c r="E534" s="17"/>
      <c r="F534" s="17"/>
    </row>
    <row r="535" spans="1:6" x14ac:dyDescent="0.3">
      <c r="A535" s="17" t="s">
        <v>651</v>
      </c>
      <c r="B535" s="17" t="s">
        <v>652</v>
      </c>
      <c r="C535" s="17">
        <v>130</v>
      </c>
      <c r="D535" s="17" t="s">
        <v>39</v>
      </c>
      <c r="E535" s="18"/>
      <c r="F535" s="17" t="str">
        <f>IF(ISBLANK(E535),"", PRODUCT(C535,E535))</f>
        <v/>
      </c>
    </row>
    <row r="536" spans="1:6" x14ac:dyDescent="0.3">
      <c r="A536" s="17" t="s">
        <v>653</v>
      </c>
      <c r="B536" s="17" t="s">
        <v>654</v>
      </c>
      <c r="C536" s="17"/>
      <c r="D536" s="17"/>
      <c r="E536" s="17"/>
      <c r="F536" s="17"/>
    </row>
    <row r="537" spans="1:6" x14ac:dyDescent="0.3">
      <c r="A537" s="17" t="s">
        <v>655</v>
      </c>
      <c r="B537" s="17" t="s">
        <v>656</v>
      </c>
      <c r="C537" s="17">
        <v>5</v>
      </c>
      <c r="D537" s="17" t="s">
        <v>39</v>
      </c>
      <c r="E537" s="18"/>
      <c r="F537" s="17" t="str">
        <f>IF(ISBLANK(E537),"", PRODUCT(C537,E537))</f>
        <v/>
      </c>
    </row>
    <row r="538" spans="1:6" x14ac:dyDescent="0.3">
      <c r="A538" s="17" t="s">
        <v>657</v>
      </c>
      <c r="B538" s="17" t="s">
        <v>656</v>
      </c>
      <c r="C538" s="17"/>
      <c r="D538" s="17"/>
      <c r="E538" s="17"/>
      <c r="F538" s="17"/>
    </row>
    <row r="539" spans="1:6" x14ac:dyDescent="0.3">
      <c r="A539" s="17" t="s">
        <v>658</v>
      </c>
      <c r="B539" s="17" t="s">
        <v>659</v>
      </c>
      <c r="C539" s="17">
        <v>5</v>
      </c>
      <c r="D539" s="17" t="s">
        <v>39</v>
      </c>
      <c r="E539" s="18"/>
      <c r="F539" s="17" t="str">
        <f>IF(ISBLANK(E539),"", PRODUCT(C539,E539))</f>
        <v/>
      </c>
    </row>
    <row r="540" spans="1:6" x14ac:dyDescent="0.3">
      <c r="A540" s="17" t="s">
        <v>660</v>
      </c>
      <c r="B540" s="17" t="s">
        <v>659</v>
      </c>
      <c r="C540" s="17"/>
      <c r="D540" s="17"/>
      <c r="E540" s="17"/>
      <c r="F540" s="17"/>
    </row>
    <row r="541" spans="1:6" x14ac:dyDescent="0.3">
      <c r="A541" s="17" t="s">
        <v>661</v>
      </c>
      <c r="B541" s="17" t="s">
        <v>662</v>
      </c>
      <c r="C541" s="17">
        <v>20</v>
      </c>
      <c r="D541" s="17" t="s">
        <v>39</v>
      </c>
      <c r="E541" s="18"/>
      <c r="F541" s="17" t="str">
        <f>IF(ISBLANK(E541),"", PRODUCT(C541,E541))</f>
        <v/>
      </c>
    </row>
    <row r="542" spans="1:6" x14ac:dyDescent="0.3">
      <c r="A542" s="17" t="s">
        <v>663</v>
      </c>
      <c r="B542" s="17" t="s">
        <v>662</v>
      </c>
      <c r="C542" s="17"/>
      <c r="D542" s="17"/>
      <c r="E542" s="17"/>
      <c r="F542" s="17"/>
    </row>
    <row r="543" spans="1:6" x14ac:dyDescent="0.3">
      <c r="A543" s="17" t="s">
        <v>664</v>
      </c>
      <c r="B543" s="17" t="s">
        <v>665</v>
      </c>
      <c r="C543" s="17">
        <v>5</v>
      </c>
      <c r="D543" s="17" t="s">
        <v>39</v>
      </c>
      <c r="E543" s="18"/>
      <c r="F543" s="17" t="str">
        <f>IF(ISBLANK(E543),"", PRODUCT(C543,E543))</f>
        <v/>
      </c>
    </row>
    <row r="544" spans="1:6" x14ac:dyDescent="0.3">
      <c r="A544" s="17" t="s">
        <v>666</v>
      </c>
      <c r="B544" s="17" t="s">
        <v>665</v>
      </c>
      <c r="C544" s="17"/>
      <c r="D544" s="17"/>
      <c r="E544" s="17"/>
      <c r="F544" s="17"/>
    </row>
    <row r="545" spans="1:7" x14ac:dyDescent="0.3">
      <c r="E545" s="16" t="s">
        <v>233</v>
      </c>
      <c r="F545" s="16" t="str">
        <f>IF((COUNT(C439:C544)&lt;&gt;COUNT(F439:F544)),"", ROUND(SUM(F439:F544),2))</f>
        <v/>
      </c>
      <c r="G545" s="14" t="str">
        <f>IF((COUNT(C439:C544)&lt;&gt;COUNT(F439:F544)),"Neužpildytos visų objektų kainos", "")</f>
        <v>Neužpildytos visų objektų kainos</v>
      </c>
    </row>
    <row r="546" spans="1:7" x14ac:dyDescent="0.3">
      <c r="C546" s="16" t="s">
        <v>234</v>
      </c>
      <c r="D546" s="19">
        <v>0</v>
      </c>
      <c r="E546" s="16" t="s">
        <v>235</v>
      </c>
      <c r="F546" s="16" t="str">
        <f>IF(OR(F545="",D546=""),"", ROUND(PRODUCT(D546,F545)/100,2))</f>
        <v/>
      </c>
      <c r="G546" s="14" t="str">
        <f>IF(D546="", "Nurodykite taikomą PVM dydį", "")</f>
        <v/>
      </c>
    </row>
    <row r="547" spans="1:7" x14ac:dyDescent="0.3">
      <c r="E547" s="16" t="s">
        <v>236</v>
      </c>
      <c r="F547" s="16">
        <f>IF(ISBLANK(F546), "", ROUND(SUM(F545:F546),2))</f>
        <v>0</v>
      </c>
      <c r="G547" s="14" t="s">
        <v>667</v>
      </c>
    </row>
    <row r="551" spans="1:7" x14ac:dyDescent="0.3">
      <c r="A551" s="12" t="s">
        <v>668</v>
      </c>
      <c r="B551" s="12" t="s">
        <v>669</v>
      </c>
    </row>
    <row r="553" spans="1:7" x14ac:dyDescent="0.3">
      <c r="A553" s="12" t="s">
        <v>28</v>
      </c>
    </row>
    <row r="554" spans="1:7" x14ac:dyDescent="0.3">
      <c r="A554" s="16" t="s">
        <v>29</v>
      </c>
      <c r="B554" s="16" t="s">
        <v>30</v>
      </c>
      <c r="C554" s="16" t="s">
        <v>31</v>
      </c>
      <c r="D554" s="16" t="s">
        <v>32</v>
      </c>
      <c r="E554" s="16" t="s">
        <v>33</v>
      </c>
      <c r="F554" s="16" t="s">
        <v>34</v>
      </c>
    </row>
    <row r="555" spans="1:7" x14ac:dyDescent="0.3">
      <c r="A555" s="16" t="s">
        <v>670</v>
      </c>
      <c r="B555" s="16" t="s">
        <v>671</v>
      </c>
      <c r="C555" s="17"/>
      <c r="D555" s="17"/>
      <c r="E555" s="17"/>
      <c r="F555" s="17"/>
    </row>
    <row r="556" spans="1:7" x14ac:dyDescent="0.3">
      <c r="A556" s="17" t="s">
        <v>672</v>
      </c>
      <c r="B556" s="17" t="s">
        <v>673</v>
      </c>
      <c r="C556" s="17">
        <v>5</v>
      </c>
      <c r="D556" s="17" t="s">
        <v>39</v>
      </c>
      <c r="E556" s="18"/>
      <c r="F556" s="17" t="str">
        <f>IF(ISBLANK(E556),"", PRODUCT(C556,E556))</f>
        <v/>
      </c>
    </row>
    <row r="557" spans="1:7" x14ac:dyDescent="0.3">
      <c r="A557" s="17" t="s">
        <v>674</v>
      </c>
      <c r="B557" s="17" t="s">
        <v>673</v>
      </c>
      <c r="C557" s="17"/>
      <c r="D557" s="17"/>
      <c r="E557" s="17"/>
      <c r="F557" s="17"/>
    </row>
    <row r="558" spans="1:7" x14ac:dyDescent="0.3">
      <c r="A558" s="17" t="s">
        <v>675</v>
      </c>
      <c r="B558" s="17" t="s">
        <v>676</v>
      </c>
      <c r="C558" s="17">
        <v>5</v>
      </c>
      <c r="D558" s="17" t="s">
        <v>39</v>
      </c>
      <c r="E558" s="18"/>
      <c r="F558" s="17" t="str">
        <f>IF(ISBLANK(E558),"", PRODUCT(C558,E558))</f>
        <v/>
      </c>
    </row>
    <row r="559" spans="1:7" x14ac:dyDescent="0.3">
      <c r="A559" s="17" t="s">
        <v>677</v>
      </c>
      <c r="B559" s="17" t="s">
        <v>676</v>
      </c>
      <c r="C559" s="17"/>
      <c r="D559" s="17"/>
      <c r="E559" s="17"/>
      <c r="F559" s="17"/>
    </row>
    <row r="560" spans="1:7" x14ac:dyDescent="0.3">
      <c r="E560" s="16" t="s">
        <v>233</v>
      </c>
      <c r="F560" s="16" t="str">
        <f>IF((COUNT(C556:C559)&lt;&gt;COUNT(F556:F559)),"", ROUND(SUM(F556:F559),2))</f>
        <v/>
      </c>
      <c r="G560" s="14" t="str">
        <f>IF((COUNT(C556:C559)&lt;&gt;COUNT(F556:F559)),"Neužpildytos visų objektų kainos", "")</f>
        <v>Neužpildytos visų objektų kainos</v>
      </c>
    </row>
    <row r="561" spans="1:7" x14ac:dyDescent="0.3">
      <c r="C561" s="16" t="s">
        <v>234</v>
      </c>
      <c r="D561" s="19">
        <v>0</v>
      </c>
      <c r="E561" s="16" t="s">
        <v>235</v>
      </c>
      <c r="F561" s="16" t="str">
        <f>IF(OR(F560="",D561=""),"", ROUND(PRODUCT(D561,F560)/100,2))</f>
        <v/>
      </c>
      <c r="G561" s="14" t="str">
        <f>IF(D561="", "Nurodykite taikomą PVM dydį", "")</f>
        <v/>
      </c>
    </row>
    <row r="562" spans="1:7" x14ac:dyDescent="0.3">
      <c r="E562" s="16" t="s">
        <v>236</v>
      </c>
      <c r="F562" s="16">
        <f>IF(ISBLANK(F561), "", ROUND(SUM(F560:F561),2))</f>
        <v>0</v>
      </c>
      <c r="G562" s="14" t="s">
        <v>678</v>
      </c>
    </row>
    <row r="566" spans="1:7" x14ac:dyDescent="0.3">
      <c r="A566" s="12" t="s">
        <v>679</v>
      </c>
      <c r="B566" s="12" t="s">
        <v>680</v>
      </c>
    </row>
    <row r="568" spans="1:7" x14ac:dyDescent="0.3">
      <c r="A568" s="12" t="s">
        <v>28</v>
      </c>
    </row>
    <row r="569" spans="1:7" x14ac:dyDescent="0.3">
      <c r="A569" s="16" t="s">
        <v>29</v>
      </c>
      <c r="B569" s="16" t="s">
        <v>30</v>
      </c>
      <c r="C569" s="16" t="s">
        <v>31</v>
      </c>
      <c r="D569" s="16" t="s">
        <v>32</v>
      </c>
      <c r="E569" s="16" t="s">
        <v>33</v>
      </c>
      <c r="F569" s="16" t="s">
        <v>34</v>
      </c>
    </row>
    <row r="570" spans="1:7" x14ac:dyDescent="0.3">
      <c r="A570" s="16" t="s">
        <v>681</v>
      </c>
      <c r="B570" s="16" t="s">
        <v>682</v>
      </c>
      <c r="C570" s="17"/>
      <c r="D570" s="17"/>
      <c r="E570" s="17"/>
      <c r="F570" s="17"/>
    </row>
    <row r="571" spans="1:7" x14ac:dyDescent="0.3">
      <c r="A571" s="17" t="s">
        <v>683</v>
      </c>
      <c r="B571" s="17" t="s">
        <v>684</v>
      </c>
      <c r="C571" s="17">
        <v>5</v>
      </c>
      <c r="D571" s="17" t="s">
        <v>39</v>
      </c>
      <c r="E571" s="18"/>
      <c r="F571" s="17" t="str">
        <f>IF(ISBLANK(E571),"", PRODUCT(C571,E571))</f>
        <v/>
      </c>
    </row>
    <row r="572" spans="1:7" x14ac:dyDescent="0.3">
      <c r="A572" s="17" t="s">
        <v>685</v>
      </c>
      <c r="B572" s="17" t="s">
        <v>684</v>
      </c>
      <c r="C572" s="17"/>
      <c r="D572" s="17"/>
      <c r="E572" s="17"/>
      <c r="F572" s="17"/>
    </row>
    <row r="573" spans="1:7" x14ac:dyDescent="0.3">
      <c r="A573" s="17" t="s">
        <v>686</v>
      </c>
      <c r="B573" s="17" t="s">
        <v>687</v>
      </c>
      <c r="C573" s="17">
        <v>5</v>
      </c>
      <c r="D573" s="17" t="s">
        <v>39</v>
      </c>
      <c r="E573" s="18"/>
      <c r="F573" s="17" t="str">
        <f>IF(ISBLANK(E573),"", PRODUCT(C573,E573))</f>
        <v/>
      </c>
    </row>
    <row r="574" spans="1:7" x14ac:dyDescent="0.3">
      <c r="A574" s="17" t="s">
        <v>688</v>
      </c>
      <c r="B574" s="17" t="s">
        <v>687</v>
      </c>
      <c r="C574" s="17"/>
      <c r="D574" s="17"/>
      <c r="E574" s="17"/>
      <c r="F574" s="17"/>
    </row>
    <row r="575" spans="1:7" x14ac:dyDescent="0.3">
      <c r="E575" s="16" t="s">
        <v>233</v>
      </c>
      <c r="F575" s="16" t="str">
        <f>IF((COUNT(C571:C574)&lt;&gt;COUNT(F571:F574)),"", ROUND(SUM(F571:F574),2))</f>
        <v/>
      </c>
      <c r="G575" s="14" t="str">
        <f>IF((COUNT(C571:C574)&lt;&gt;COUNT(F571:F574)),"Neužpildytos visų objektų kainos", "")</f>
        <v>Neužpildytos visų objektų kainos</v>
      </c>
    </row>
    <row r="576" spans="1:7" x14ac:dyDescent="0.3">
      <c r="C576" s="16" t="s">
        <v>234</v>
      </c>
      <c r="D576" s="19">
        <v>0</v>
      </c>
      <c r="E576" s="16" t="s">
        <v>235</v>
      </c>
      <c r="F576" s="16" t="str">
        <f>IF(OR(F575="",D576=""),"", ROUND(PRODUCT(D576,F575)/100,2))</f>
        <v/>
      </c>
      <c r="G576" s="14" t="str">
        <f>IF(D576="", "Nurodykite taikomą PVM dydį", "")</f>
        <v/>
      </c>
    </row>
    <row r="577" spans="1:7" x14ac:dyDescent="0.3">
      <c r="E577" s="16" t="s">
        <v>236</v>
      </c>
      <c r="F577" s="16">
        <f>IF(ISBLANK(F576), "", ROUND(SUM(F575:F576),2))</f>
        <v>0</v>
      </c>
      <c r="G577" s="14" t="s">
        <v>689</v>
      </c>
    </row>
    <row r="581" spans="1:7" x14ac:dyDescent="0.3">
      <c r="A581" s="12" t="s">
        <v>690</v>
      </c>
      <c r="B581" s="12" t="s">
        <v>691</v>
      </c>
    </row>
    <row r="583" spans="1:7" x14ac:dyDescent="0.3">
      <c r="A583" s="12" t="s">
        <v>28</v>
      </c>
    </row>
    <row r="584" spans="1:7" x14ac:dyDescent="0.3">
      <c r="A584" s="16" t="s">
        <v>29</v>
      </c>
      <c r="B584" s="16" t="s">
        <v>30</v>
      </c>
      <c r="C584" s="16" t="s">
        <v>31</v>
      </c>
      <c r="D584" s="16" t="s">
        <v>32</v>
      </c>
      <c r="E584" s="16" t="s">
        <v>33</v>
      </c>
      <c r="F584" s="16" t="s">
        <v>34</v>
      </c>
    </row>
    <row r="585" spans="1:7" x14ac:dyDescent="0.3">
      <c r="A585" s="16" t="s">
        <v>692</v>
      </c>
      <c r="B585" s="16" t="s">
        <v>693</v>
      </c>
      <c r="C585" s="17"/>
      <c r="D585" s="17"/>
      <c r="E585" s="17"/>
      <c r="F585" s="17"/>
    </row>
    <row r="586" spans="1:7" x14ac:dyDescent="0.3">
      <c r="A586" s="17" t="s">
        <v>694</v>
      </c>
      <c r="B586" s="17" t="s">
        <v>695</v>
      </c>
      <c r="C586" s="17">
        <v>5</v>
      </c>
      <c r="D586" s="17" t="s">
        <v>39</v>
      </c>
      <c r="E586" s="18"/>
      <c r="F586" s="17" t="str">
        <f>IF(ISBLANK(E586),"", PRODUCT(C586,E586))</f>
        <v/>
      </c>
    </row>
    <row r="587" spans="1:7" x14ac:dyDescent="0.3">
      <c r="A587" s="17" t="s">
        <v>696</v>
      </c>
      <c r="B587" s="17" t="s">
        <v>695</v>
      </c>
      <c r="C587" s="17"/>
      <c r="D587" s="17"/>
      <c r="E587" s="17"/>
      <c r="F587" s="17"/>
    </row>
    <row r="588" spans="1:7" x14ac:dyDescent="0.3">
      <c r="A588" s="17" t="s">
        <v>697</v>
      </c>
      <c r="B588" s="17" t="s">
        <v>698</v>
      </c>
      <c r="C588" s="17">
        <v>5</v>
      </c>
      <c r="D588" s="17" t="s">
        <v>39</v>
      </c>
      <c r="E588" s="18"/>
      <c r="F588" s="17" t="str">
        <f>IF(ISBLANK(E588),"", PRODUCT(C588,E588))</f>
        <v/>
      </c>
    </row>
    <row r="589" spans="1:7" x14ac:dyDescent="0.3">
      <c r="A589" s="17" t="s">
        <v>699</v>
      </c>
      <c r="B589" s="17" t="s">
        <v>698</v>
      </c>
      <c r="C589" s="17"/>
      <c r="D589" s="17"/>
      <c r="E589" s="17"/>
      <c r="F589" s="17"/>
    </row>
    <row r="590" spans="1:7" x14ac:dyDescent="0.3">
      <c r="A590" s="17" t="s">
        <v>700</v>
      </c>
      <c r="B590" s="17" t="s">
        <v>701</v>
      </c>
      <c r="C590" s="17">
        <v>5</v>
      </c>
      <c r="D590" s="17" t="s">
        <v>39</v>
      </c>
      <c r="E590" s="18"/>
      <c r="F590" s="17" t="str">
        <f>IF(ISBLANK(E590),"", PRODUCT(C590,E590))</f>
        <v/>
      </c>
    </row>
    <row r="591" spans="1:7" x14ac:dyDescent="0.3">
      <c r="A591" s="17" t="s">
        <v>702</v>
      </c>
      <c r="B591" s="17" t="s">
        <v>701</v>
      </c>
      <c r="C591" s="17"/>
      <c r="D591" s="17"/>
      <c r="E591" s="17"/>
      <c r="F591" s="17"/>
    </row>
    <row r="592" spans="1:7" x14ac:dyDescent="0.3">
      <c r="A592" s="17" t="s">
        <v>703</v>
      </c>
      <c r="B592" s="17" t="s">
        <v>704</v>
      </c>
      <c r="C592" s="17">
        <v>5</v>
      </c>
      <c r="D592" s="17" t="s">
        <v>39</v>
      </c>
      <c r="E592" s="18"/>
      <c r="F592" s="17" t="str">
        <f>IF(ISBLANK(E592),"", PRODUCT(C592,E592))</f>
        <v/>
      </c>
    </row>
    <row r="593" spans="1:7" x14ac:dyDescent="0.3">
      <c r="A593" s="17" t="s">
        <v>705</v>
      </c>
      <c r="B593" s="17" t="s">
        <v>704</v>
      </c>
      <c r="C593" s="17"/>
      <c r="D593" s="17"/>
      <c r="E593" s="17"/>
      <c r="F593" s="17"/>
    </row>
    <row r="594" spans="1:7" x14ac:dyDescent="0.3">
      <c r="E594" s="16" t="s">
        <v>233</v>
      </c>
      <c r="F594" s="16" t="str">
        <f>IF((COUNT(C586:C593)&lt;&gt;COUNT(F586:F593)),"", ROUND(SUM(F586:F593),2))</f>
        <v/>
      </c>
      <c r="G594" s="14" t="str">
        <f>IF((COUNT(C586:C593)&lt;&gt;COUNT(F586:F593)),"Neužpildytos visų objektų kainos", "")</f>
        <v>Neužpildytos visų objektų kainos</v>
      </c>
    </row>
    <row r="595" spans="1:7" x14ac:dyDescent="0.3">
      <c r="C595" s="16" t="s">
        <v>234</v>
      </c>
      <c r="D595" s="19">
        <v>0</v>
      </c>
      <c r="E595" s="16" t="s">
        <v>235</v>
      </c>
      <c r="F595" s="16" t="str">
        <f>IF(OR(F594="",D595=""),"", ROUND(PRODUCT(D595,F594)/100,2))</f>
        <v/>
      </c>
      <c r="G595" s="14" t="str">
        <f>IF(D595="", "Nurodykite taikomą PVM dydį", "")</f>
        <v/>
      </c>
    </row>
    <row r="596" spans="1:7" x14ac:dyDescent="0.3">
      <c r="E596" s="16" t="s">
        <v>236</v>
      </c>
      <c r="F596" s="16">
        <f>IF(ISBLANK(F595), "", ROUND(SUM(F594:F595),2))</f>
        <v>0</v>
      </c>
      <c r="G596" s="14" t="s">
        <v>706</v>
      </c>
    </row>
  </sheetData>
  <sheetProtection algorithmName="SHA-512" hashValue="pJqNoCDRXglmaoz+LPAgjfV9l8HOnWRliMZwkhRxjm5Olju4CTMCUb/dBlo24UZC2+jt+G9Rw/TzQtnm9SijWA==" saltValue="Vc5/CE6AzVfZ2/711OWoSA=="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0"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130" t="s">
        <v>707</v>
      </c>
      <c r="B2" s="86"/>
      <c r="C2" s="86"/>
      <c r="D2" s="86"/>
      <c r="E2" s="86"/>
      <c r="F2" s="86"/>
      <c r="G2" s="86"/>
      <c r="H2" s="86"/>
      <c r="I2" s="86"/>
      <c r="J2" s="86"/>
      <c r="K2" s="86"/>
    </row>
    <row r="3" spans="1:11" x14ac:dyDescent="0.3">
      <c r="A3" s="86"/>
      <c r="B3" s="86"/>
      <c r="C3" s="86"/>
      <c r="D3" s="86"/>
      <c r="E3" s="86"/>
      <c r="F3" s="86"/>
      <c r="G3" s="86"/>
      <c r="H3" s="86"/>
      <c r="I3" s="86"/>
      <c r="J3" s="86"/>
      <c r="K3" s="86"/>
    </row>
    <row r="4" spans="1:11" ht="16.05" customHeight="1" thickBot="1" x14ac:dyDescent="0.35">
      <c r="A4" s="7"/>
      <c r="B4" s="7"/>
      <c r="C4" s="7"/>
      <c r="D4" s="7"/>
      <c r="E4" s="7"/>
      <c r="F4" s="7"/>
      <c r="G4" s="7"/>
      <c r="H4" s="7"/>
      <c r="I4" s="7"/>
      <c r="J4" s="7"/>
    </row>
    <row r="5" spans="1:11" ht="48" customHeight="1" x14ac:dyDescent="0.3">
      <c r="A5" s="112" t="s">
        <v>708</v>
      </c>
      <c r="B5" s="106"/>
      <c r="C5" s="104" t="s">
        <v>709</v>
      </c>
      <c r="D5" s="105"/>
      <c r="E5" s="106"/>
      <c r="F5" s="104" t="s">
        <v>710</v>
      </c>
      <c r="G5" s="105"/>
      <c r="H5" s="106"/>
      <c r="I5" s="104" t="s">
        <v>711</v>
      </c>
      <c r="J5" s="106"/>
      <c r="K5" s="9" t="s">
        <v>712</v>
      </c>
    </row>
    <row r="6" spans="1:11" ht="49.05" customHeight="1" x14ac:dyDescent="0.3">
      <c r="A6" s="103"/>
      <c r="B6" s="94"/>
      <c r="C6" s="101"/>
      <c r="D6" s="102"/>
      <c r="E6" s="94"/>
      <c r="F6" s="101"/>
      <c r="G6" s="102"/>
      <c r="H6" s="94"/>
      <c r="I6" s="101"/>
      <c r="J6" s="94"/>
      <c r="K6" s="20"/>
    </row>
    <row r="7" spans="1:11" ht="49.05" customHeight="1" x14ac:dyDescent="0.3">
      <c r="A7" s="103"/>
      <c r="B7" s="94"/>
      <c r="C7" s="101"/>
      <c r="D7" s="102"/>
      <c r="E7" s="94"/>
      <c r="F7" s="101"/>
      <c r="G7" s="102"/>
      <c r="H7" s="94"/>
      <c r="I7" s="101"/>
      <c r="J7" s="94"/>
      <c r="K7" s="20"/>
    </row>
    <row r="8" spans="1:11" ht="49.05" customHeight="1" x14ac:dyDescent="0.3">
      <c r="A8" s="103"/>
      <c r="B8" s="94"/>
      <c r="C8" s="101"/>
      <c r="D8" s="102"/>
      <c r="E8" s="94"/>
      <c r="F8" s="101"/>
      <c r="G8" s="102"/>
      <c r="H8" s="94"/>
      <c r="I8" s="101"/>
      <c r="J8" s="94"/>
      <c r="K8" s="20"/>
    </row>
    <row r="9" spans="1:11" ht="49.05" customHeight="1" x14ac:dyDescent="0.3">
      <c r="A9" s="103"/>
      <c r="B9" s="94"/>
      <c r="C9" s="101"/>
      <c r="D9" s="102"/>
      <c r="E9" s="94"/>
      <c r="F9" s="101"/>
      <c r="G9" s="102"/>
      <c r="H9" s="94"/>
      <c r="I9" s="101"/>
      <c r="J9" s="94"/>
      <c r="K9" s="20"/>
    </row>
    <row r="10" spans="1:11" ht="49.05" customHeight="1" x14ac:dyDescent="0.3">
      <c r="A10" s="103"/>
      <c r="B10" s="94"/>
      <c r="C10" s="101"/>
      <c r="D10" s="102"/>
      <c r="E10" s="94"/>
      <c r="F10" s="101"/>
      <c r="G10" s="102"/>
      <c r="H10" s="94"/>
      <c r="I10" s="101"/>
      <c r="J10" s="94"/>
      <c r="K10" s="20"/>
    </row>
    <row r="11" spans="1:11" ht="49.05" customHeight="1" x14ac:dyDescent="0.3">
      <c r="A11" s="103"/>
      <c r="B11" s="94"/>
      <c r="C11" s="101"/>
      <c r="D11" s="102"/>
      <c r="E11" s="94"/>
      <c r="F11" s="101"/>
      <c r="G11" s="102"/>
      <c r="H11" s="94"/>
      <c r="I11" s="101"/>
      <c r="J11" s="94"/>
      <c r="K11" s="20"/>
    </row>
    <row r="12" spans="1:11" ht="49.05" customHeight="1" x14ac:dyDescent="0.3">
      <c r="A12" s="103"/>
      <c r="B12" s="94"/>
      <c r="C12" s="101"/>
      <c r="D12" s="102"/>
      <c r="E12" s="94"/>
      <c r="F12" s="101"/>
      <c r="G12" s="102"/>
      <c r="H12" s="94"/>
      <c r="I12" s="101"/>
      <c r="J12" s="94"/>
      <c r="K12" s="20"/>
    </row>
    <row r="13" spans="1:11" ht="49.05" customHeight="1" x14ac:dyDescent="0.3">
      <c r="A13" s="103"/>
      <c r="B13" s="94"/>
      <c r="C13" s="101"/>
      <c r="D13" s="102"/>
      <c r="E13" s="94"/>
      <c r="F13" s="101"/>
      <c r="G13" s="102"/>
      <c r="H13" s="94"/>
      <c r="I13" s="101"/>
      <c r="J13" s="94"/>
      <c r="K13" s="20"/>
    </row>
    <row r="14" spans="1:11" ht="49.05" customHeight="1" x14ac:dyDescent="0.3">
      <c r="A14" s="103"/>
      <c r="B14" s="94"/>
      <c r="C14" s="101"/>
      <c r="D14" s="102"/>
      <c r="E14" s="94"/>
      <c r="F14" s="101"/>
      <c r="G14" s="102"/>
      <c r="H14" s="94"/>
      <c r="I14" s="101"/>
      <c r="J14" s="94"/>
      <c r="K14" s="20"/>
    </row>
    <row r="15" spans="1:11" ht="48" customHeight="1" thickBot="1" x14ac:dyDescent="0.35">
      <c r="A15" s="118"/>
      <c r="B15" s="111"/>
      <c r="C15" s="109"/>
      <c r="D15" s="110"/>
      <c r="E15" s="111"/>
      <c r="F15" s="109"/>
      <c r="G15" s="110"/>
      <c r="H15" s="111"/>
      <c r="I15" s="109"/>
      <c r="J15" s="111"/>
      <c r="K15" s="21"/>
    </row>
    <row r="16" spans="1:11" ht="19.05" customHeight="1" x14ac:dyDescent="0.3">
      <c r="A16" s="10"/>
      <c r="B16" s="10"/>
      <c r="C16" s="10"/>
      <c r="D16" s="10"/>
      <c r="E16" s="10"/>
      <c r="F16" s="10"/>
      <c r="G16" s="10"/>
      <c r="H16" s="10"/>
      <c r="I16" s="10"/>
      <c r="J16" s="10"/>
      <c r="K16" s="11"/>
    </row>
    <row r="17" spans="1:11" ht="49.05" customHeight="1" x14ac:dyDescent="0.3">
      <c r="A17" s="129" t="s">
        <v>713</v>
      </c>
      <c r="B17" s="86"/>
      <c r="C17" s="86"/>
      <c r="D17" s="86"/>
      <c r="E17" s="86"/>
      <c r="F17" s="86"/>
      <c r="G17" s="86"/>
      <c r="H17" s="86"/>
      <c r="I17" s="86"/>
      <c r="J17" s="86"/>
      <c r="K17" s="86"/>
    </row>
    <row r="18" spans="1:11" ht="16.05" customHeight="1" thickBot="1" x14ac:dyDescent="0.35">
      <c r="A18" s="10"/>
      <c r="B18" s="10"/>
      <c r="C18" s="10"/>
      <c r="D18" s="10"/>
      <c r="E18" s="10"/>
      <c r="F18" s="10"/>
      <c r="G18" s="10"/>
      <c r="H18" s="10"/>
      <c r="I18" s="10"/>
      <c r="J18" s="10"/>
      <c r="K18" s="11"/>
    </row>
    <row r="19" spans="1:11" ht="49.05" customHeight="1" x14ac:dyDescent="0.3">
      <c r="A19" s="112" t="s">
        <v>30</v>
      </c>
      <c r="B19" s="106"/>
      <c r="C19" s="104" t="s">
        <v>709</v>
      </c>
      <c r="D19" s="105"/>
      <c r="E19" s="106"/>
      <c r="F19" s="104" t="s">
        <v>714</v>
      </c>
      <c r="G19" s="105"/>
      <c r="H19" s="106"/>
      <c r="I19" s="116" t="s">
        <v>711</v>
      </c>
      <c r="J19" s="117"/>
      <c r="K19" s="11"/>
    </row>
    <row r="20" spans="1:11" ht="49.05" customHeight="1" x14ac:dyDescent="0.3">
      <c r="A20" s="103"/>
      <c r="B20" s="94"/>
      <c r="C20" s="101"/>
      <c r="D20" s="102"/>
      <c r="E20" s="94"/>
      <c r="F20" s="101"/>
      <c r="G20" s="102"/>
      <c r="H20" s="94"/>
      <c r="I20" s="107"/>
      <c r="J20" s="108"/>
      <c r="K20" s="11"/>
    </row>
    <row r="21" spans="1:11" ht="49.05" customHeight="1" x14ac:dyDescent="0.3">
      <c r="A21" s="103"/>
      <c r="B21" s="94"/>
      <c r="C21" s="101"/>
      <c r="D21" s="102"/>
      <c r="E21" s="94"/>
      <c r="F21" s="101"/>
      <c r="G21" s="102"/>
      <c r="H21" s="94"/>
      <c r="I21" s="107"/>
      <c r="J21" s="108"/>
      <c r="K21" s="11"/>
    </row>
    <row r="22" spans="1:11" ht="49.05" customHeight="1" x14ac:dyDescent="0.3">
      <c r="A22" s="103"/>
      <c r="B22" s="94"/>
      <c r="C22" s="101"/>
      <c r="D22" s="102"/>
      <c r="E22" s="94"/>
      <c r="F22" s="101"/>
      <c r="G22" s="102"/>
      <c r="H22" s="94"/>
      <c r="I22" s="107"/>
      <c r="J22" s="108"/>
      <c r="K22" s="11"/>
    </row>
    <row r="23" spans="1:11" ht="49.05" customHeight="1" x14ac:dyDescent="0.3">
      <c r="A23" s="103"/>
      <c r="B23" s="94"/>
      <c r="C23" s="101"/>
      <c r="D23" s="102"/>
      <c r="E23" s="94"/>
      <c r="F23" s="101"/>
      <c r="G23" s="102"/>
      <c r="H23" s="94"/>
      <c r="I23" s="107"/>
      <c r="J23" s="108"/>
      <c r="K23" s="11"/>
    </row>
    <row r="24" spans="1:11" ht="49.05" customHeight="1" x14ac:dyDescent="0.3">
      <c r="A24" s="103"/>
      <c r="B24" s="94"/>
      <c r="C24" s="101"/>
      <c r="D24" s="102"/>
      <c r="E24" s="94"/>
      <c r="F24" s="101"/>
      <c r="G24" s="102"/>
      <c r="H24" s="94"/>
      <c r="I24" s="107"/>
      <c r="J24" s="108"/>
      <c r="K24" s="11"/>
    </row>
    <row r="25" spans="1:11" ht="49.05" customHeight="1" x14ac:dyDescent="0.3">
      <c r="A25" s="103"/>
      <c r="B25" s="94"/>
      <c r="C25" s="101"/>
      <c r="D25" s="102"/>
      <c r="E25" s="94"/>
      <c r="F25" s="101"/>
      <c r="G25" s="102"/>
      <c r="H25" s="94"/>
      <c r="I25" s="107"/>
      <c r="J25" s="108"/>
      <c r="K25" s="11"/>
    </row>
    <row r="26" spans="1:11" ht="49.05" customHeight="1" x14ac:dyDescent="0.3">
      <c r="A26" s="103"/>
      <c r="B26" s="94"/>
      <c r="C26" s="101"/>
      <c r="D26" s="102"/>
      <c r="E26" s="94"/>
      <c r="F26" s="101"/>
      <c r="G26" s="102"/>
      <c r="H26" s="94"/>
      <c r="I26" s="107"/>
      <c r="J26" s="108"/>
      <c r="K26" s="11"/>
    </row>
    <row r="27" spans="1:11" ht="49.05" customHeight="1" x14ac:dyDescent="0.3">
      <c r="A27" s="103"/>
      <c r="B27" s="94"/>
      <c r="C27" s="101"/>
      <c r="D27" s="102"/>
      <c r="E27" s="94"/>
      <c r="F27" s="101"/>
      <c r="G27" s="102"/>
      <c r="H27" s="94"/>
      <c r="I27" s="107"/>
      <c r="J27" s="108"/>
      <c r="K27" s="11"/>
    </row>
    <row r="28" spans="1:11" ht="49.05" customHeight="1" x14ac:dyDescent="0.3">
      <c r="A28" s="103"/>
      <c r="B28" s="94"/>
      <c r="C28" s="101"/>
      <c r="D28" s="102"/>
      <c r="E28" s="94"/>
      <c r="F28" s="101"/>
      <c r="G28" s="102"/>
      <c r="H28" s="94"/>
      <c r="I28" s="107"/>
      <c r="J28" s="108"/>
      <c r="K28" s="11"/>
    </row>
    <row r="29" spans="1:11" ht="49.05" customHeight="1" x14ac:dyDescent="0.3">
      <c r="A29" s="103"/>
      <c r="B29" s="94"/>
      <c r="C29" s="101"/>
      <c r="D29" s="102"/>
      <c r="E29" s="94"/>
      <c r="F29" s="101"/>
      <c r="G29" s="102"/>
      <c r="H29" s="94"/>
      <c r="I29" s="107"/>
      <c r="J29" s="108"/>
      <c r="K29" s="11"/>
    </row>
    <row r="31" spans="1:11" ht="33" customHeight="1" x14ac:dyDescent="0.3">
      <c r="A31" s="122"/>
      <c r="B31" s="86"/>
      <c r="C31" s="86"/>
      <c r="D31" s="86"/>
      <c r="E31" s="86"/>
      <c r="F31" s="86"/>
      <c r="G31" s="86"/>
      <c r="H31" s="86"/>
      <c r="I31" s="86"/>
      <c r="J31" s="86"/>
    </row>
    <row r="33" spans="1:10" ht="16.05" customHeight="1" x14ac:dyDescent="0.3">
      <c r="A33" s="113" t="s">
        <v>715</v>
      </c>
      <c r="B33" s="86"/>
      <c r="C33" s="86"/>
      <c r="D33" s="86"/>
      <c r="E33" s="86"/>
      <c r="F33" s="86"/>
      <c r="G33" s="86"/>
      <c r="H33" s="86"/>
      <c r="I33" s="86"/>
      <c r="J33" s="86"/>
    </row>
    <row r="34" spans="1:10" ht="16.05" customHeight="1" thickBot="1" x14ac:dyDescent="0.35"/>
    <row r="35" spans="1:10" ht="16.05" customHeight="1" x14ac:dyDescent="0.3">
      <c r="A35" s="8" t="s">
        <v>29</v>
      </c>
      <c r="B35" s="120" t="s">
        <v>716</v>
      </c>
      <c r="C35" s="105"/>
      <c r="D35" s="105"/>
      <c r="E35" s="105"/>
      <c r="F35" s="105"/>
      <c r="G35" s="106"/>
      <c r="H35" s="121" t="s">
        <v>717</v>
      </c>
      <c r="I35" s="105"/>
      <c r="J35" s="117"/>
    </row>
    <row r="36" spans="1:10" ht="48" customHeight="1" x14ac:dyDescent="0.3">
      <c r="A36" s="22" t="s">
        <v>718</v>
      </c>
      <c r="B36" s="128" t="s">
        <v>719</v>
      </c>
      <c r="C36" s="102"/>
      <c r="D36" s="102"/>
      <c r="E36" s="102"/>
      <c r="F36" s="102"/>
      <c r="G36" s="94"/>
      <c r="H36" s="119"/>
      <c r="I36" s="102"/>
      <c r="J36" s="108"/>
    </row>
    <row r="37" spans="1:10" ht="48" customHeight="1" x14ac:dyDescent="0.3">
      <c r="A37" s="22" t="s">
        <v>720</v>
      </c>
      <c r="B37" s="128" t="s">
        <v>721</v>
      </c>
      <c r="C37" s="102"/>
      <c r="D37" s="102"/>
      <c r="E37" s="102"/>
      <c r="F37" s="102"/>
      <c r="G37" s="94"/>
      <c r="H37" s="119"/>
      <c r="I37" s="102"/>
      <c r="J37" s="108"/>
    </row>
    <row r="38" spans="1:10" ht="48" customHeight="1" x14ac:dyDescent="0.3">
      <c r="A38" s="22" t="s">
        <v>722</v>
      </c>
      <c r="B38" s="128" t="s">
        <v>723</v>
      </c>
      <c r="C38" s="102"/>
      <c r="D38" s="102"/>
      <c r="E38" s="102"/>
      <c r="F38" s="102"/>
      <c r="G38" s="94"/>
      <c r="H38" s="119"/>
      <c r="I38" s="102"/>
      <c r="J38" s="108"/>
    </row>
    <row r="39" spans="1:10" ht="48" customHeight="1" x14ac:dyDescent="0.3">
      <c r="A39" s="23"/>
      <c r="B39" s="115"/>
      <c r="C39" s="102"/>
      <c r="D39" s="102"/>
      <c r="E39" s="102"/>
      <c r="F39" s="102"/>
      <c r="G39" s="94"/>
      <c r="H39" s="119"/>
      <c r="I39" s="102"/>
      <c r="J39" s="108"/>
    </row>
    <row r="40" spans="1:10" ht="48" customHeight="1" x14ac:dyDescent="0.3">
      <c r="A40" s="23"/>
      <c r="B40" s="115"/>
      <c r="C40" s="102"/>
      <c r="D40" s="102"/>
      <c r="E40" s="102"/>
      <c r="F40" s="102"/>
      <c r="G40" s="94"/>
      <c r="H40" s="119"/>
      <c r="I40" s="102"/>
      <c r="J40" s="108"/>
    </row>
    <row r="41" spans="1:10" ht="48" customHeight="1" x14ac:dyDescent="0.3">
      <c r="A41" s="23"/>
      <c r="B41" s="115"/>
      <c r="C41" s="102"/>
      <c r="D41" s="102"/>
      <c r="E41" s="102"/>
      <c r="F41" s="102"/>
      <c r="G41" s="94"/>
      <c r="H41" s="119"/>
      <c r="I41" s="102"/>
      <c r="J41" s="108"/>
    </row>
    <row r="42" spans="1:10" ht="48" customHeight="1" x14ac:dyDescent="0.3">
      <c r="A42" s="23"/>
      <c r="B42" s="115"/>
      <c r="C42" s="102"/>
      <c r="D42" s="102"/>
      <c r="E42" s="102"/>
      <c r="F42" s="102"/>
      <c r="G42" s="94"/>
      <c r="H42" s="119"/>
      <c r="I42" s="102"/>
      <c r="J42" s="108"/>
    </row>
    <row r="43" spans="1:10" ht="48" customHeight="1" x14ac:dyDescent="0.3">
      <c r="A43" s="23"/>
      <c r="B43" s="115"/>
      <c r="C43" s="102"/>
      <c r="D43" s="102"/>
      <c r="E43" s="102"/>
      <c r="F43" s="102"/>
      <c r="G43" s="94"/>
      <c r="H43" s="119"/>
      <c r="I43" s="102"/>
      <c r="J43" s="108"/>
    </row>
    <row r="44" spans="1:10" ht="48" customHeight="1" x14ac:dyDescent="0.3">
      <c r="A44" s="23"/>
      <c r="B44" s="115"/>
      <c r="C44" s="102"/>
      <c r="D44" s="102"/>
      <c r="E44" s="102"/>
      <c r="F44" s="102"/>
      <c r="G44" s="94"/>
      <c r="H44" s="119"/>
      <c r="I44" s="102"/>
      <c r="J44" s="108"/>
    </row>
    <row r="45" spans="1:10" ht="48" customHeight="1" x14ac:dyDescent="0.3">
      <c r="A45" s="23"/>
      <c r="B45" s="115"/>
      <c r="C45" s="102"/>
      <c r="D45" s="102"/>
      <c r="E45" s="102"/>
      <c r="F45" s="102"/>
      <c r="G45" s="94"/>
      <c r="H45" s="119"/>
      <c r="I45" s="102"/>
      <c r="J45" s="108"/>
    </row>
    <row r="46" spans="1:10" ht="49.05" customHeight="1" thickBot="1" x14ac:dyDescent="0.35">
      <c r="A46" s="24"/>
      <c r="B46" s="123"/>
      <c r="C46" s="110"/>
      <c r="D46" s="110"/>
      <c r="E46" s="110"/>
      <c r="F46" s="110"/>
      <c r="G46" s="111"/>
      <c r="H46" s="124"/>
      <c r="I46" s="125"/>
      <c r="J46" s="126"/>
    </row>
    <row r="48" spans="1:10" ht="102" customHeight="1" x14ac:dyDescent="0.3">
      <c r="A48" s="122" t="s">
        <v>724</v>
      </c>
      <c r="B48" s="86"/>
      <c r="C48" s="86"/>
      <c r="D48" s="86"/>
      <c r="E48" s="86"/>
      <c r="F48" s="86"/>
      <c r="G48" s="86"/>
      <c r="H48" s="86"/>
      <c r="I48" s="86"/>
      <c r="J48" s="86"/>
    </row>
    <row r="51" spans="1:10" x14ac:dyDescent="0.3">
      <c r="A51" s="127" t="s">
        <v>725</v>
      </c>
      <c r="B51" s="86"/>
      <c r="C51" s="86"/>
      <c r="D51" s="86"/>
      <c r="E51" s="114"/>
      <c r="F51" s="86"/>
      <c r="G51" s="86"/>
      <c r="H51" s="86"/>
      <c r="I51" s="86"/>
      <c r="J51" s="86"/>
    </row>
    <row r="53" spans="1:10" x14ac:dyDescent="0.3">
      <c r="A53" s="127" t="s">
        <v>726</v>
      </c>
      <c r="B53" s="86"/>
      <c r="C53" s="86"/>
      <c r="D53" s="86"/>
      <c r="E53" s="114"/>
      <c r="F53" s="86"/>
      <c r="G53" s="86"/>
      <c r="H53" s="86"/>
      <c r="I53" s="86"/>
      <c r="J53" s="86"/>
    </row>
    <row r="100" spans="1:1" ht="15.6" x14ac:dyDescent="0.3">
      <c r="A100" t="s">
        <v>727</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05D79-EF61-41B1-BA70-C7332AD29714}">
  <dimension ref="A1:B14"/>
  <sheetViews>
    <sheetView topLeftCell="A2" workbookViewId="0">
      <selection activeCell="A2" sqref="A2"/>
    </sheetView>
  </sheetViews>
  <sheetFormatPr defaultRowHeight="15.6" x14ac:dyDescent="0.3"/>
  <cols>
    <col min="1" max="1" width="122.09765625" customWidth="1"/>
    <col min="2" max="2" width="87.296875" customWidth="1"/>
  </cols>
  <sheetData>
    <row r="1" spans="1:2" x14ac:dyDescent="0.3">
      <c r="A1" s="81" t="s">
        <v>944</v>
      </c>
    </row>
    <row r="2" spans="1:2" ht="156" x14ac:dyDescent="0.3">
      <c r="A2" s="82" t="s">
        <v>946</v>
      </c>
    </row>
    <row r="3" spans="1:2" ht="62.4" x14ac:dyDescent="0.3">
      <c r="A3" s="82" t="s">
        <v>942</v>
      </c>
    </row>
    <row r="4" spans="1:2" x14ac:dyDescent="0.3">
      <c r="A4" s="82" t="s">
        <v>943</v>
      </c>
    </row>
    <row r="5" spans="1:2" ht="31.2" x14ac:dyDescent="0.3">
      <c r="A5" s="82" t="s">
        <v>947</v>
      </c>
    </row>
    <row r="6" spans="1:2" ht="78" x14ac:dyDescent="0.3">
      <c r="A6" s="83" t="s">
        <v>945</v>
      </c>
    </row>
    <row r="7" spans="1:2" x14ac:dyDescent="0.3">
      <c r="A7" s="78"/>
    </row>
    <row r="8" spans="1:2" x14ac:dyDescent="0.3">
      <c r="A8" s="78"/>
      <c r="B8" s="80"/>
    </row>
    <row r="9" spans="1:2" x14ac:dyDescent="0.3">
      <c r="B9" s="77"/>
    </row>
    <row r="10" spans="1:2" x14ac:dyDescent="0.3">
      <c r="B10" s="77"/>
    </row>
    <row r="11" spans="1:2" x14ac:dyDescent="0.3">
      <c r="B11" s="77"/>
    </row>
    <row r="12" spans="1:2" x14ac:dyDescent="0.3">
      <c r="A12" s="77"/>
    </row>
    <row r="13" spans="1:2" x14ac:dyDescent="0.3">
      <c r="A13" s="77"/>
    </row>
    <row r="14" spans="1:2" x14ac:dyDescent="0.3">
      <c r="A14" s="7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94753-1708-4751-AD07-3B68313E5AD5}">
  <dimension ref="A2:D233"/>
  <sheetViews>
    <sheetView topLeftCell="A187" workbookViewId="0">
      <selection activeCell="B227" sqref="B227"/>
    </sheetView>
  </sheetViews>
  <sheetFormatPr defaultColWidth="8.19921875" defaultRowHeight="15.6" x14ac:dyDescent="0.3"/>
  <cols>
    <col min="1" max="1" width="5.3984375" style="25" customWidth="1"/>
    <col min="2" max="2" width="36.59765625" style="26" customWidth="1"/>
    <col min="3" max="3" width="16.5" style="27" customWidth="1"/>
    <col min="4" max="4" width="12.19921875" style="26" customWidth="1"/>
    <col min="5" max="256" width="8.19921875" style="26"/>
    <col min="257" max="257" width="5.3984375" style="26" customWidth="1"/>
    <col min="258" max="258" width="36.59765625" style="26" customWidth="1"/>
    <col min="259" max="259" width="16.5" style="26" customWidth="1"/>
    <col min="260" max="260" width="12.19921875" style="26" customWidth="1"/>
    <col min="261" max="512" width="8.19921875" style="26"/>
    <col min="513" max="513" width="5.3984375" style="26" customWidth="1"/>
    <col min="514" max="514" width="36.59765625" style="26" customWidth="1"/>
    <col min="515" max="515" width="16.5" style="26" customWidth="1"/>
    <col min="516" max="516" width="12.19921875" style="26" customWidth="1"/>
    <col min="517" max="768" width="8.19921875" style="26"/>
    <col min="769" max="769" width="5.3984375" style="26" customWidth="1"/>
    <col min="770" max="770" width="36.59765625" style="26" customWidth="1"/>
    <col min="771" max="771" width="16.5" style="26" customWidth="1"/>
    <col min="772" max="772" width="12.19921875" style="26" customWidth="1"/>
    <col min="773" max="1024" width="8.19921875" style="26"/>
    <col min="1025" max="1025" width="5.3984375" style="26" customWidth="1"/>
    <col min="1026" max="1026" width="36.59765625" style="26" customWidth="1"/>
    <col min="1027" max="1027" width="16.5" style="26" customWidth="1"/>
    <col min="1028" max="1028" width="12.19921875" style="26" customWidth="1"/>
    <col min="1029" max="1280" width="8.19921875" style="26"/>
    <col min="1281" max="1281" width="5.3984375" style="26" customWidth="1"/>
    <col min="1282" max="1282" width="36.59765625" style="26" customWidth="1"/>
    <col min="1283" max="1283" width="16.5" style="26" customWidth="1"/>
    <col min="1284" max="1284" width="12.19921875" style="26" customWidth="1"/>
    <col min="1285" max="1536" width="8.19921875" style="26"/>
    <col min="1537" max="1537" width="5.3984375" style="26" customWidth="1"/>
    <col min="1538" max="1538" width="36.59765625" style="26" customWidth="1"/>
    <col min="1539" max="1539" width="16.5" style="26" customWidth="1"/>
    <col min="1540" max="1540" width="12.19921875" style="26" customWidth="1"/>
    <col min="1541" max="1792" width="8.19921875" style="26"/>
    <col min="1793" max="1793" width="5.3984375" style="26" customWidth="1"/>
    <col min="1794" max="1794" width="36.59765625" style="26" customWidth="1"/>
    <col min="1795" max="1795" width="16.5" style="26" customWidth="1"/>
    <col min="1796" max="1796" width="12.19921875" style="26" customWidth="1"/>
    <col min="1797" max="2048" width="8.19921875" style="26"/>
    <col min="2049" max="2049" width="5.3984375" style="26" customWidth="1"/>
    <col min="2050" max="2050" width="36.59765625" style="26" customWidth="1"/>
    <col min="2051" max="2051" width="16.5" style="26" customWidth="1"/>
    <col min="2052" max="2052" width="12.19921875" style="26" customWidth="1"/>
    <col min="2053" max="2304" width="8.19921875" style="26"/>
    <col min="2305" max="2305" width="5.3984375" style="26" customWidth="1"/>
    <col min="2306" max="2306" width="36.59765625" style="26" customWidth="1"/>
    <col min="2307" max="2307" width="16.5" style="26" customWidth="1"/>
    <col min="2308" max="2308" width="12.19921875" style="26" customWidth="1"/>
    <col min="2309" max="2560" width="8.19921875" style="26"/>
    <col min="2561" max="2561" width="5.3984375" style="26" customWidth="1"/>
    <col min="2562" max="2562" width="36.59765625" style="26" customWidth="1"/>
    <col min="2563" max="2563" width="16.5" style="26" customWidth="1"/>
    <col min="2564" max="2564" width="12.19921875" style="26" customWidth="1"/>
    <col min="2565" max="2816" width="8.19921875" style="26"/>
    <col min="2817" max="2817" width="5.3984375" style="26" customWidth="1"/>
    <col min="2818" max="2818" width="36.59765625" style="26" customWidth="1"/>
    <col min="2819" max="2819" width="16.5" style="26" customWidth="1"/>
    <col min="2820" max="2820" width="12.19921875" style="26" customWidth="1"/>
    <col min="2821" max="3072" width="8.19921875" style="26"/>
    <col min="3073" max="3073" width="5.3984375" style="26" customWidth="1"/>
    <col min="3074" max="3074" width="36.59765625" style="26" customWidth="1"/>
    <col min="3075" max="3075" width="16.5" style="26" customWidth="1"/>
    <col min="3076" max="3076" width="12.19921875" style="26" customWidth="1"/>
    <col min="3077" max="3328" width="8.19921875" style="26"/>
    <col min="3329" max="3329" width="5.3984375" style="26" customWidth="1"/>
    <col min="3330" max="3330" width="36.59765625" style="26" customWidth="1"/>
    <col min="3331" max="3331" width="16.5" style="26" customWidth="1"/>
    <col min="3332" max="3332" width="12.19921875" style="26" customWidth="1"/>
    <col min="3333" max="3584" width="8.19921875" style="26"/>
    <col min="3585" max="3585" width="5.3984375" style="26" customWidth="1"/>
    <col min="3586" max="3586" width="36.59765625" style="26" customWidth="1"/>
    <col min="3587" max="3587" width="16.5" style="26" customWidth="1"/>
    <col min="3588" max="3588" width="12.19921875" style="26" customWidth="1"/>
    <col min="3589" max="3840" width="8.19921875" style="26"/>
    <col min="3841" max="3841" width="5.3984375" style="26" customWidth="1"/>
    <col min="3842" max="3842" width="36.59765625" style="26" customWidth="1"/>
    <col min="3843" max="3843" width="16.5" style="26" customWidth="1"/>
    <col min="3844" max="3844" width="12.19921875" style="26" customWidth="1"/>
    <col min="3845" max="4096" width="8.19921875" style="26"/>
    <col min="4097" max="4097" width="5.3984375" style="26" customWidth="1"/>
    <col min="4098" max="4098" width="36.59765625" style="26" customWidth="1"/>
    <col min="4099" max="4099" width="16.5" style="26" customWidth="1"/>
    <col min="4100" max="4100" width="12.19921875" style="26" customWidth="1"/>
    <col min="4101" max="4352" width="8.19921875" style="26"/>
    <col min="4353" max="4353" width="5.3984375" style="26" customWidth="1"/>
    <col min="4354" max="4354" width="36.59765625" style="26" customWidth="1"/>
    <col min="4355" max="4355" width="16.5" style="26" customWidth="1"/>
    <col min="4356" max="4356" width="12.19921875" style="26" customWidth="1"/>
    <col min="4357" max="4608" width="8.19921875" style="26"/>
    <col min="4609" max="4609" width="5.3984375" style="26" customWidth="1"/>
    <col min="4610" max="4610" width="36.59765625" style="26" customWidth="1"/>
    <col min="4611" max="4611" width="16.5" style="26" customWidth="1"/>
    <col min="4612" max="4612" width="12.19921875" style="26" customWidth="1"/>
    <col min="4613" max="4864" width="8.19921875" style="26"/>
    <col min="4865" max="4865" width="5.3984375" style="26" customWidth="1"/>
    <col min="4866" max="4866" width="36.59765625" style="26" customWidth="1"/>
    <col min="4867" max="4867" width="16.5" style="26" customWidth="1"/>
    <col min="4868" max="4868" width="12.19921875" style="26" customWidth="1"/>
    <col min="4869" max="5120" width="8.19921875" style="26"/>
    <col min="5121" max="5121" width="5.3984375" style="26" customWidth="1"/>
    <col min="5122" max="5122" width="36.59765625" style="26" customWidth="1"/>
    <col min="5123" max="5123" width="16.5" style="26" customWidth="1"/>
    <col min="5124" max="5124" width="12.19921875" style="26" customWidth="1"/>
    <col min="5125" max="5376" width="8.19921875" style="26"/>
    <col min="5377" max="5377" width="5.3984375" style="26" customWidth="1"/>
    <col min="5378" max="5378" width="36.59765625" style="26" customWidth="1"/>
    <col min="5379" max="5379" width="16.5" style="26" customWidth="1"/>
    <col min="5380" max="5380" width="12.19921875" style="26" customWidth="1"/>
    <col min="5381" max="5632" width="8.19921875" style="26"/>
    <col min="5633" max="5633" width="5.3984375" style="26" customWidth="1"/>
    <col min="5634" max="5634" width="36.59765625" style="26" customWidth="1"/>
    <col min="5635" max="5635" width="16.5" style="26" customWidth="1"/>
    <col min="5636" max="5636" width="12.19921875" style="26" customWidth="1"/>
    <col min="5637" max="5888" width="8.19921875" style="26"/>
    <col min="5889" max="5889" width="5.3984375" style="26" customWidth="1"/>
    <col min="5890" max="5890" width="36.59765625" style="26" customWidth="1"/>
    <col min="5891" max="5891" width="16.5" style="26" customWidth="1"/>
    <col min="5892" max="5892" width="12.19921875" style="26" customWidth="1"/>
    <col min="5893" max="6144" width="8.19921875" style="26"/>
    <col min="6145" max="6145" width="5.3984375" style="26" customWidth="1"/>
    <col min="6146" max="6146" width="36.59765625" style="26" customWidth="1"/>
    <col min="6147" max="6147" width="16.5" style="26" customWidth="1"/>
    <col min="6148" max="6148" width="12.19921875" style="26" customWidth="1"/>
    <col min="6149" max="6400" width="8.19921875" style="26"/>
    <col min="6401" max="6401" width="5.3984375" style="26" customWidth="1"/>
    <col min="6402" max="6402" width="36.59765625" style="26" customWidth="1"/>
    <col min="6403" max="6403" width="16.5" style="26" customWidth="1"/>
    <col min="6404" max="6404" width="12.19921875" style="26" customWidth="1"/>
    <col min="6405" max="6656" width="8.19921875" style="26"/>
    <col min="6657" max="6657" width="5.3984375" style="26" customWidth="1"/>
    <col min="6658" max="6658" width="36.59765625" style="26" customWidth="1"/>
    <col min="6659" max="6659" width="16.5" style="26" customWidth="1"/>
    <col min="6660" max="6660" width="12.19921875" style="26" customWidth="1"/>
    <col min="6661" max="6912" width="8.19921875" style="26"/>
    <col min="6913" max="6913" width="5.3984375" style="26" customWidth="1"/>
    <col min="6914" max="6914" width="36.59765625" style="26" customWidth="1"/>
    <col min="6915" max="6915" width="16.5" style="26" customWidth="1"/>
    <col min="6916" max="6916" width="12.19921875" style="26" customWidth="1"/>
    <col min="6917" max="7168" width="8.19921875" style="26"/>
    <col min="7169" max="7169" width="5.3984375" style="26" customWidth="1"/>
    <col min="7170" max="7170" width="36.59765625" style="26" customWidth="1"/>
    <col min="7171" max="7171" width="16.5" style="26" customWidth="1"/>
    <col min="7172" max="7172" width="12.19921875" style="26" customWidth="1"/>
    <col min="7173" max="7424" width="8.19921875" style="26"/>
    <col min="7425" max="7425" width="5.3984375" style="26" customWidth="1"/>
    <col min="7426" max="7426" width="36.59765625" style="26" customWidth="1"/>
    <col min="7427" max="7427" width="16.5" style="26" customWidth="1"/>
    <col min="7428" max="7428" width="12.19921875" style="26" customWidth="1"/>
    <col min="7429" max="7680" width="8.19921875" style="26"/>
    <col min="7681" max="7681" width="5.3984375" style="26" customWidth="1"/>
    <col min="7682" max="7682" width="36.59765625" style="26" customWidth="1"/>
    <col min="7683" max="7683" width="16.5" style="26" customWidth="1"/>
    <col min="7684" max="7684" width="12.19921875" style="26" customWidth="1"/>
    <col min="7685" max="7936" width="8.19921875" style="26"/>
    <col min="7937" max="7937" width="5.3984375" style="26" customWidth="1"/>
    <col min="7938" max="7938" width="36.59765625" style="26" customWidth="1"/>
    <col min="7939" max="7939" width="16.5" style="26" customWidth="1"/>
    <col min="7940" max="7940" width="12.19921875" style="26" customWidth="1"/>
    <col min="7941" max="8192" width="8.19921875" style="26"/>
    <col min="8193" max="8193" width="5.3984375" style="26" customWidth="1"/>
    <col min="8194" max="8194" width="36.59765625" style="26" customWidth="1"/>
    <col min="8195" max="8195" width="16.5" style="26" customWidth="1"/>
    <col min="8196" max="8196" width="12.19921875" style="26" customWidth="1"/>
    <col min="8197" max="8448" width="8.19921875" style="26"/>
    <col min="8449" max="8449" width="5.3984375" style="26" customWidth="1"/>
    <col min="8450" max="8450" width="36.59765625" style="26" customWidth="1"/>
    <col min="8451" max="8451" width="16.5" style="26" customWidth="1"/>
    <col min="8452" max="8452" width="12.19921875" style="26" customWidth="1"/>
    <col min="8453" max="8704" width="8.19921875" style="26"/>
    <col min="8705" max="8705" width="5.3984375" style="26" customWidth="1"/>
    <col min="8706" max="8706" width="36.59765625" style="26" customWidth="1"/>
    <col min="8707" max="8707" width="16.5" style="26" customWidth="1"/>
    <col min="8708" max="8708" width="12.19921875" style="26" customWidth="1"/>
    <col min="8709" max="8960" width="8.19921875" style="26"/>
    <col min="8961" max="8961" width="5.3984375" style="26" customWidth="1"/>
    <col min="8962" max="8962" width="36.59765625" style="26" customWidth="1"/>
    <col min="8963" max="8963" width="16.5" style="26" customWidth="1"/>
    <col min="8964" max="8964" width="12.19921875" style="26" customWidth="1"/>
    <col min="8965" max="9216" width="8.19921875" style="26"/>
    <col min="9217" max="9217" width="5.3984375" style="26" customWidth="1"/>
    <col min="9218" max="9218" width="36.59765625" style="26" customWidth="1"/>
    <col min="9219" max="9219" width="16.5" style="26" customWidth="1"/>
    <col min="9220" max="9220" width="12.19921875" style="26" customWidth="1"/>
    <col min="9221" max="9472" width="8.19921875" style="26"/>
    <col min="9473" max="9473" width="5.3984375" style="26" customWidth="1"/>
    <col min="9474" max="9474" width="36.59765625" style="26" customWidth="1"/>
    <col min="9475" max="9475" width="16.5" style="26" customWidth="1"/>
    <col min="9476" max="9476" width="12.19921875" style="26" customWidth="1"/>
    <col min="9477" max="9728" width="8.19921875" style="26"/>
    <col min="9729" max="9729" width="5.3984375" style="26" customWidth="1"/>
    <col min="9730" max="9730" width="36.59765625" style="26" customWidth="1"/>
    <col min="9731" max="9731" width="16.5" style="26" customWidth="1"/>
    <col min="9732" max="9732" width="12.19921875" style="26" customWidth="1"/>
    <col min="9733" max="9984" width="8.19921875" style="26"/>
    <col min="9985" max="9985" width="5.3984375" style="26" customWidth="1"/>
    <col min="9986" max="9986" width="36.59765625" style="26" customWidth="1"/>
    <col min="9987" max="9987" width="16.5" style="26" customWidth="1"/>
    <col min="9988" max="9988" width="12.19921875" style="26" customWidth="1"/>
    <col min="9989" max="10240" width="8.19921875" style="26"/>
    <col min="10241" max="10241" width="5.3984375" style="26" customWidth="1"/>
    <col min="10242" max="10242" width="36.59765625" style="26" customWidth="1"/>
    <col min="10243" max="10243" width="16.5" style="26" customWidth="1"/>
    <col min="10244" max="10244" width="12.19921875" style="26" customWidth="1"/>
    <col min="10245" max="10496" width="8.19921875" style="26"/>
    <col min="10497" max="10497" width="5.3984375" style="26" customWidth="1"/>
    <col min="10498" max="10498" width="36.59765625" style="26" customWidth="1"/>
    <col min="10499" max="10499" width="16.5" style="26" customWidth="1"/>
    <col min="10500" max="10500" width="12.19921875" style="26" customWidth="1"/>
    <col min="10501" max="10752" width="8.19921875" style="26"/>
    <col min="10753" max="10753" width="5.3984375" style="26" customWidth="1"/>
    <col min="10754" max="10754" width="36.59765625" style="26" customWidth="1"/>
    <col min="10755" max="10755" width="16.5" style="26" customWidth="1"/>
    <col min="10756" max="10756" width="12.19921875" style="26" customWidth="1"/>
    <col min="10757" max="11008" width="8.19921875" style="26"/>
    <col min="11009" max="11009" width="5.3984375" style="26" customWidth="1"/>
    <col min="11010" max="11010" width="36.59765625" style="26" customWidth="1"/>
    <col min="11011" max="11011" width="16.5" style="26" customWidth="1"/>
    <col min="11012" max="11012" width="12.19921875" style="26" customWidth="1"/>
    <col min="11013" max="11264" width="8.19921875" style="26"/>
    <col min="11265" max="11265" width="5.3984375" style="26" customWidth="1"/>
    <col min="11266" max="11266" width="36.59765625" style="26" customWidth="1"/>
    <col min="11267" max="11267" width="16.5" style="26" customWidth="1"/>
    <col min="11268" max="11268" width="12.19921875" style="26" customWidth="1"/>
    <col min="11269" max="11520" width="8.19921875" style="26"/>
    <col min="11521" max="11521" width="5.3984375" style="26" customWidth="1"/>
    <col min="11522" max="11522" width="36.59765625" style="26" customWidth="1"/>
    <col min="11523" max="11523" width="16.5" style="26" customWidth="1"/>
    <col min="11524" max="11524" width="12.19921875" style="26" customWidth="1"/>
    <col min="11525" max="11776" width="8.19921875" style="26"/>
    <col min="11777" max="11777" width="5.3984375" style="26" customWidth="1"/>
    <col min="11778" max="11778" width="36.59765625" style="26" customWidth="1"/>
    <col min="11779" max="11779" width="16.5" style="26" customWidth="1"/>
    <col min="11780" max="11780" width="12.19921875" style="26" customWidth="1"/>
    <col min="11781" max="12032" width="8.19921875" style="26"/>
    <col min="12033" max="12033" width="5.3984375" style="26" customWidth="1"/>
    <col min="12034" max="12034" width="36.59765625" style="26" customWidth="1"/>
    <col min="12035" max="12035" width="16.5" style="26" customWidth="1"/>
    <col min="12036" max="12036" width="12.19921875" style="26" customWidth="1"/>
    <col min="12037" max="12288" width="8.19921875" style="26"/>
    <col min="12289" max="12289" width="5.3984375" style="26" customWidth="1"/>
    <col min="12290" max="12290" width="36.59765625" style="26" customWidth="1"/>
    <col min="12291" max="12291" width="16.5" style="26" customWidth="1"/>
    <col min="12292" max="12292" width="12.19921875" style="26" customWidth="1"/>
    <col min="12293" max="12544" width="8.19921875" style="26"/>
    <col min="12545" max="12545" width="5.3984375" style="26" customWidth="1"/>
    <col min="12546" max="12546" width="36.59765625" style="26" customWidth="1"/>
    <col min="12547" max="12547" width="16.5" style="26" customWidth="1"/>
    <col min="12548" max="12548" width="12.19921875" style="26" customWidth="1"/>
    <col min="12549" max="12800" width="8.19921875" style="26"/>
    <col min="12801" max="12801" width="5.3984375" style="26" customWidth="1"/>
    <col min="12802" max="12802" width="36.59765625" style="26" customWidth="1"/>
    <col min="12803" max="12803" width="16.5" style="26" customWidth="1"/>
    <col min="12804" max="12804" width="12.19921875" style="26" customWidth="1"/>
    <col min="12805" max="13056" width="8.19921875" style="26"/>
    <col min="13057" max="13057" width="5.3984375" style="26" customWidth="1"/>
    <col min="13058" max="13058" width="36.59765625" style="26" customWidth="1"/>
    <col min="13059" max="13059" width="16.5" style="26" customWidth="1"/>
    <col min="13060" max="13060" width="12.19921875" style="26" customWidth="1"/>
    <col min="13061" max="13312" width="8.19921875" style="26"/>
    <col min="13313" max="13313" width="5.3984375" style="26" customWidth="1"/>
    <col min="13314" max="13314" width="36.59765625" style="26" customWidth="1"/>
    <col min="13315" max="13315" width="16.5" style="26" customWidth="1"/>
    <col min="13316" max="13316" width="12.19921875" style="26" customWidth="1"/>
    <col min="13317" max="13568" width="8.19921875" style="26"/>
    <col min="13569" max="13569" width="5.3984375" style="26" customWidth="1"/>
    <col min="13570" max="13570" width="36.59765625" style="26" customWidth="1"/>
    <col min="13571" max="13571" width="16.5" style="26" customWidth="1"/>
    <col min="13572" max="13572" width="12.19921875" style="26" customWidth="1"/>
    <col min="13573" max="13824" width="8.19921875" style="26"/>
    <col min="13825" max="13825" width="5.3984375" style="26" customWidth="1"/>
    <col min="13826" max="13826" width="36.59765625" style="26" customWidth="1"/>
    <col min="13827" max="13827" width="16.5" style="26" customWidth="1"/>
    <col min="13828" max="13828" width="12.19921875" style="26" customWidth="1"/>
    <col min="13829" max="14080" width="8.19921875" style="26"/>
    <col min="14081" max="14081" width="5.3984375" style="26" customWidth="1"/>
    <col min="14082" max="14082" width="36.59765625" style="26" customWidth="1"/>
    <col min="14083" max="14083" width="16.5" style="26" customWidth="1"/>
    <col min="14084" max="14084" width="12.19921875" style="26" customWidth="1"/>
    <col min="14085" max="14336" width="8.19921875" style="26"/>
    <col min="14337" max="14337" width="5.3984375" style="26" customWidth="1"/>
    <col min="14338" max="14338" width="36.59765625" style="26" customWidth="1"/>
    <col min="14339" max="14339" width="16.5" style="26" customWidth="1"/>
    <col min="14340" max="14340" width="12.19921875" style="26" customWidth="1"/>
    <col min="14341" max="14592" width="8.19921875" style="26"/>
    <col min="14593" max="14593" width="5.3984375" style="26" customWidth="1"/>
    <col min="14594" max="14594" width="36.59765625" style="26" customWidth="1"/>
    <col min="14595" max="14595" width="16.5" style="26" customWidth="1"/>
    <col min="14596" max="14596" width="12.19921875" style="26" customWidth="1"/>
    <col min="14597" max="14848" width="8.19921875" style="26"/>
    <col min="14849" max="14849" width="5.3984375" style="26" customWidth="1"/>
    <col min="14850" max="14850" width="36.59765625" style="26" customWidth="1"/>
    <col min="14851" max="14851" width="16.5" style="26" customWidth="1"/>
    <col min="14852" max="14852" width="12.19921875" style="26" customWidth="1"/>
    <col min="14853" max="15104" width="8.19921875" style="26"/>
    <col min="15105" max="15105" width="5.3984375" style="26" customWidth="1"/>
    <col min="15106" max="15106" width="36.59765625" style="26" customWidth="1"/>
    <col min="15107" max="15107" width="16.5" style="26" customWidth="1"/>
    <col min="15108" max="15108" width="12.19921875" style="26" customWidth="1"/>
    <col min="15109" max="15360" width="8.19921875" style="26"/>
    <col min="15361" max="15361" width="5.3984375" style="26" customWidth="1"/>
    <col min="15362" max="15362" width="36.59765625" style="26" customWidth="1"/>
    <col min="15363" max="15363" width="16.5" style="26" customWidth="1"/>
    <col min="15364" max="15364" width="12.19921875" style="26" customWidth="1"/>
    <col min="15365" max="15616" width="8.19921875" style="26"/>
    <col min="15617" max="15617" width="5.3984375" style="26" customWidth="1"/>
    <col min="15618" max="15618" width="36.59765625" style="26" customWidth="1"/>
    <col min="15619" max="15619" width="16.5" style="26" customWidth="1"/>
    <col min="15620" max="15620" width="12.19921875" style="26" customWidth="1"/>
    <col min="15621" max="15872" width="8.19921875" style="26"/>
    <col min="15873" max="15873" width="5.3984375" style="26" customWidth="1"/>
    <col min="15874" max="15874" width="36.59765625" style="26" customWidth="1"/>
    <col min="15875" max="15875" width="16.5" style="26" customWidth="1"/>
    <col min="15876" max="15876" width="12.19921875" style="26" customWidth="1"/>
    <col min="15877" max="16128" width="8.19921875" style="26"/>
    <col min="16129" max="16129" width="5.3984375" style="26" customWidth="1"/>
    <col min="16130" max="16130" width="36.59765625" style="26" customWidth="1"/>
    <col min="16131" max="16131" width="16.5" style="26" customWidth="1"/>
    <col min="16132" max="16132" width="12.19921875" style="26" customWidth="1"/>
    <col min="16133" max="16384" width="8.19921875" style="26"/>
  </cols>
  <sheetData>
    <row r="2" spans="1:4" x14ac:dyDescent="0.3">
      <c r="A2" s="28"/>
      <c r="B2" s="84" t="s">
        <v>948</v>
      </c>
    </row>
    <row r="3" spans="1:4" x14ac:dyDescent="0.3">
      <c r="A3" s="29" t="s">
        <v>728</v>
      </c>
      <c r="B3" s="30"/>
      <c r="C3" s="31"/>
    </row>
    <row r="4" spans="1:4" ht="62.4" x14ac:dyDescent="0.3">
      <c r="A4" s="32" t="s">
        <v>729</v>
      </c>
      <c r="B4" s="33" t="s">
        <v>730</v>
      </c>
      <c r="C4" s="34" t="s">
        <v>731</v>
      </c>
      <c r="D4" s="35"/>
    </row>
    <row r="5" spans="1:4" x14ac:dyDescent="0.3">
      <c r="A5" s="36" t="s">
        <v>35</v>
      </c>
      <c r="B5" s="37" t="s">
        <v>36</v>
      </c>
      <c r="C5" s="31"/>
    </row>
    <row r="6" spans="1:4" x14ac:dyDescent="0.3">
      <c r="A6" s="38" t="s">
        <v>732</v>
      </c>
      <c r="B6" s="39" t="s">
        <v>38</v>
      </c>
      <c r="C6" s="31">
        <v>5</v>
      </c>
    </row>
    <row r="7" spans="1:4" x14ac:dyDescent="0.3">
      <c r="A7" s="38" t="s">
        <v>733</v>
      </c>
      <c r="B7" s="39" t="s">
        <v>42</v>
      </c>
      <c r="C7" s="31">
        <v>5</v>
      </c>
    </row>
    <row r="8" spans="1:4" x14ac:dyDescent="0.3">
      <c r="A8" s="38"/>
      <c r="B8" s="39" t="s">
        <v>45</v>
      </c>
      <c r="C8" s="31">
        <v>5</v>
      </c>
    </row>
    <row r="9" spans="1:4" x14ac:dyDescent="0.3">
      <c r="A9" s="38" t="s">
        <v>734</v>
      </c>
      <c r="B9" s="39" t="s">
        <v>48</v>
      </c>
      <c r="C9" s="31">
        <v>7</v>
      </c>
    </row>
    <row r="10" spans="1:4" x14ac:dyDescent="0.3">
      <c r="A10" s="38" t="s">
        <v>735</v>
      </c>
      <c r="B10" s="39" t="s">
        <v>51</v>
      </c>
      <c r="C10" s="31">
        <v>1</v>
      </c>
    </row>
    <row r="11" spans="1:4" x14ac:dyDescent="0.3">
      <c r="A11" s="38" t="s">
        <v>736</v>
      </c>
      <c r="B11" s="39" t="s">
        <v>54</v>
      </c>
      <c r="C11" s="31">
        <v>1</v>
      </c>
    </row>
    <row r="12" spans="1:4" x14ac:dyDescent="0.3">
      <c r="A12" s="38" t="s">
        <v>737</v>
      </c>
      <c r="B12" s="39" t="s">
        <v>57</v>
      </c>
      <c r="C12" s="31">
        <v>5</v>
      </c>
    </row>
    <row r="13" spans="1:4" ht="46.8" x14ac:dyDescent="0.3">
      <c r="A13" s="38" t="s">
        <v>738</v>
      </c>
      <c r="B13" s="39" t="s">
        <v>60</v>
      </c>
      <c r="C13" s="31">
        <v>7</v>
      </c>
    </row>
    <row r="14" spans="1:4" x14ac:dyDescent="0.3">
      <c r="A14" s="38" t="s">
        <v>739</v>
      </c>
      <c r="B14" s="39" t="s">
        <v>63</v>
      </c>
      <c r="C14" s="31">
        <v>5</v>
      </c>
    </row>
    <row r="15" spans="1:4" x14ac:dyDescent="0.3">
      <c r="A15" s="38" t="s">
        <v>740</v>
      </c>
      <c r="B15" s="39" t="s">
        <v>66</v>
      </c>
      <c r="C15" s="31">
        <v>5</v>
      </c>
    </row>
    <row r="16" spans="1:4" ht="31.2" x14ac:dyDescent="0.3">
      <c r="A16" s="38" t="s">
        <v>741</v>
      </c>
      <c r="B16" s="39" t="s">
        <v>69</v>
      </c>
      <c r="C16" s="31">
        <v>5</v>
      </c>
    </row>
    <row r="17" spans="1:3" x14ac:dyDescent="0.3">
      <c r="A17" s="38" t="s">
        <v>742</v>
      </c>
      <c r="B17" s="39" t="s">
        <v>72</v>
      </c>
      <c r="C17" s="31">
        <v>1</v>
      </c>
    </row>
    <row r="18" spans="1:3" x14ac:dyDescent="0.3">
      <c r="A18" s="38" t="s">
        <v>743</v>
      </c>
      <c r="B18" s="39" t="s">
        <v>75</v>
      </c>
      <c r="C18" s="31">
        <v>1</v>
      </c>
    </row>
    <row r="19" spans="1:3" x14ac:dyDescent="0.3">
      <c r="A19" s="38" t="s">
        <v>744</v>
      </c>
      <c r="B19" s="39" t="s">
        <v>78</v>
      </c>
      <c r="C19" s="31">
        <v>1</v>
      </c>
    </row>
    <row r="20" spans="1:3" ht="31.2" x14ac:dyDescent="0.3">
      <c r="A20" s="38" t="s">
        <v>745</v>
      </c>
      <c r="B20" s="39" t="s">
        <v>81</v>
      </c>
      <c r="C20" s="31">
        <v>5</v>
      </c>
    </row>
    <row r="21" spans="1:3" ht="31.2" x14ac:dyDescent="0.3">
      <c r="A21" s="38" t="s">
        <v>746</v>
      </c>
      <c r="B21" s="39" t="s">
        <v>84</v>
      </c>
      <c r="C21" s="31">
        <v>5</v>
      </c>
    </row>
    <row r="22" spans="1:3" ht="31.2" x14ac:dyDescent="0.3">
      <c r="A22" s="38" t="s">
        <v>747</v>
      </c>
      <c r="B22" s="39" t="s">
        <v>87</v>
      </c>
      <c r="C22" s="31">
        <v>5</v>
      </c>
    </row>
    <row r="23" spans="1:3" ht="31.2" x14ac:dyDescent="0.3">
      <c r="A23" s="38" t="s">
        <v>748</v>
      </c>
      <c r="B23" s="39" t="s">
        <v>90</v>
      </c>
      <c r="C23" s="31">
        <v>5</v>
      </c>
    </row>
    <row r="24" spans="1:3" x14ac:dyDescent="0.3">
      <c r="A24" s="38" t="s">
        <v>749</v>
      </c>
      <c r="B24" s="39" t="s">
        <v>93</v>
      </c>
      <c r="C24" s="31">
        <v>1</v>
      </c>
    </row>
    <row r="25" spans="1:3" ht="31.2" x14ac:dyDescent="0.3">
      <c r="A25" s="38" t="s">
        <v>750</v>
      </c>
      <c r="B25" s="39" t="s">
        <v>96</v>
      </c>
      <c r="C25" s="31">
        <v>5</v>
      </c>
    </row>
    <row r="26" spans="1:3" ht="31.2" x14ac:dyDescent="0.3">
      <c r="A26" s="38" t="s">
        <v>751</v>
      </c>
      <c r="B26" s="39" t="s">
        <v>99</v>
      </c>
      <c r="C26" s="31">
        <v>1</v>
      </c>
    </row>
    <row r="27" spans="1:3" ht="31.2" x14ac:dyDescent="0.3">
      <c r="A27" s="38" t="s">
        <v>752</v>
      </c>
      <c r="B27" s="39" t="s">
        <v>102</v>
      </c>
      <c r="C27" s="31">
        <v>1</v>
      </c>
    </row>
    <row r="28" spans="1:3" ht="31.2" x14ac:dyDescent="0.3">
      <c r="A28" s="38" t="s">
        <v>753</v>
      </c>
      <c r="B28" s="39" t="s">
        <v>105</v>
      </c>
      <c r="C28" s="31">
        <v>1</v>
      </c>
    </row>
    <row r="29" spans="1:3" x14ac:dyDescent="0.3">
      <c r="A29" s="38" t="s">
        <v>754</v>
      </c>
      <c r="B29" s="39" t="s">
        <v>108</v>
      </c>
      <c r="C29" s="31">
        <v>5</v>
      </c>
    </row>
    <row r="30" spans="1:3" ht="31.2" x14ac:dyDescent="0.3">
      <c r="A30" s="38" t="s">
        <v>755</v>
      </c>
      <c r="B30" s="39" t="s">
        <v>111</v>
      </c>
      <c r="C30" s="31">
        <v>1</v>
      </c>
    </row>
    <row r="31" spans="1:3" ht="31.2" x14ac:dyDescent="0.3">
      <c r="A31" s="38" t="s">
        <v>756</v>
      </c>
      <c r="B31" s="39" t="s">
        <v>114</v>
      </c>
      <c r="C31" s="31">
        <v>1</v>
      </c>
    </row>
    <row r="32" spans="1:3" ht="31.2" x14ac:dyDescent="0.3">
      <c r="A32" s="38" t="s">
        <v>757</v>
      </c>
      <c r="B32" s="39" t="s">
        <v>117</v>
      </c>
      <c r="C32" s="31">
        <v>1</v>
      </c>
    </row>
    <row r="33" spans="1:3" x14ac:dyDescent="0.3">
      <c r="A33" s="38" t="s">
        <v>758</v>
      </c>
      <c r="B33" s="39" t="s">
        <v>120</v>
      </c>
      <c r="C33" s="31">
        <v>14</v>
      </c>
    </row>
    <row r="34" spans="1:3" ht="31.2" x14ac:dyDescent="0.3">
      <c r="A34" s="38" t="s">
        <v>759</v>
      </c>
      <c r="B34" s="39" t="s">
        <v>123</v>
      </c>
      <c r="C34" s="31">
        <v>1</v>
      </c>
    </row>
    <row r="35" spans="1:3" ht="31.2" x14ac:dyDescent="0.3">
      <c r="A35" s="38" t="s">
        <v>760</v>
      </c>
      <c r="B35" s="39" t="s">
        <v>126</v>
      </c>
      <c r="C35" s="31">
        <v>1</v>
      </c>
    </row>
    <row r="36" spans="1:3" ht="46.8" x14ac:dyDescent="0.3">
      <c r="A36" s="38" t="s">
        <v>761</v>
      </c>
      <c r="B36" s="39" t="s">
        <v>129</v>
      </c>
      <c r="C36" s="31">
        <v>1</v>
      </c>
    </row>
    <row r="37" spans="1:3" ht="31.2" x14ac:dyDescent="0.3">
      <c r="A37" s="38" t="s">
        <v>762</v>
      </c>
      <c r="B37" s="39" t="s">
        <v>132</v>
      </c>
      <c r="C37" s="31">
        <v>1</v>
      </c>
    </row>
    <row r="38" spans="1:3" ht="31.2" x14ac:dyDescent="0.3">
      <c r="A38" s="38" t="s">
        <v>763</v>
      </c>
      <c r="B38" s="39" t="s">
        <v>135</v>
      </c>
      <c r="C38" s="31">
        <v>1</v>
      </c>
    </row>
    <row r="39" spans="1:3" ht="31.2" x14ac:dyDescent="0.3">
      <c r="A39" s="38" t="s">
        <v>764</v>
      </c>
      <c r="B39" s="39" t="s">
        <v>138</v>
      </c>
      <c r="C39" s="31">
        <v>30</v>
      </c>
    </row>
    <row r="40" spans="1:3" ht="31.2" x14ac:dyDescent="0.3">
      <c r="A40" s="38" t="s">
        <v>765</v>
      </c>
      <c r="B40" s="39" t="s">
        <v>141</v>
      </c>
      <c r="C40" s="31">
        <v>1</v>
      </c>
    </row>
    <row r="41" spans="1:3" ht="31.2" x14ac:dyDescent="0.3">
      <c r="A41" s="38" t="s">
        <v>766</v>
      </c>
      <c r="B41" s="39" t="s">
        <v>144</v>
      </c>
      <c r="C41" s="31">
        <v>1</v>
      </c>
    </row>
    <row r="42" spans="1:3" x14ac:dyDescent="0.3">
      <c r="A42" s="38" t="s">
        <v>767</v>
      </c>
      <c r="B42" s="39" t="s">
        <v>147</v>
      </c>
      <c r="C42" s="31">
        <v>1</v>
      </c>
    </row>
    <row r="43" spans="1:3" x14ac:dyDescent="0.3">
      <c r="A43" s="38" t="s">
        <v>768</v>
      </c>
      <c r="B43" s="39" t="s">
        <v>150</v>
      </c>
      <c r="C43" s="31">
        <v>1</v>
      </c>
    </row>
    <row r="44" spans="1:3" x14ac:dyDescent="0.3">
      <c r="A44" s="38" t="s">
        <v>769</v>
      </c>
      <c r="B44" s="39" t="s">
        <v>153</v>
      </c>
      <c r="C44" s="31">
        <v>14</v>
      </c>
    </row>
    <row r="45" spans="1:3" x14ac:dyDescent="0.3">
      <c r="A45" s="38" t="s">
        <v>770</v>
      </c>
      <c r="B45" s="39" t="s">
        <v>156</v>
      </c>
      <c r="C45" s="31">
        <v>14</v>
      </c>
    </row>
    <row r="46" spans="1:3" x14ac:dyDescent="0.3">
      <c r="A46" s="38" t="s">
        <v>771</v>
      </c>
      <c r="B46" s="39" t="s">
        <v>159</v>
      </c>
      <c r="C46" s="31">
        <v>1</v>
      </c>
    </row>
    <row r="47" spans="1:3" x14ac:dyDescent="0.3">
      <c r="A47" s="38" t="s">
        <v>772</v>
      </c>
      <c r="B47" s="39" t="s">
        <v>162</v>
      </c>
      <c r="C47" s="31">
        <v>5</v>
      </c>
    </row>
    <row r="48" spans="1:3" ht="31.2" x14ac:dyDescent="0.3">
      <c r="A48" s="38" t="s">
        <v>773</v>
      </c>
      <c r="B48" s="39" t="s">
        <v>165</v>
      </c>
      <c r="C48" s="31">
        <v>5</v>
      </c>
    </row>
    <row r="49" spans="1:3" x14ac:dyDescent="0.3">
      <c r="A49" s="38" t="s">
        <v>774</v>
      </c>
      <c r="B49" s="39" t="s">
        <v>168</v>
      </c>
      <c r="C49" s="31">
        <v>1</v>
      </c>
    </row>
    <row r="50" spans="1:3" x14ac:dyDescent="0.3">
      <c r="A50" s="38" t="s">
        <v>775</v>
      </c>
      <c r="B50" s="39" t="s">
        <v>171</v>
      </c>
      <c r="C50" s="31">
        <v>1</v>
      </c>
    </row>
    <row r="51" spans="1:3" ht="31.2" x14ac:dyDescent="0.3">
      <c r="A51" s="38" t="s">
        <v>776</v>
      </c>
      <c r="B51" s="39" t="s">
        <v>174</v>
      </c>
      <c r="C51" s="31">
        <v>1</v>
      </c>
    </row>
    <row r="52" spans="1:3" x14ac:dyDescent="0.3">
      <c r="A52" s="38" t="s">
        <v>777</v>
      </c>
      <c r="B52" s="39" t="s">
        <v>177</v>
      </c>
      <c r="C52" s="31">
        <v>1</v>
      </c>
    </row>
    <row r="53" spans="1:3" x14ac:dyDescent="0.3">
      <c r="A53" s="38" t="s">
        <v>778</v>
      </c>
      <c r="B53" s="39" t="s">
        <v>180</v>
      </c>
      <c r="C53" s="31">
        <v>1</v>
      </c>
    </row>
    <row r="54" spans="1:3" x14ac:dyDescent="0.3">
      <c r="A54" s="38" t="s">
        <v>779</v>
      </c>
      <c r="B54" s="39" t="s">
        <v>183</v>
      </c>
      <c r="C54" s="31">
        <v>5</v>
      </c>
    </row>
    <row r="55" spans="1:3" ht="31.2" x14ac:dyDescent="0.3">
      <c r="A55" s="38" t="s">
        <v>780</v>
      </c>
      <c r="B55" s="39" t="s">
        <v>781</v>
      </c>
      <c r="C55" s="31">
        <v>5</v>
      </c>
    </row>
    <row r="56" spans="1:3" ht="31.2" x14ac:dyDescent="0.3">
      <c r="A56" s="38" t="s">
        <v>782</v>
      </c>
      <c r="B56" s="39" t="s">
        <v>189</v>
      </c>
      <c r="C56" s="31">
        <v>7</v>
      </c>
    </row>
    <row r="57" spans="1:3" ht="46.8" x14ac:dyDescent="0.3">
      <c r="A57" s="38" t="s">
        <v>783</v>
      </c>
      <c r="B57" s="39" t="s">
        <v>192</v>
      </c>
      <c r="C57" s="31">
        <v>7</v>
      </c>
    </row>
    <row r="58" spans="1:3" ht="31.2" x14ac:dyDescent="0.3">
      <c r="A58" s="38" t="s">
        <v>784</v>
      </c>
      <c r="B58" s="39" t="s">
        <v>195</v>
      </c>
      <c r="C58" s="31">
        <v>1</v>
      </c>
    </row>
    <row r="59" spans="1:3" ht="31.2" x14ac:dyDescent="0.3">
      <c r="A59" s="38" t="s">
        <v>785</v>
      </c>
      <c r="B59" s="39" t="s">
        <v>198</v>
      </c>
      <c r="C59" s="31">
        <v>1</v>
      </c>
    </row>
    <row r="60" spans="1:3" ht="31.2" x14ac:dyDescent="0.3">
      <c r="A60" s="38" t="s">
        <v>786</v>
      </c>
      <c r="B60" s="39" t="s">
        <v>201</v>
      </c>
      <c r="C60" s="31">
        <v>1</v>
      </c>
    </row>
    <row r="61" spans="1:3" ht="31.2" x14ac:dyDescent="0.3">
      <c r="A61" s="38" t="s">
        <v>787</v>
      </c>
      <c r="B61" s="39" t="s">
        <v>204</v>
      </c>
      <c r="C61" s="31">
        <v>5</v>
      </c>
    </row>
    <row r="62" spans="1:3" ht="31.2" x14ac:dyDescent="0.3">
      <c r="A62" s="38" t="s">
        <v>788</v>
      </c>
      <c r="B62" s="39" t="s">
        <v>207</v>
      </c>
      <c r="C62" s="31">
        <v>5</v>
      </c>
    </row>
    <row r="63" spans="1:3" ht="31.2" x14ac:dyDescent="0.3">
      <c r="A63" s="38" t="s">
        <v>789</v>
      </c>
      <c r="B63" s="39" t="s">
        <v>210</v>
      </c>
      <c r="C63" s="31">
        <v>5</v>
      </c>
    </row>
    <row r="64" spans="1:3" ht="31.2" x14ac:dyDescent="0.3">
      <c r="A64" s="38" t="s">
        <v>790</v>
      </c>
      <c r="B64" s="39" t="s">
        <v>213</v>
      </c>
      <c r="C64" s="31">
        <v>1</v>
      </c>
    </row>
    <row r="65" spans="1:3" ht="31.2" x14ac:dyDescent="0.3">
      <c r="A65" s="38" t="s">
        <v>791</v>
      </c>
      <c r="B65" s="39" t="s">
        <v>216</v>
      </c>
      <c r="C65" s="31">
        <v>1</v>
      </c>
    </row>
    <row r="66" spans="1:3" x14ac:dyDescent="0.3">
      <c r="A66" s="38" t="s">
        <v>792</v>
      </c>
      <c r="B66" s="39" t="s">
        <v>219</v>
      </c>
      <c r="C66" s="31">
        <v>1</v>
      </c>
    </row>
    <row r="67" spans="1:3" x14ac:dyDescent="0.3">
      <c r="A67" s="38" t="s">
        <v>793</v>
      </c>
      <c r="B67" s="39" t="s">
        <v>222</v>
      </c>
      <c r="C67" s="31">
        <v>5</v>
      </c>
    </row>
    <row r="68" spans="1:3" x14ac:dyDescent="0.3">
      <c r="A68" s="38" t="s">
        <v>794</v>
      </c>
      <c r="B68" s="40" t="s">
        <v>225</v>
      </c>
      <c r="C68" s="31">
        <v>7</v>
      </c>
    </row>
    <row r="69" spans="1:3" ht="31.2" x14ac:dyDescent="0.3">
      <c r="A69" s="38" t="s">
        <v>795</v>
      </c>
      <c r="B69" s="41" t="s">
        <v>228</v>
      </c>
      <c r="C69" s="31">
        <v>7</v>
      </c>
    </row>
    <row r="70" spans="1:3" ht="31.2" x14ac:dyDescent="0.3">
      <c r="A70" s="38" t="s">
        <v>796</v>
      </c>
      <c r="B70" s="39" t="s">
        <v>231</v>
      </c>
      <c r="C70" s="31">
        <v>1</v>
      </c>
    </row>
    <row r="71" spans="1:3" x14ac:dyDescent="0.3">
      <c r="A71" s="36"/>
      <c r="B71" s="42"/>
      <c r="C71" s="43"/>
    </row>
    <row r="72" spans="1:3" ht="31.2" x14ac:dyDescent="0.3">
      <c r="A72" s="36" t="s">
        <v>240</v>
      </c>
      <c r="B72" s="44" t="s">
        <v>241</v>
      </c>
      <c r="C72" s="31"/>
    </row>
    <row r="73" spans="1:3" x14ac:dyDescent="0.3">
      <c r="A73" s="38" t="s">
        <v>797</v>
      </c>
      <c r="B73" s="39" t="s">
        <v>243</v>
      </c>
      <c r="C73" s="31">
        <v>1</v>
      </c>
    </row>
    <row r="74" spans="1:3" x14ac:dyDescent="0.3">
      <c r="A74" s="38" t="s">
        <v>798</v>
      </c>
      <c r="B74" s="39" t="s">
        <v>246</v>
      </c>
      <c r="C74" s="31">
        <v>1</v>
      </c>
    </row>
    <row r="75" spans="1:3" ht="31.2" x14ac:dyDescent="0.3">
      <c r="A75" s="38" t="s">
        <v>799</v>
      </c>
      <c r="B75" s="39" t="s">
        <v>249</v>
      </c>
      <c r="C75" s="31">
        <v>1</v>
      </c>
    </row>
    <row r="76" spans="1:3" x14ac:dyDescent="0.3">
      <c r="A76" s="38" t="s">
        <v>800</v>
      </c>
      <c r="B76" s="39" t="s">
        <v>252</v>
      </c>
      <c r="C76" s="31">
        <v>1</v>
      </c>
    </row>
    <row r="77" spans="1:3" x14ac:dyDescent="0.3">
      <c r="A77" s="36"/>
      <c r="B77" s="42"/>
      <c r="C77" s="45"/>
    </row>
    <row r="78" spans="1:3" x14ac:dyDescent="0.3">
      <c r="A78" s="36" t="s">
        <v>257</v>
      </c>
      <c r="B78" s="46" t="s">
        <v>258</v>
      </c>
      <c r="C78" s="31"/>
    </row>
    <row r="79" spans="1:3" ht="31.2" x14ac:dyDescent="0.3">
      <c r="A79" s="47" t="s">
        <v>801</v>
      </c>
      <c r="B79" s="48" t="s">
        <v>260</v>
      </c>
      <c r="C79" s="31">
        <v>5</v>
      </c>
    </row>
    <row r="80" spans="1:3" ht="31.2" x14ac:dyDescent="0.3">
      <c r="A80" s="38" t="s">
        <v>802</v>
      </c>
      <c r="B80" s="48" t="s">
        <v>263</v>
      </c>
      <c r="C80" s="31">
        <v>5</v>
      </c>
    </row>
    <row r="81" spans="1:3" ht="31.2" x14ac:dyDescent="0.3">
      <c r="A81" s="38" t="s">
        <v>803</v>
      </c>
      <c r="B81" s="48" t="s">
        <v>266</v>
      </c>
      <c r="C81" s="31">
        <v>5</v>
      </c>
    </row>
    <row r="82" spans="1:3" ht="31.2" x14ac:dyDescent="0.3">
      <c r="A82" s="38" t="s">
        <v>804</v>
      </c>
      <c r="B82" s="39" t="s">
        <v>269</v>
      </c>
      <c r="C82" s="31">
        <v>5</v>
      </c>
    </row>
    <row r="83" spans="1:3" ht="46.8" x14ac:dyDescent="0.3">
      <c r="A83" s="38" t="s">
        <v>805</v>
      </c>
      <c r="B83" s="49" t="s">
        <v>272</v>
      </c>
      <c r="C83" s="31">
        <v>5</v>
      </c>
    </row>
    <row r="84" spans="1:3" ht="31.2" x14ac:dyDescent="0.3">
      <c r="A84" s="38" t="s">
        <v>806</v>
      </c>
      <c r="B84" s="39" t="s">
        <v>275</v>
      </c>
      <c r="C84" s="31">
        <v>7</v>
      </c>
    </row>
    <row r="85" spans="1:3" ht="31.2" x14ac:dyDescent="0.3">
      <c r="A85" s="38" t="s">
        <v>807</v>
      </c>
      <c r="B85" s="39" t="s">
        <v>278</v>
      </c>
      <c r="C85" s="31">
        <v>3</v>
      </c>
    </row>
    <row r="86" spans="1:3" ht="31.2" x14ac:dyDescent="0.3">
      <c r="A86" s="38" t="s">
        <v>808</v>
      </c>
      <c r="B86" s="39" t="s">
        <v>281</v>
      </c>
      <c r="C86" s="50">
        <v>5</v>
      </c>
    </row>
    <row r="87" spans="1:3" ht="31.2" x14ac:dyDescent="0.3">
      <c r="A87" s="38" t="s">
        <v>809</v>
      </c>
      <c r="B87" s="49" t="s">
        <v>284</v>
      </c>
      <c r="C87" s="50">
        <v>5</v>
      </c>
    </row>
    <row r="88" spans="1:3" ht="31.2" x14ac:dyDescent="0.3">
      <c r="A88" s="38" t="s">
        <v>810</v>
      </c>
      <c r="B88" s="49" t="s">
        <v>287</v>
      </c>
      <c r="C88" s="50">
        <v>5</v>
      </c>
    </row>
    <row r="89" spans="1:3" ht="36" customHeight="1" x14ac:dyDescent="0.3">
      <c r="A89" s="38" t="s">
        <v>811</v>
      </c>
      <c r="B89" s="51" t="s">
        <v>290</v>
      </c>
      <c r="C89" s="31">
        <v>5</v>
      </c>
    </row>
    <row r="90" spans="1:3" x14ac:dyDescent="0.3">
      <c r="A90" s="36"/>
      <c r="B90" s="42"/>
      <c r="C90" s="45"/>
    </row>
    <row r="91" spans="1:3" x14ac:dyDescent="0.3">
      <c r="A91" s="36" t="s">
        <v>295</v>
      </c>
      <c r="B91" s="52" t="s">
        <v>296</v>
      </c>
      <c r="C91" s="31"/>
    </row>
    <row r="92" spans="1:3" ht="31.2" x14ac:dyDescent="0.3">
      <c r="A92" s="38" t="s">
        <v>812</v>
      </c>
      <c r="B92" s="53" t="s">
        <v>298</v>
      </c>
      <c r="C92" s="31">
        <v>14</v>
      </c>
    </row>
    <row r="93" spans="1:3" x14ac:dyDescent="0.3">
      <c r="A93" s="38" t="s">
        <v>813</v>
      </c>
      <c r="B93" s="51" t="s">
        <v>301</v>
      </c>
      <c r="C93" s="31">
        <v>3</v>
      </c>
    </row>
    <row r="94" spans="1:3" ht="31.2" x14ac:dyDescent="0.3">
      <c r="A94" s="38" t="s">
        <v>814</v>
      </c>
      <c r="B94" s="53" t="s">
        <v>304</v>
      </c>
      <c r="C94" s="31">
        <v>3</v>
      </c>
    </row>
    <row r="95" spans="1:3" ht="31.2" x14ac:dyDescent="0.3">
      <c r="A95" s="38" t="s">
        <v>815</v>
      </c>
      <c r="B95" s="53" t="s">
        <v>816</v>
      </c>
      <c r="C95" s="31">
        <v>3</v>
      </c>
    </row>
    <row r="96" spans="1:3" x14ac:dyDescent="0.3">
      <c r="A96" s="38" t="s">
        <v>817</v>
      </c>
      <c r="B96" s="53" t="s">
        <v>310</v>
      </c>
      <c r="C96" s="31">
        <v>7</v>
      </c>
    </row>
    <row r="97" spans="1:3" x14ac:dyDescent="0.3">
      <c r="A97" s="38" t="s">
        <v>818</v>
      </c>
      <c r="B97" s="53" t="s">
        <v>313</v>
      </c>
      <c r="C97" s="31">
        <v>21</v>
      </c>
    </row>
    <row r="98" spans="1:3" ht="31.2" x14ac:dyDescent="0.3">
      <c r="A98" s="38" t="s">
        <v>819</v>
      </c>
      <c r="B98" s="53" t="s">
        <v>316</v>
      </c>
      <c r="C98" s="31">
        <v>3</v>
      </c>
    </row>
    <row r="99" spans="1:3" x14ac:dyDescent="0.3">
      <c r="A99" s="36"/>
      <c r="B99" s="42"/>
      <c r="C99" s="31"/>
    </row>
    <row r="100" spans="1:3" x14ac:dyDescent="0.3">
      <c r="A100" s="36" t="s">
        <v>321</v>
      </c>
      <c r="B100" s="52" t="s">
        <v>322</v>
      </c>
      <c r="C100" s="31"/>
    </row>
    <row r="101" spans="1:3" ht="31.2" x14ac:dyDescent="0.3">
      <c r="A101" s="38" t="s">
        <v>820</v>
      </c>
      <c r="B101" s="53" t="s">
        <v>324</v>
      </c>
      <c r="C101" s="31">
        <v>14</v>
      </c>
    </row>
    <row r="102" spans="1:3" x14ac:dyDescent="0.3">
      <c r="A102" s="38" t="s">
        <v>821</v>
      </c>
      <c r="B102" s="53" t="s">
        <v>327</v>
      </c>
      <c r="C102" s="31">
        <v>5</v>
      </c>
    </row>
    <row r="103" spans="1:3" x14ac:dyDescent="0.3">
      <c r="A103" s="38" t="s">
        <v>822</v>
      </c>
      <c r="B103" s="53" t="s">
        <v>330</v>
      </c>
      <c r="C103" s="31">
        <v>5</v>
      </c>
    </row>
    <row r="104" spans="1:3" x14ac:dyDescent="0.3">
      <c r="A104" s="38" t="s">
        <v>823</v>
      </c>
      <c r="B104" s="53" t="s">
        <v>333</v>
      </c>
      <c r="C104" s="31">
        <v>14</v>
      </c>
    </row>
    <row r="105" spans="1:3" x14ac:dyDescent="0.3">
      <c r="A105" s="36"/>
      <c r="B105" s="42"/>
      <c r="C105" s="45"/>
    </row>
    <row r="106" spans="1:3" ht="31.2" x14ac:dyDescent="0.3">
      <c r="A106" s="36" t="s">
        <v>338</v>
      </c>
      <c r="B106" s="52" t="s">
        <v>339</v>
      </c>
      <c r="C106" s="31"/>
    </row>
    <row r="107" spans="1:3" ht="31.2" x14ac:dyDescent="0.3">
      <c r="A107" s="38" t="s">
        <v>824</v>
      </c>
      <c r="B107" s="39" t="s">
        <v>341</v>
      </c>
      <c r="C107" s="31">
        <v>7</v>
      </c>
    </row>
    <row r="108" spans="1:3" ht="31.2" x14ac:dyDescent="0.3">
      <c r="A108" s="38" t="s">
        <v>825</v>
      </c>
      <c r="B108" s="39" t="s">
        <v>344</v>
      </c>
      <c r="C108" s="31">
        <v>7</v>
      </c>
    </row>
    <row r="109" spans="1:3" x14ac:dyDescent="0.3">
      <c r="A109" s="38" t="s">
        <v>826</v>
      </c>
      <c r="B109" s="39" t="s">
        <v>347</v>
      </c>
      <c r="C109" s="31">
        <v>10</v>
      </c>
    </row>
    <row r="110" spans="1:3" x14ac:dyDescent="0.3">
      <c r="A110" s="38" t="s">
        <v>827</v>
      </c>
      <c r="B110" s="39" t="s">
        <v>350</v>
      </c>
      <c r="C110" s="31">
        <v>7</v>
      </c>
    </row>
    <row r="111" spans="1:3" x14ac:dyDescent="0.3">
      <c r="A111" s="38" t="s">
        <v>828</v>
      </c>
      <c r="B111" s="39" t="s">
        <v>353</v>
      </c>
      <c r="C111" s="31">
        <v>7</v>
      </c>
    </row>
    <row r="112" spans="1:3" ht="31.2" x14ac:dyDescent="0.3">
      <c r="A112" s="38" t="s">
        <v>829</v>
      </c>
      <c r="B112" s="39" t="s">
        <v>356</v>
      </c>
      <c r="C112" s="31">
        <v>4</v>
      </c>
    </row>
    <row r="113" spans="1:3" ht="31.2" x14ac:dyDescent="0.3">
      <c r="A113" s="38" t="s">
        <v>830</v>
      </c>
      <c r="B113" s="39" t="s">
        <v>359</v>
      </c>
      <c r="C113" s="31">
        <v>4</v>
      </c>
    </row>
    <row r="114" spans="1:3" x14ac:dyDescent="0.3">
      <c r="A114" s="36"/>
      <c r="B114" s="42"/>
      <c r="C114" s="45"/>
    </row>
    <row r="115" spans="1:3" x14ac:dyDescent="0.3">
      <c r="A115" s="36" t="s">
        <v>364</v>
      </c>
      <c r="B115" s="52" t="s">
        <v>365</v>
      </c>
      <c r="C115" s="31"/>
    </row>
    <row r="116" spans="1:3" ht="31.2" x14ac:dyDescent="0.3">
      <c r="A116" s="38" t="s">
        <v>831</v>
      </c>
      <c r="B116" s="53" t="s">
        <v>367</v>
      </c>
      <c r="C116" s="31">
        <v>2</v>
      </c>
    </row>
    <row r="117" spans="1:3" ht="31.2" x14ac:dyDescent="0.3">
      <c r="A117" s="38" t="s">
        <v>832</v>
      </c>
      <c r="B117" s="39" t="s">
        <v>370</v>
      </c>
      <c r="C117" s="31">
        <v>2</v>
      </c>
    </row>
    <row r="118" spans="1:3" ht="31.2" x14ac:dyDescent="0.3">
      <c r="A118" s="38" t="s">
        <v>833</v>
      </c>
      <c r="B118" s="39" t="s">
        <v>373</v>
      </c>
      <c r="C118" s="31">
        <v>2</v>
      </c>
    </row>
    <row r="119" spans="1:3" ht="31.2" x14ac:dyDescent="0.3">
      <c r="A119" s="38" t="s">
        <v>834</v>
      </c>
      <c r="B119" s="39" t="s">
        <v>376</v>
      </c>
      <c r="C119" s="31">
        <v>2</v>
      </c>
    </row>
    <row r="120" spans="1:3" ht="31.2" x14ac:dyDescent="0.3">
      <c r="A120" s="38" t="s">
        <v>835</v>
      </c>
      <c r="B120" s="39" t="s">
        <v>379</v>
      </c>
      <c r="C120" s="31">
        <v>2</v>
      </c>
    </row>
    <row r="121" spans="1:3" x14ac:dyDescent="0.3">
      <c r="A121" s="38" t="s">
        <v>836</v>
      </c>
      <c r="B121" s="39" t="s">
        <v>382</v>
      </c>
      <c r="C121" s="31">
        <v>7</v>
      </c>
    </row>
    <row r="122" spans="1:3" x14ac:dyDescent="0.3">
      <c r="A122" s="36"/>
      <c r="B122" s="42"/>
      <c r="C122" s="45"/>
    </row>
    <row r="123" spans="1:3" x14ac:dyDescent="0.3">
      <c r="A123" s="36" t="s">
        <v>387</v>
      </c>
      <c r="B123" s="52" t="s">
        <v>388</v>
      </c>
      <c r="C123" s="31"/>
    </row>
    <row r="124" spans="1:3" ht="31.2" x14ac:dyDescent="0.3">
      <c r="A124" s="38" t="s">
        <v>837</v>
      </c>
      <c r="B124" s="39" t="s">
        <v>390</v>
      </c>
      <c r="C124" s="31">
        <v>2</v>
      </c>
    </row>
    <row r="125" spans="1:3" ht="31.2" x14ac:dyDescent="0.3">
      <c r="A125" s="38" t="s">
        <v>838</v>
      </c>
      <c r="B125" s="39" t="s">
        <v>393</v>
      </c>
      <c r="C125" s="31">
        <v>2</v>
      </c>
    </row>
    <row r="126" spans="1:3" x14ac:dyDescent="0.3">
      <c r="A126" s="38" t="s">
        <v>839</v>
      </c>
      <c r="B126" s="39" t="s">
        <v>396</v>
      </c>
      <c r="C126" s="31">
        <v>2</v>
      </c>
    </row>
    <row r="127" spans="1:3" ht="31.2" x14ac:dyDescent="0.3">
      <c r="A127" s="38" t="s">
        <v>840</v>
      </c>
      <c r="B127" s="39" t="s">
        <v>399</v>
      </c>
      <c r="C127" s="31">
        <v>5</v>
      </c>
    </row>
    <row r="128" spans="1:3" ht="31.2" x14ac:dyDescent="0.3">
      <c r="A128" s="54" t="s">
        <v>841</v>
      </c>
      <c r="B128" s="55" t="s">
        <v>402</v>
      </c>
      <c r="C128" s="31">
        <v>5</v>
      </c>
    </row>
    <row r="129" spans="1:3" ht="28.2" x14ac:dyDescent="0.3">
      <c r="A129" s="31" t="s">
        <v>842</v>
      </c>
      <c r="B129" s="56" t="s">
        <v>843</v>
      </c>
      <c r="C129" s="31">
        <v>10</v>
      </c>
    </row>
    <row r="130" spans="1:3" ht="28.2" x14ac:dyDescent="0.3">
      <c r="A130" s="31" t="s">
        <v>844</v>
      </c>
      <c r="B130" s="56" t="s">
        <v>845</v>
      </c>
      <c r="C130" s="31">
        <v>10</v>
      </c>
    </row>
    <row r="131" spans="1:3" ht="17.25" customHeight="1" x14ac:dyDescent="0.3">
      <c r="A131" s="31" t="s">
        <v>846</v>
      </c>
      <c r="B131" s="57" t="s">
        <v>411</v>
      </c>
      <c r="C131" s="31">
        <v>2</v>
      </c>
    </row>
    <row r="132" spans="1:3" x14ac:dyDescent="0.3">
      <c r="A132" s="58"/>
      <c r="B132" s="59"/>
      <c r="C132" s="45"/>
    </row>
    <row r="133" spans="1:3" ht="31.2" x14ac:dyDescent="0.3">
      <c r="A133" s="36" t="s">
        <v>416</v>
      </c>
      <c r="B133" s="52" t="s">
        <v>417</v>
      </c>
      <c r="C133" s="31"/>
    </row>
    <row r="134" spans="1:3" ht="31.2" x14ac:dyDescent="0.3">
      <c r="A134" s="38" t="s">
        <v>847</v>
      </c>
      <c r="B134" s="39" t="s">
        <v>419</v>
      </c>
      <c r="C134" s="31">
        <v>2</v>
      </c>
    </row>
    <row r="135" spans="1:3" ht="31.2" x14ac:dyDescent="0.3">
      <c r="A135" s="38" t="s">
        <v>848</v>
      </c>
      <c r="B135" s="39" t="s">
        <v>422</v>
      </c>
      <c r="C135" s="31">
        <v>5</v>
      </c>
    </row>
    <row r="136" spans="1:3" ht="31.2" x14ac:dyDescent="0.3">
      <c r="A136" s="38" t="s">
        <v>849</v>
      </c>
      <c r="B136" s="39" t="s">
        <v>425</v>
      </c>
      <c r="C136" s="31">
        <v>5</v>
      </c>
    </row>
    <row r="137" spans="1:3" ht="31.2" x14ac:dyDescent="0.3">
      <c r="A137" s="38" t="s">
        <v>850</v>
      </c>
      <c r="B137" s="39" t="s">
        <v>428</v>
      </c>
      <c r="C137" s="31">
        <v>7</v>
      </c>
    </row>
    <row r="138" spans="1:3" ht="31.2" x14ac:dyDescent="0.3">
      <c r="A138" s="38" t="s">
        <v>851</v>
      </c>
      <c r="B138" s="39" t="s">
        <v>431</v>
      </c>
      <c r="C138" s="31">
        <v>7</v>
      </c>
    </row>
    <row r="139" spans="1:3" ht="31.2" x14ac:dyDescent="0.3">
      <c r="A139" s="38" t="s">
        <v>852</v>
      </c>
      <c r="B139" s="39" t="s">
        <v>434</v>
      </c>
      <c r="C139" s="31">
        <v>5</v>
      </c>
    </row>
    <row r="140" spans="1:3" ht="31.2" x14ac:dyDescent="0.3">
      <c r="A140" s="38" t="s">
        <v>853</v>
      </c>
      <c r="B140" s="39" t="s">
        <v>437</v>
      </c>
      <c r="C140" s="31">
        <v>5</v>
      </c>
    </row>
    <row r="141" spans="1:3" x14ac:dyDescent="0.3">
      <c r="A141" s="36"/>
      <c r="B141" s="42"/>
      <c r="C141" s="45"/>
    </row>
    <row r="142" spans="1:3" x14ac:dyDescent="0.3">
      <c r="A142" s="36" t="s">
        <v>442</v>
      </c>
      <c r="B142" s="52" t="s">
        <v>443</v>
      </c>
      <c r="C142" s="31"/>
    </row>
    <row r="143" spans="1:3" ht="31.2" x14ac:dyDescent="0.3">
      <c r="A143" s="38" t="s">
        <v>854</v>
      </c>
      <c r="B143" s="39" t="s">
        <v>445</v>
      </c>
      <c r="C143" s="31">
        <v>5</v>
      </c>
    </row>
    <row r="144" spans="1:3" ht="31.2" x14ac:dyDescent="0.3">
      <c r="A144" s="38" t="s">
        <v>855</v>
      </c>
      <c r="B144" s="39" t="s">
        <v>448</v>
      </c>
      <c r="C144" s="31">
        <v>5</v>
      </c>
    </row>
    <row r="145" spans="1:3" ht="31.2" x14ac:dyDescent="0.3">
      <c r="A145" s="38" t="s">
        <v>856</v>
      </c>
      <c r="B145" s="39" t="s">
        <v>451</v>
      </c>
      <c r="C145" s="31">
        <v>5</v>
      </c>
    </row>
    <row r="146" spans="1:3" x14ac:dyDescent="0.3">
      <c r="A146" s="36"/>
      <c r="B146" s="42"/>
      <c r="C146" s="45"/>
    </row>
    <row r="147" spans="1:3" x14ac:dyDescent="0.3">
      <c r="A147" s="36" t="s">
        <v>456</v>
      </c>
      <c r="B147" s="52" t="s">
        <v>457</v>
      </c>
      <c r="C147" s="31"/>
    </row>
    <row r="148" spans="1:3" x14ac:dyDescent="0.3">
      <c r="A148" s="38" t="s">
        <v>857</v>
      </c>
      <c r="B148" s="39" t="s">
        <v>459</v>
      </c>
      <c r="C148" s="31">
        <v>7</v>
      </c>
    </row>
    <row r="149" spans="1:3" x14ac:dyDescent="0.3">
      <c r="A149" s="38" t="s">
        <v>858</v>
      </c>
      <c r="B149" s="39" t="s">
        <v>462</v>
      </c>
      <c r="C149" s="31">
        <v>7</v>
      </c>
    </row>
    <row r="150" spans="1:3" x14ac:dyDescent="0.3">
      <c r="A150" s="38" t="s">
        <v>859</v>
      </c>
      <c r="B150" s="39" t="s">
        <v>465</v>
      </c>
      <c r="C150" s="31">
        <v>7</v>
      </c>
    </row>
    <row r="151" spans="1:3" x14ac:dyDescent="0.3">
      <c r="A151" s="38" t="s">
        <v>860</v>
      </c>
      <c r="B151" s="39" t="s">
        <v>468</v>
      </c>
      <c r="C151" s="31">
        <v>5</v>
      </c>
    </row>
    <row r="152" spans="1:3" x14ac:dyDescent="0.3">
      <c r="A152" s="38" t="s">
        <v>861</v>
      </c>
      <c r="B152" s="39" t="s">
        <v>471</v>
      </c>
      <c r="C152" s="31">
        <v>7</v>
      </c>
    </row>
    <row r="153" spans="1:3" ht="31.2" x14ac:dyDescent="0.3">
      <c r="A153" s="38" t="s">
        <v>862</v>
      </c>
      <c r="B153" s="39" t="s">
        <v>474</v>
      </c>
      <c r="C153" s="31">
        <v>14</v>
      </c>
    </row>
    <row r="154" spans="1:3" x14ac:dyDescent="0.3">
      <c r="A154" s="38" t="s">
        <v>863</v>
      </c>
      <c r="B154" s="39" t="s">
        <v>477</v>
      </c>
      <c r="C154" s="31">
        <v>7</v>
      </c>
    </row>
    <row r="155" spans="1:3" x14ac:dyDescent="0.3">
      <c r="A155" s="38" t="s">
        <v>864</v>
      </c>
      <c r="B155" s="39" t="s">
        <v>480</v>
      </c>
      <c r="C155" s="31">
        <v>14</v>
      </c>
    </row>
    <row r="156" spans="1:3" x14ac:dyDescent="0.3">
      <c r="A156" s="36"/>
      <c r="B156" s="42"/>
      <c r="C156" s="45"/>
    </row>
    <row r="157" spans="1:3" ht="31.2" x14ac:dyDescent="0.3">
      <c r="A157" s="36" t="s">
        <v>485</v>
      </c>
      <c r="B157" s="52" t="s">
        <v>486</v>
      </c>
      <c r="C157" s="31"/>
    </row>
    <row r="158" spans="1:3" ht="46.8" x14ac:dyDescent="0.3">
      <c r="A158" s="38" t="s">
        <v>865</v>
      </c>
      <c r="B158" s="39" t="s">
        <v>488</v>
      </c>
      <c r="C158" s="31">
        <v>10</v>
      </c>
    </row>
    <row r="159" spans="1:3" ht="31.2" x14ac:dyDescent="0.3">
      <c r="A159" s="38" t="s">
        <v>866</v>
      </c>
      <c r="B159" s="53" t="s">
        <v>491</v>
      </c>
      <c r="C159" s="31">
        <v>21</v>
      </c>
    </row>
    <row r="160" spans="1:3" ht="31.2" x14ac:dyDescent="0.3">
      <c r="A160" s="38" t="s">
        <v>867</v>
      </c>
      <c r="B160" s="51" t="s">
        <v>494</v>
      </c>
      <c r="C160" s="31">
        <v>1</v>
      </c>
    </row>
    <row r="161" spans="1:3" x14ac:dyDescent="0.3">
      <c r="A161" s="38" t="s">
        <v>868</v>
      </c>
      <c r="B161" s="53" t="s">
        <v>497</v>
      </c>
      <c r="C161" s="31">
        <v>14</v>
      </c>
    </row>
    <row r="162" spans="1:3" ht="31.2" x14ac:dyDescent="0.3">
      <c r="A162" s="38" t="s">
        <v>869</v>
      </c>
      <c r="B162" s="53" t="s">
        <v>500</v>
      </c>
      <c r="C162" s="31">
        <v>3</v>
      </c>
    </row>
    <row r="163" spans="1:3" x14ac:dyDescent="0.3">
      <c r="A163" s="36"/>
      <c r="B163" s="42"/>
      <c r="C163" s="45"/>
    </row>
    <row r="164" spans="1:3" ht="31.2" x14ac:dyDescent="0.3">
      <c r="A164" s="36" t="s">
        <v>505</v>
      </c>
      <c r="B164" s="52" t="s">
        <v>506</v>
      </c>
      <c r="C164" s="31"/>
    </row>
    <row r="165" spans="1:3" ht="46.8" x14ac:dyDescent="0.3">
      <c r="A165" s="38" t="s">
        <v>870</v>
      </c>
      <c r="B165" s="60" t="s">
        <v>508</v>
      </c>
      <c r="C165" s="31">
        <v>1</v>
      </c>
    </row>
    <row r="166" spans="1:3" ht="31.2" x14ac:dyDescent="0.3">
      <c r="A166" s="38" t="s">
        <v>871</v>
      </c>
      <c r="B166" s="60" t="s">
        <v>511</v>
      </c>
      <c r="C166" s="31">
        <v>1</v>
      </c>
    </row>
    <row r="167" spans="1:3" ht="31.2" x14ac:dyDescent="0.3">
      <c r="A167" s="38" t="s">
        <v>872</v>
      </c>
      <c r="B167" s="60" t="s">
        <v>514</v>
      </c>
      <c r="C167" s="31">
        <v>1</v>
      </c>
    </row>
    <row r="168" spans="1:3" ht="31.2" x14ac:dyDescent="0.3">
      <c r="A168" s="38" t="s">
        <v>873</v>
      </c>
      <c r="B168" s="60" t="s">
        <v>517</v>
      </c>
      <c r="C168" s="31">
        <v>1</v>
      </c>
    </row>
    <row r="169" spans="1:3" ht="31.2" x14ac:dyDescent="0.3">
      <c r="A169" s="38" t="s">
        <v>874</v>
      </c>
      <c r="B169" s="60" t="s">
        <v>520</v>
      </c>
      <c r="C169" s="31">
        <v>1</v>
      </c>
    </row>
    <row r="170" spans="1:3" ht="31.2" x14ac:dyDescent="0.3">
      <c r="A170" s="38" t="s">
        <v>875</v>
      </c>
      <c r="B170" s="60" t="s">
        <v>523</v>
      </c>
      <c r="C170" s="31">
        <v>1</v>
      </c>
    </row>
    <row r="171" spans="1:3" ht="31.2" x14ac:dyDescent="0.3">
      <c r="A171" s="38" t="s">
        <v>876</v>
      </c>
      <c r="B171" s="60" t="s">
        <v>526</v>
      </c>
      <c r="C171" s="31">
        <v>1</v>
      </c>
    </row>
    <row r="172" spans="1:3" x14ac:dyDescent="0.3">
      <c r="A172" s="38" t="s">
        <v>877</v>
      </c>
      <c r="B172" s="60" t="s">
        <v>529</v>
      </c>
      <c r="C172" s="31">
        <v>1</v>
      </c>
    </row>
    <row r="173" spans="1:3" ht="31.2" x14ac:dyDescent="0.3">
      <c r="A173" s="38" t="s">
        <v>878</v>
      </c>
      <c r="B173" s="60" t="s">
        <v>532</v>
      </c>
      <c r="C173" s="31">
        <v>1</v>
      </c>
    </row>
    <row r="174" spans="1:3" ht="31.2" x14ac:dyDescent="0.3">
      <c r="A174" s="38" t="s">
        <v>879</v>
      </c>
      <c r="B174" s="60" t="s">
        <v>535</v>
      </c>
      <c r="C174" s="31">
        <v>1</v>
      </c>
    </row>
    <row r="175" spans="1:3" ht="31.2" x14ac:dyDescent="0.3">
      <c r="A175" s="38" t="s">
        <v>880</v>
      </c>
      <c r="B175" s="60" t="s">
        <v>538</v>
      </c>
      <c r="C175" s="31">
        <v>1</v>
      </c>
    </row>
    <row r="176" spans="1:3" x14ac:dyDescent="0.3">
      <c r="A176" s="38" t="s">
        <v>881</v>
      </c>
      <c r="B176" s="60" t="s">
        <v>541</v>
      </c>
      <c r="C176" s="31">
        <v>1</v>
      </c>
    </row>
    <row r="177" spans="1:3" x14ac:dyDescent="0.3">
      <c r="A177" s="38" t="s">
        <v>882</v>
      </c>
      <c r="B177" s="60" t="s">
        <v>544</v>
      </c>
      <c r="C177" s="31">
        <v>1</v>
      </c>
    </row>
    <row r="178" spans="1:3" x14ac:dyDescent="0.3">
      <c r="A178" s="38" t="s">
        <v>883</v>
      </c>
      <c r="B178" s="60" t="s">
        <v>547</v>
      </c>
      <c r="C178" s="31">
        <v>1</v>
      </c>
    </row>
    <row r="179" spans="1:3" ht="18.600000000000001" x14ac:dyDescent="0.3">
      <c r="A179" s="38" t="s">
        <v>884</v>
      </c>
      <c r="B179" s="60" t="s">
        <v>885</v>
      </c>
      <c r="C179" s="31">
        <v>1</v>
      </c>
    </row>
    <row r="180" spans="1:3" x14ac:dyDescent="0.3">
      <c r="A180" s="38" t="s">
        <v>886</v>
      </c>
      <c r="B180" s="60" t="s">
        <v>553</v>
      </c>
      <c r="C180" s="31">
        <v>1</v>
      </c>
    </row>
    <row r="181" spans="1:3" x14ac:dyDescent="0.3">
      <c r="A181" s="38" t="s">
        <v>887</v>
      </c>
      <c r="B181" s="60" t="s">
        <v>556</v>
      </c>
      <c r="C181" s="31">
        <v>1</v>
      </c>
    </row>
    <row r="182" spans="1:3" x14ac:dyDescent="0.3">
      <c r="A182" s="38" t="s">
        <v>888</v>
      </c>
      <c r="B182" s="60" t="s">
        <v>559</v>
      </c>
      <c r="C182" s="31">
        <v>1</v>
      </c>
    </row>
    <row r="183" spans="1:3" x14ac:dyDescent="0.3">
      <c r="A183" s="38" t="s">
        <v>889</v>
      </c>
      <c r="B183" s="60" t="s">
        <v>562</v>
      </c>
      <c r="C183" s="31">
        <v>1</v>
      </c>
    </row>
    <row r="184" spans="1:3" x14ac:dyDescent="0.3">
      <c r="A184" s="38" t="s">
        <v>890</v>
      </c>
      <c r="B184" s="60" t="s">
        <v>565</v>
      </c>
      <c r="C184" s="31">
        <v>1</v>
      </c>
    </row>
    <row r="185" spans="1:3" x14ac:dyDescent="0.3">
      <c r="A185" s="38" t="s">
        <v>891</v>
      </c>
      <c r="B185" s="60" t="s">
        <v>568</v>
      </c>
      <c r="C185" s="31">
        <v>1</v>
      </c>
    </row>
    <row r="186" spans="1:3" ht="34.200000000000003" x14ac:dyDescent="0.3">
      <c r="A186" s="38" t="s">
        <v>892</v>
      </c>
      <c r="B186" s="60" t="s">
        <v>893</v>
      </c>
      <c r="C186" s="31">
        <v>1</v>
      </c>
    </row>
    <row r="187" spans="1:3" ht="34.200000000000003" x14ac:dyDescent="0.3">
      <c r="A187" s="38" t="s">
        <v>894</v>
      </c>
      <c r="B187" s="60" t="s">
        <v>895</v>
      </c>
      <c r="C187" s="31">
        <v>1</v>
      </c>
    </row>
    <row r="188" spans="1:3" ht="34.200000000000003" x14ac:dyDescent="0.3">
      <c r="A188" s="38" t="s">
        <v>896</v>
      </c>
      <c r="B188" s="60" t="s">
        <v>897</v>
      </c>
      <c r="C188" s="31">
        <v>1</v>
      </c>
    </row>
    <row r="189" spans="1:3" ht="34.200000000000003" x14ac:dyDescent="0.3">
      <c r="A189" s="38" t="s">
        <v>898</v>
      </c>
      <c r="B189" s="60" t="s">
        <v>899</v>
      </c>
      <c r="C189" s="31">
        <v>1</v>
      </c>
    </row>
    <row r="190" spans="1:3" x14ac:dyDescent="0.3">
      <c r="A190" s="38" t="s">
        <v>900</v>
      </c>
      <c r="B190" s="60" t="s">
        <v>583</v>
      </c>
      <c r="C190" s="31">
        <v>1</v>
      </c>
    </row>
    <row r="191" spans="1:3" ht="31.2" x14ac:dyDescent="0.3">
      <c r="A191" s="38" t="s">
        <v>901</v>
      </c>
      <c r="B191" s="60" t="s">
        <v>586</v>
      </c>
      <c r="C191" s="31">
        <v>1</v>
      </c>
    </row>
    <row r="192" spans="1:3" x14ac:dyDescent="0.3">
      <c r="A192" s="38" t="s">
        <v>902</v>
      </c>
      <c r="B192" s="60" t="s">
        <v>589</v>
      </c>
      <c r="C192" s="31">
        <v>1</v>
      </c>
    </row>
    <row r="193" spans="1:3" ht="18.600000000000001" x14ac:dyDescent="0.3">
      <c r="A193" s="38" t="s">
        <v>903</v>
      </c>
      <c r="B193" s="60" t="s">
        <v>904</v>
      </c>
      <c r="C193" s="31">
        <v>1</v>
      </c>
    </row>
    <row r="194" spans="1:3" ht="18.600000000000001" x14ac:dyDescent="0.3">
      <c r="A194" s="38" t="s">
        <v>905</v>
      </c>
      <c r="B194" s="60" t="s">
        <v>906</v>
      </c>
      <c r="C194" s="31">
        <v>1</v>
      </c>
    </row>
    <row r="195" spans="1:3" ht="18.600000000000001" x14ac:dyDescent="0.3">
      <c r="A195" s="38" t="s">
        <v>907</v>
      </c>
      <c r="B195" s="60" t="s">
        <v>908</v>
      </c>
      <c r="C195" s="31">
        <v>1</v>
      </c>
    </row>
    <row r="196" spans="1:3" ht="18.600000000000001" x14ac:dyDescent="0.3">
      <c r="A196" s="38" t="s">
        <v>909</v>
      </c>
      <c r="B196" s="60" t="s">
        <v>910</v>
      </c>
      <c r="C196" s="31">
        <v>1</v>
      </c>
    </row>
    <row r="197" spans="1:3" ht="46.8" x14ac:dyDescent="0.3">
      <c r="A197" s="38" t="s">
        <v>911</v>
      </c>
      <c r="B197" s="60" t="s">
        <v>604</v>
      </c>
      <c r="C197" s="31">
        <v>1</v>
      </c>
    </row>
    <row r="198" spans="1:3" x14ac:dyDescent="0.3">
      <c r="A198" s="38" t="s">
        <v>912</v>
      </c>
      <c r="B198" s="60" t="s">
        <v>607</v>
      </c>
      <c r="C198" s="31">
        <v>1</v>
      </c>
    </row>
    <row r="199" spans="1:3" ht="31.2" x14ac:dyDescent="0.3">
      <c r="A199" s="38" t="s">
        <v>913</v>
      </c>
      <c r="B199" s="60" t="s">
        <v>610</v>
      </c>
      <c r="C199" s="31">
        <v>1</v>
      </c>
    </row>
    <row r="200" spans="1:3" ht="31.2" x14ac:dyDescent="0.3">
      <c r="A200" s="38" t="s">
        <v>914</v>
      </c>
      <c r="B200" s="60" t="s">
        <v>613</v>
      </c>
      <c r="C200" s="31">
        <v>1</v>
      </c>
    </row>
    <row r="201" spans="1:3" ht="31.2" x14ac:dyDescent="0.3">
      <c r="A201" s="38" t="s">
        <v>915</v>
      </c>
      <c r="B201" s="60" t="s">
        <v>616</v>
      </c>
      <c r="C201" s="31">
        <v>1</v>
      </c>
    </row>
    <row r="202" spans="1:3" ht="31.2" x14ac:dyDescent="0.3">
      <c r="A202" s="38" t="s">
        <v>916</v>
      </c>
      <c r="B202" s="60" t="s">
        <v>619</v>
      </c>
      <c r="C202" s="31">
        <v>1</v>
      </c>
    </row>
    <row r="203" spans="1:3" x14ac:dyDescent="0.3">
      <c r="A203" s="38" t="s">
        <v>917</v>
      </c>
      <c r="B203" s="60" t="s">
        <v>622</v>
      </c>
      <c r="C203" s="31">
        <v>1</v>
      </c>
    </row>
    <row r="204" spans="1:3" x14ac:dyDescent="0.3">
      <c r="A204" s="38" t="s">
        <v>918</v>
      </c>
      <c r="B204" s="60" t="s">
        <v>625</v>
      </c>
      <c r="C204" s="31">
        <v>1</v>
      </c>
    </row>
    <row r="205" spans="1:3" x14ac:dyDescent="0.3">
      <c r="A205" s="38" t="s">
        <v>919</v>
      </c>
      <c r="B205" s="60" t="s">
        <v>628</v>
      </c>
      <c r="C205" s="31">
        <v>1</v>
      </c>
    </row>
    <row r="206" spans="1:3" ht="31.2" x14ac:dyDescent="0.3">
      <c r="A206" s="38" t="s">
        <v>920</v>
      </c>
      <c r="B206" s="60" t="s">
        <v>631</v>
      </c>
      <c r="C206" s="31">
        <v>1</v>
      </c>
    </row>
    <row r="207" spans="1:3" ht="34.200000000000003" x14ac:dyDescent="0.3">
      <c r="A207" s="38" t="s">
        <v>921</v>
      </c>
      <c r="B207" s="60" t="s">
        <v>922</v>
      </c>
      <c r="C207" s="31">
        <v>1</v>
      </c>
    </row>
    <row r="208" spans="1:3" x14ac:dyDescent="0.3">
      <c r="A208" s="38" t="s">
        <v>923</v>
      </c>
      <c r="B208" s="60" t="s">
        <v>637</v>
      </c>
      <c r="C208" s="31">
        <v>1</v>
      </c>
    </row>
    <row r="209" spans="1:3" x14ac:dyDescent="0.3">
      <c r="A209" s="38" t="s">
        <v>924</v>
      </c>
      <c r="B209" s="60" t="s">
        <v>640</v>
      </c>
      <c r="C209" s="31">
        <v>1</v>
      </c>
    </row>
    <row r="210" spans="1:3" x14ac:dyDescent="0.3">
      <c r="A210" s="38" t="s">
        <v>925</v>
      </c>
      <c r="B210" s="60" t="s">
        <v>643</v>
      </c>
      <c r="C210" s="31">
        <v>1</v>
      </c>
    </row>
    <row r="211" spans="1:3" x14ac:dyDescent="0.3">
      <c r="A211" s="38" t="s">
        <v>926</v>
      </c>
      <c r="B211" s="60" t="s">
        <v>646</v>
      </c>
      <c r="C211" s="31">
        <v>1</v>
      </c>
    </row>
    <row r="212" spans="1:3" ht="31.2" x14ac:dyDescent="0.3">
      <c r="A212" s="38" t="s">
        <v>927</v>
      </c>
      <c r="B212" s="60" t="s">
        <v>649</v>
      </c>
      <c r="C212" s="31">
        <v>1</v>
      </c>
    </row>
    <row r="213" spans="1:3" ht="31.2" x14ac:dyDescent="0.3">
      <c r="A213" s="38" t="s">
        <v>928</v>
      </c>
      <c r="B213" s="60" t="s">
        <v>652</v>
      </c>
      <c r="C213" s="31">
        <v>1</v>
      </c>
    </row>
    <row r="214" spans="1:3" ht="31.2" x14ac:dyDescent="0.3">
      <c r="A214" s="38" t="s">
        <v>929</v>
      </c>
      <c r="B214" s="60" t="s">
        <v>656</v>
      </c>
      <c r="C214" s="31">
        <v>1</v>
      </c>
    </row>
    <row r="215" spans="1:3" ht="31.2" x14ac:dyDescent="0.3">
      <c r="A215" s="38" t="s">
        <v>930</v>
      </c>
      <c r="B215" s="60" t="s">
        <v>659</v>
      </c>
      <c r="C215" s="31">
        <v>1</v>
      </c>
    </row>
    <row r="216" spans="1:3" ht="62.4" x14ac:dyDescent="0.3">
      <c r="A216" s="38" t="s">
        <v>931</v>
      </c>
      <c r="B216" s="61" t="s">
        <v>932</v>
      </c>
      <c r="C216" s="31">
        <v>1</v>
      </c>
    </row>
    <row r="217" spans="1:3" ht="43.5" customHeight="1" x14ac:dyDescent="0.3">
      <c r="A217" s="38" t="s">
        <v>933</v>
      </c>
      <c r="B217" s="61" t="s">
        <v>665</v>
      </c>
      <c r="C217" s="31">
        <v>1</v>
      </c>
    </row>
    <row r="218" spans="1:3" x14ac:dyDescent="0.3">
      <c r="A218" s="36"/>
      <c r="B218" s="42"/>
      <c r="C218" s="45"/>
    </row>
    <row r="219" spans="1:3" x14ac:dyDescent="0.3">
      <c r="A219" s="36" t="s">
        <v>670</v>
      </c>
      <c r="B219" s="62" t="s">
        <v>671</v>
      </c>
      <c r="C219" s="31"/>
    </row>
    <row r="220" spans="1:3" ht="31.2" x14ac:dyDescent="0.3">
      <c r="A220" s="38" t="s">
        <v>934</v>
      </c>
      <c r="B220" s="53" t="s">
        <v>673</v>
      </c>
      <c r="C220" s="31">
        <v>14</v>
      </c>
    </row>
    <row r="221" spans="1:3" x14ac:dyDescent="0.3">
      <c r="A221" s="54" t="s">
        <v>935</v>
      </c>
      <c r="B221" s="63" t="s">
        <v>676</v>
      </c>
      <c r="C221" s="31">
        <v>14</v>
      </c>
    </row>
    <row r="222" spans="1:3" x14ac:dyDescent="0.3">
      <c r="A222" s="45"/>
      <c r="B222" s="64"/>
      <c r="C222" s="45"/>
    </row>
    <row r="223" spans="1:3" x14ac:dyDescent="0.3">
      <c r="A223" s="65" t="s">
        <v>681</v>
      </c>
      <c r="B223" s="66" t="s">
        <v>682</v>
      </c>
      <c r="C223" s="31"/>
    </row>
    <row r="224" spans="1:3" x14ac:dyDescent="0.3">
      <c r="A224" s="67" t="s">
        <v>936</v>
      </c>
      <c r="B224" s="68" t="s">
        <v>684</v>
      </c>
      <c r="C224" s="31">
        <v>5</v>
      </c>
    </row>
    <row r="225" spans="1:3" ht="31.2" x14ac:dyDescent="0.3">
      <c r="A225" s="67" t="s">
        <v>937</v>
      </c>
      <c r="B225" s="61" t="s">
        <v>687</v>
      </c>
      <c r="C225" s="31">
        <v>5</v>
      </c>
    </row>
    <row r="226" spans="1:3" x14ac:dyDescent="0.3">
      <c r="B226" s="69"/>
      <c r="C226" s="45"/>
    </row>
    <row r="227" spans="1:3" ht="31.2" x14ac:dyDescent="0.3">
      <c r="A227" s="70" t="s">
        <v>692</v>
      </c>
      <c r="B227" s="71" t="s">
        <v>693</v>
      </c>
      <c r="C227" s="72"/>
    </row>
    <row r="228" spans="1:3" ht="31.2" x14ac:dyDescent="0.3">
      <c r="A228" s="67" t="s">
        <v>938</v>
      </c>
      <c r="B228" s="73" t="s">
        <v>695</v>
      </c>
      <c r="C228" s="74">
        <v>7</v>
      </c>
    </row>
    <row r="229" spans="1:3" ht="31.2" x14ac:dyDescent="0.3">
      <c r="A229" s="67" t="s">
        <v>939</v>
      </c>
      <c r="B229" s="75" t="s">
        <v>698</v>
      </c>
      <c r="C229" s="31">
        <v>7</v>
      </c>
    </row>
    <row r="230" spans="1:3" ht="31.2" x14ac:dyDescent="0.3">
      <c r="A230" s="67" t="s">
        <v>940</v>
      </c>
      <c r="B230" s="75" t="s">
        <v>701</v>
      </c>
      <c r="C230" s="31">
        <v>7</v>
      </c>
    </row>
    <row r="231" spans="1:3" x14ac:dyDescent="0.3">
      <c r="A231" s="67" t="s">
        <v>941</v>
      </c>
      <c r="B231" s="75" t="s">
        <v>704</v>
      </c>
      <c r="C231" s="31">
        <v>7</v>
      </c>
    </row>
    <row r="232" spans="1:3" x14ac:dyDescent="0.3">
      <c r="A232" s="65"/>
      <c r="B232" s="64"/>
      <c r="C232" s="45"/>
    </row>
    <row r="233" spans="1:3" x14ac:dyDescent="0.3">
      <c r="A233" s="65"/>
      <c r="B233" s="76"/>
      <c r="C233" s="4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1</vt:i4>
      </vt:variant>
    </vt:vector>
  </HeadingPairs>
  <TitlesOfParts>
    <vt:vector size="5" baseType="lpstr">
      <vt:lpstr>Pasiūlymas</vt:lpstr>
      <vt:lpstr>Subtiekėjai ir priedai</vt:lpstr>
      <vt:lpstr>Bendrieji  TS reikalavimai</vt:lpstr>
      <vt:lpstr>Reikalavimai tyrimų rezultatams</vt:lpstr>
      <vt:lpstr>'Bendrieji  TS reikalavimai'!_Hlk185231775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Agnė Kralikė</cp:lastModifiedBy>
  <dcterms:created xsi:type="dcterms:W3CDTF">2023-04-04T12:16:45Z</dcterms:created>
  <dcterms:modified xsi:type="dcterms:W3CDTF">2024-12-30T09:20:04Z</dcterms:modified>
</cp:coreProperties>
</file>