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1VADVPT01\Kulig\2026\1. TARPTAUTINIAI konkursai\Infuzinės sistemos Nr. 4764\CVP IS\"/>
    </mc:Choice>
  </mc:AlternateContent>
  <xr:revisionPtr revIDLastSave="0" documentId="13_ncr:1_{3A10EF36-0AE1-4A2D-996F-C2144A22C9AF}" xr6:coauthVersionLast="47" xr6:coauthVersionMax="47" xr10:uidLastSave="{00000000-0000-0000-0000-000000000000}"/>
  <bookViews>
    <workbookView xWindow="-120" yWindow="-120" windowWidth="29040" windowHeight="17520"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48" i="1" l="1"/>
  <c r="F139" i="1"/>
  <c r="F131" i="1"/>
  <c r="F147" i="1" s="1"/>
  <c r="F148" i="1" s="1"/>
  <c r="F149" i="1" s="1"/>
  <c r="G121" i="1"/>
  <c r="F113" i="1"/>
  <c r="F106" i="1"/>
  <c r="G120" i="1" s="1"/>
  <c r="G96" i="1"/>
  <c r="F91" i="1"/>
  <c r="G95" i="1" s="1"/>
  <c r="G81" i="1"/>
  <c r="G80" i="1"/>
  <c r="F80" i="1"/>
  <c r="F81" i="1" s="1"/>
  <c r="F82" i="1" s="1"/>
  <c r="F70" i="1"/>
  <c r="G60" i="1"/>
  <c r="F52" i="1"/>
  <c r="G59" i="1" s="1"/>
  <c r="G42" i="1"/>
  <c r="G41" i="1"/>
  <c r="F41" i="1"/>
  <c r="F42" i="1" s="1"/>
  <c r="F43" i="1" s="1"/>
  <c r="F37" i="1"/>
  <c r="G21" i="1"/>
  <c r="F120" i="1" l="1"/>
  <c r="F121" i="1" s="1"/>
  <c r="F122" i="1" s="1"/>
  <c r="G147" i="1"/>
  <c r="F59" i="1"/>
  <c r="F60" i="1" s="1"/>
  <c r="F61" i="1" s="1"/>
  <c r="F95" i="1"/>
  <c r="F96" i="1" s="1"/>
  <c r="F97" i="1" s="1"/>
</calcChain>
</file>

<file path=xl/sharedStrings.xml><?xml version="1.0" encoding="utf-8"?>
<sst xmlns="http://schemas.openxmlformats.org/spreadsheetml/2006/main" count="279" uniqueCount="181">
  <si>
    <t>PIRKIMO SĄLYGŲ PRIEDAS "PASIŪLYMO FORMA"</t>
  </si>
  <si>
    <t>INFUZINĖS SISTEMOS</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</si>
  <si>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</si>
  <si>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</si>
  <si>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</si>
  <si>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</si>
  <si>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</si>
  <si>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</si>
  <si>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</si>
  <si>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</si>
  <si>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</si>
  <si>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</si>
  <si>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</si>
  <si>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</si>
  <si>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</si>
  <si>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</si>
  <si>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</si>
  <si>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</si>
  <si>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</si>
  <si>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</si>
  <si>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</si>
  <si>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</si>
  <si>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</si>
  <si>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</si>
  <si>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</si>
  <si>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</si>
  <si>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</si>
  <si>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TIKSLUS LAŠŲ DOZATORIUS</t>
  </si>
  <si>
    <t>Tiekėjo pasiūlymas:</t>
  </si>
  <si>
    <t>Nr.</t>
  </si>
  <si>
    <t>Pavadinimas</t>
  </si>
  <si>
    <t>Kiekis</t>
  </si>
  <si>
    <t>Mato vienetas</t>
  </si>
  <si>
    <t>Įkainis be PVM, Eur</t>
  </si>
  <si>
    <t>Suma be PVM, Eur</t>
  </si>
  <si>
    <t>Gamintojas, modelis, prekės kodas kataloge</t>
  </si>
  <si>
    <t>Konkreti siūlomo parametro reikšmė</t>
  </si>
  <si>
    <t>Dokumento, kuriame yra nurodyta parametro reikšmė, pavadinimas ir puslapio Nr.</t>
  </si>
  <si>
    <t>1.</t>
  </si>
  <si>
    <t>1.1.</t>
  </si>
  <si>
    <t>vnt</t>
  </si>
  <si>
    <t>1.1.1.</t>
  </si>
  <si>
    <t xml:space="preserve">Sterilus; </t>
  </si>
  <si>
    <t>1.1.2.</t>
  </si>
  <si>
    <t>Vamzdelis pagamintas iš poliuretano, be DEHP (pažymėta ant pakuotės);</t>
  </si>
  <si>
    <t>1.1.3.</t>
  </si>
  <si>
    <t>Luer-Lock galai, gradacija nuo 10 ml iki 250 ml/h.</t>
  </si>
  <si>
    <t>Suma be PVM</t>
  </si>
  <si>
    <t>Taikomas PVM dydis (%)</t>
  </si>
  <si>
    <t>PVM suma</t>
  </si>
  <si>
    <t>Suma su PVM</t>
  </si>
  <si>
    <t>2. DALIS</t>
  </si>
  <si>
    <t>TRANSFUZINĖ SISTEMA</t>
  </si>
  <si>
    <t>2.</t>
  </si>
  <si>
    <t>2.1.</t>
  </si>
  <si>
    <t>2.1.1.</t>
  </si>
  <si>
    <t>Sterili vienkartinė transfuzinė sistema, be latekso, be DEHP (ženklinimas ant pakuotės), pagaminta iš PVC;</t>
  </si>
  <si>
    <t>2.1.2.</t>
  </si>
  <si>
    <t>Filtras hifrofobinis – nepraleidžiantis skysčių. Papildoma oro anga su antibakteriniu filtru ir dangteliu oro angai uždaryti, 200 µm dalelių filtras, kurio plotas ne mažesnis kaip 11cm²;</t>
  </si>
  <si>
    <t>2.1.3.</t>
  </si>
  <si>
    <t>Sistemos ilgis 179 – 181 cm.;</t>
  </si>
  <si>
    <t>2.1.4.</t>
  </si>
  <si>
    <t>Vamzdelio kietumas 77±1 „shore“;</t>
  </si>
  <si>
    <t>2.1.5.</t>
  </si>
  <si>
    <t>Priedai: ISO plastikinė adata: 30±1mm, rutulinis dozatorius su niša panaudotai adatai įkišti ir spec. įpjova, kuri neleidžia vamzdeliui deformuotis. Lašų kamera: 2 dalių: viena kieta ir skaidri, kita minkšta, kurias jungia centrinis žiedas ant kurio galima pritvirtinti lašų skaičiuotuvą. Luer lock jungtis su struktūriniais grioveliais šonuose patogiam ir saugiam suėmimui ir sujungimui.</t>
  </si>
  <si>
    <t>2.1.6.</t>
  </si>
  <si>
    <t>Pakuotė – popieriaus/plastiko. Būtinas Data matrix kodas arba lygiavertis.</t>
  </si>
  <si>
    <t>3. DALIS</t>
  </si>
  <si>
    <t>SAUGI INFUZINĖ SISTEMA SKYSČIŲ INFUZIJAI</t>
  </si>
  <si>
    <t>3.</t>
  </si>
  <si>
    <t>3.1.</t>
  </si>
  <si>
    <t>3.1.1.</t>
  </si>
  <si>
    <t>Sterili vienkartinė infuzinė sistema, be latekso, be DEHP (Ženklinimas ant BLISTER pakuotės);</t>
  </si>
  <si>
    <t>3.1.2.</t>
  </si>
  <si>
    <t>Filtras hidrofobinis – nepraleidžia skysčių, filtras hidrofilinis – nepraleidžia oro (automatiškai sistema užsipildo);</t>
  </si>
  <si>
    <t>3.1.3.</t>
  </si>
  <si>
    <t>Papildoma oro anga su antibakteriniu filtru ir dangteliu oro angai uždaryti, dangtelis su 2 ausytėmis patogiai ir lengvai fiksacijai, 15 µm dalelių filtras;</t>
  </si>
  <si>
    <t>3.1.4.</t>
  </si>
  <si>
    <t>Sistemos ilgis 179-181 cm.;</t>
  </si>
  <si>
    <t>3.1.5.</t>
  </si>
  <si>
    <t>3.1.6.</t>
  </si>
  <si>
    <t>Atlaiko spaudimą iki 2 bar.;</t>
  </si>
  <si>
    <t>3.1.7.</t>
  </si>
  <si>
    <t>Vamzdelis turi būti priklijuotas arba įlyditas į lašų kamerą;</t>
  </si>
  <si>
    <t>3.1.8.</t>
  </si>
  <si>
    <t>Priedai: ISO plastikinė adata: 30±1mm ilgio, rutulinis dozatorius (1 ml – 20 lašų) su niša panaudotai adatai įkišti (adata turi patikimai užsifiksuoti) ir šonine įpjova, kuri neleidžia vamzdeliui deformuotis. Lašų kamera: 2 dalių: viena kieta ir skaidri, kita minkšta su integruotu filtru, kurias jungia centrinis žiedas ant kurio galima pritvirtinti lašų skaičiuotuvą. Luer lock jungtis su nulaužiamu hidrofobiniu filtru ir struktūriniais grioveliais šonuose patogiam ir saugiam suėmimui ir sujungimui;</t>
  </si>
  <si>
    <t>3.1.9.</t>
  </si>
  <si>
    <t>Pakuotė popieriaus / plastiko, sterilizacija Gama spinduliais. Atitikimas ES ISO 8534-4/8. Matrix kodas arba lygiavertis.</t>
  </si>
  <si>
    <t>4. DALIS</t>
  </si>
  <si>
    <t>SKYSČIŲ INFUZINĖ SISTEMA, SKIRTA B-BRAUN GAMYBOS INFUZINĖMS POMPOMS INFUSOMAT FMS B-BRAUN</t>
  </si>
  <si>
    <t>4.</t>
  </si>
  <si>
    <t>SKYSČIŲ INFUZINĖ SISTEMA, SKIRTA B-BRAUN gamybos infuzinėms pompoms Infusomat fmS B-BRAUN</t>
  </si>
  <si>
    <t>4.1.</t>
  </si>
  <si>
    <t>4.1.1.</t>
  </si>
  <si>
    <t>Infuzinė sistema, tinkanti darbui Infusomatvolumetrine tūrine pompa;</t>
  </si>
  <si>
    <t>4.1.2.</t>
  </si>
  <si>
    <t>Sterili, vienkartinė;</t>
  </si>
  <si>
    <t>4.1.3.</t>
  </si>
  <si>
    <t>250 cm+/- 10cm ilgio su silikoniniu segmentu, lašų kamera, srovės reguliatoriumi, laisvos srovės užraktu ir 15 mikronų filtru.</t>
  </si>
  <si>
    <t>5. DALIS</t>
  </si>
  <si>
    <t xml:space="preserve">SISTEMOS INVAZINIAM KRAUJO SPAUDIMUI MATUOTI SU UŽDARA KRAUJO PAĖMIMO SISTEMA </t>
  </si>
  <si>
    <t>5.</t>
  </si>
  <si>
    <t>5.1.</t>
  </si>
  <si>
    <t xml:space="preserve"> VIENGUBA SISTEMA INVAZINIAM KRAUJO SPAUDIMUI MATUOTI SU UŽDARA KRAUJO PAĖMIMO SISTEMA </t>
  </si>
  <si>
    <t>5.1.1.</t>
  </si>
  <si>
    <t>Sistemą sudaro spaudimo matavimo lustas, rezervuaras ir 2 jungtys steriliam kraujo paėmimui su beadatiniu konektoriumi;</t>
  </si>
  <si>
    <t>5.1.2.</t>
  </si>
  <si>
    <t>Rezervuaro stūmoklis ovalus ir prasiplaunantis išcentriškai;</t>
  </si>
  <si>
    <t>5.1.3.</t>
  </si>
  <si>
    <t>Rezervuaro talpa 12 ml±1 ml.;</t>
  </si>
  <si>
    <t>5.1.4.</t>
  </si>
  <si>
    <t>Beadatinio konektoriaus korpuse integruoti kraniukai su grioveliu, nukreipiančiu srovę į vožtuvo vidinę pusę automatiniam praplovimui, su minimalia kraujo likučių tikimybe;</t>
  </si>
  <si>
    <t>5.1.5.</t>
  </si>
  <si>
    <t>Sistemos bei įpakavimo sudėtyje nėra latekso;</t>
  </si>
  <si>
    <t>5.1.6.</t>
  </si>
  <si>
    <t>Sistema tiekiama su laikikliais bei adapteriais, tinkamais naudoti su turimais monitoriais.</t>
  </si>
  <si>
    <t>5.2.</t>
  </si>
  <si>
    <t xml:space="preserve"> DVIGUBA SISTEMA INVAZINIAM KRAUJO SPAUDIMUI MATUOTI SU UŽDARA KRAUJO PAĖMIMO SISTEMA </t>
  </si>
  <si>
    <t>5.2.1.</t>
  </si>
  <si>
    <t>Sistemą sudaro 2 spaudimo matavimo lustai, rezervuaras ir 2 jungtys steriliam kraujo paėmimui su beadatiniu konektoriumi;</t>
  </si>
  <si>
    <t>5.2.2.</t>
  </si>
  <si>
    <t>Rezervuaro stūmoklis yra ovalus ir prasiplaunantis išcentriškai;</t>
  </si>
  <si>
    <t>5.2.3.</t>
  </si>
  <si>
    <t>5.2.4.</t>
  </si>
  <si>
    <t>Beadatinio konektoriaus korpuse integruoti kraniukai yra su grioveliu, nukreipiančiu srovę į vožtuvo vidinę pusę automatiniam praplovimui, su minimalia kraujo likučių tikimybe;</t>
  </si>
  <si>
    <t>5.2.5.</t>
  </si>
  <si>
    <t>5.2.6.</t>
  </si>
  <si>
    <t>6. DALIS</t>
  </si>
  <si>
    <t>LAŠINIMO SISTEMOS AGILIA VP MC TŪRINĖMS POMPOMS</t>
  </si>
  <si>
    <t>6.</t>
  </si>
  <si>
    <t>6.1.</t>
  </si>
  <si>
    <t>LAŠINIMO SISTEMA, skirta naudoti su Agilia VP MC pompa standartinėms infuzijoms</t>
  </si>
  <si>
    <t>6.1.1.</t>
  </si>
  <si>
    <t>Pagaminta iš PVC, silikonas;</t>
  </si>
  <si>
    <t>6.1.2.</t>
  </si>
  <si>
    <t>Be latekso ir DEHP;</t>
  </si>
  <si>
    <t>6.1.3.</t>
  </si>
  <si>
    <t>Sistemos ilgis 285 cm ± 10cm.;</t>
  </si>
  <si>
    <t>6.1.4.</t>
  </si>
  <si>
    <t>Su sukamuoju gnybtu;</t>
  </si>
  <si>
    <t>6.1.5.</t>
  </si>
  <si>
    <t>Su universalia lašinimo kamera ir joje integruotu 15um filtru;</t>
  </si>
  <si>
    <t>6.1.6.</t>
  </si>
  <si>
    <t>Su besisukančia Luer Lock tipo jungtimi ir standartine jungties kepurėle;</t>
  </si>
  <si>
    <t>6.1.7.</t>
  </si>
  <si>
    <t>Infuzijos smaigas su integruotu antibakteriniu filtru.</t>
  </si>
  <si>
    <t>6.2.</t>
  </si>
  <si>
    <t>LAŠINIMO SISTEMA, skirta naudoti su Agilia VP MC pompa paranterinei mitybai, turinčiai riebalų, taip pat kitų vaistų ir skysčių infuzijoms</t>
  </si>
  <si>
    <t>6.2.1.</t>
  </si>
  <si>
    <t>6.2.2.</t>
  </si>
  <si>
    <t>6.2.3.</t>
  </si>
  <si>
    <t>6.2.4.</t>
  </si>
  <si>
    <t>6.2.5.</t>
  </si>
  <si>
    <t>Su dviejų dalių besisukančia Luer Lock tipo jungtimi ir srauto sustabdymo dangteliu;</t>
  </si>
  <si>
    <t>6.2.6.</t>
  </si>
  <si>
    <t>Infuzijos smaigas su integruotu antibakteriniu filtru;</t>
  </si>
  <si>
    <t>6.2.7.</t>
  </si>
  <si>
    <t>Su 1,2 um antibakterinių daleleių/oro filtru.</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</si>
  <si>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</si>
  <si>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</si>
  <si>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</si>
  <si>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</si>
  <si>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</si>
  <si>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</si>
  <si>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</si>
  <si>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</si>
  <si>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</si>
  <si>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</si>
  <si>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</si>
  <si>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</si>
  <si>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</si>
  <si>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</si>
  <si>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</si>
  <si>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</si>
  <si>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</si>
  <si>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</si>
  <si>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</si>
  <si>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</si>
  <si>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</si>
  <si>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</si>
  <si>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4764 2026-01-28 10:17:21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</si>
</sst>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3">
    <xf numFmtId="0" fontId="0" fillId="0" borderId="0" xfId="0"/>
    <xf numFmtId="0" fontId="1" fillId="2" borderId="0" xfId="0" applyFont="1" applyFill="1"/>
    <xf numFmtId="0" fontId="2" fillId="2" borderId="0" xfId="0" applyFont="1" applyFill="1"/>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2" fillId="4" borderId="0" xfId="0" applyFont="1" applyFill="1"/>
    <xf numFmtId="0" fontId="1" fillId="4" borderId="0" xfId="0" applyFont="1" applyFill="1"/>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2" fillId="4" borderId="23" xfId="0" applyFont="1" applyFill="1" applyBorder="1" applyAlignment="1">
      <alignment wrapText="1"/>
    </xf>
    <xf numFmtId="0" fontId="1" fillId="4" borderId="23" xfId="0" applyFont="1" applyFill="1" applyBorder="1" applyAlignment="1">
      <alignment wrapText="1"/>
    </xf>
    <xf numFmtId="0" fontId="1" fillId="2" borderId="0" xfId="0" applyFont="1" applyFill="1" applyAlignment="1">
      <alignment horizontal="center" wrapText="1"/>
    </xf>
    <xf numFmtId="0" fontId="2" fillId="4" borderId="23" xfId="0" applyFont="1" applyFill="1" applyBorder="1" applyAlignment="1">
      <alignment horizontal="center" wrapText="1"/>
    </xf>
    <xf numFmtId="0" fontId="1" fillId="4" borderId="23" xfId="0" applyFont="1" applyFill="1" applyBorder="1" applyAlignment="1">
      <alignment horizontal="center" wrapText="1"/>
    </xf>
    <xf numFmtId="0" fontId="1" fillId="2" borderId="0" xfId="0" applyFont="1" applyFill="1" applyAlignment="1">
      <alignment horizontal="center"/>
    </xf>
    <xf numFmtId="0" fontId="1" fillId="5" borderId="0" xfId="0" applyFont="1" applyFill="1" applyAlignment="1" applyProtection="1">
      <alignment horizontal="center"/>
      <protection locked="0"/>
    </xf>
    <xf numFmtId="0" fontId="2" fillId="4" borderId="23" xfId="0" applyFont="1" applyFill="1" applyBorder="1" applyAlignment="1">
      <alignment horizontal="center"/>
    </xf>
    <xf numFmtId="0" fontId="1" fillId="4" borderId="23" xfId="0" applyFont="1" applyFill="1" applyBorder="1" applyAlignment="1">
      <alignment horizontal="center"/>
    </xf>
    <xf numFmtId="0" fontId="1" fillId="5" borderId="23" xfId="0" applyFont="1" applyFill="1" applyBorder="1" applyAlignment="1" applyProtection="1">
      <alignment horizontal="center"/>
      <protection locked="0"/>
    </xf>
    <xf numFmtId="0" fontId="1" fillId="4" borderId="0" xfId="0" applyFont="1" applyFill="1" applyAlignment="1">
      <alignment wrapText="1"/>
    </xf>
    <xf numFmtId="0" fontId="1" fillId="5" borderId="23" xfId="0" applyFont="1" applyFill="1" applyBorder="1" applyAlignment="1" applyProtection="1">
      <alignment wrapText="1"/>
      <protection locked="0"/>
    </xf>
    <xf numFmtId="0" fontId="2" fillId="2" borderId="0" xfId="0" applyFont="1" applyFill="1" applyAlignment="1">
      <alignment wrapText="1"/>
    </xf>
    <xf numFmtId="0" fontId="2" fillId="2" borderId="0" xfId="0" applyFont="1" applyFill="1" applyAlignment="1">
      <alignment horizontal="center" wrapText="1"/>
    </xf>
    <xf numFmtId="0" fontId="2" fillId="4" borderId="0" xfId="0" applyFont="1" applyFill="1" applyAlignment="1">
      <alignment wrapText="1"/>
    </xf>
    <xf numFmtId="0" fontId="1" fillId="5" borderId="1" xfId="0" applyFont="1" applyFill="1" applyBorder="1" applyAlignment="1" applyProtection="1">
      <alignment wrapText="1"/>
      <protection locked="0"/>
    </xf>
    <xf numFmtId="0" fontId="1" fillId="2" borderId="0" xfId="0" applyFont="1" applyFill="1"/>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0" fillId="0" borderId="22" xfId="0" applyBorder="1"/>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49" fontId="3" fillId="2" borderId="2" xfId="0" applyNumberFormat="1" applyFont="1" applyFill="1" applyBorder="1" applyAlignment="1">
      <alignment horizontal="left" vertical="center" wrapText="1"/>
    </xf>
    <xf numFmtId="0" fontId="2" fillId="2" borderId="0" xfId="0" applyFont="1" applyFill="1"/>
    <xf numFmtId="0" fontId="2" fillId="2" borderId="0" xfId="0" applyFont="1" applyFill="1" applyAlignment="1">
      <alignment horizontal="left" wrapText="1"/>
    </xf>
    <xf numFmtId="0" fontId="1" fillId="5" borderId="1" xfId="0" applyFont="1" applyFill="1" applyBorder="1" applyAlignment="1" applyProtection="1">
      <alignment horizontal="left" vertical="center" wrapText="1"/>
      <protection locked="0"/>
    </xf>
    <xf numFmtId="0" fontId="0" fillId="0" borderId="16" xfId="0" applyBorder="1"/>
    <xf numFmtId="0" fontId="1" fillId="3" borderId="7"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4" borderId="1" xfId="0" applyFont="1" applyFill="1" applyBorder="1" applyAlignment="1">
      <alignment horizontal="left" vertical="center" wrapText="1"/>
    </xf>
    <xf numFmtId="0" fontId="1" fillId="5" borderId="17" xfId="0" applyFont="1" applyFill="1" applyBorder="1" applyAlignment="1" applyProtection="1">
      <alignment horizontal="center" vertical="center" wrapText="1"/>
      <protection locked="0"/>
    </xf>
    <xf numFmtId="0" fontId="0" fillId="0" borderId="17" xfId="0" applyBorder="1"/>
    <xf numFmtId="0" fontId="1" fillId="3" borderId="8" xfId="0" applyFont="1" applyFill="1" applyBorder="1" applyAlignment="1" applyProtection="1">
      <alignment horizontal="center" vertical="center" wrapText="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0" xfId="0" applyFont="1" applyFill="1" applyProtection="1">
      <protection locked="0"/>
    </xf>
    <xf numFmtId="0" fontId="2" fillId="2" borderId="0" xfId="0" applyFont="1" applyFill="1" applyAlignment="1">
      <alignment horizontal="left"/>
    </xf>
    <xf numFmtId="0" fontId="4" fillId="2" borderId="0" xfId="0" applyFont="1" applyFill="1" applyAlignment="1">
      <alignment horizontal="left" vertical="top" wrapText="1"/>
    </xf>
    <xf numFmtId="0" fontId="1" fillId="5" borderId="10" xfId="0" applyFont="1" applyFill="1" applyBorder="1" applyAlignment="1" applyProtection="1">
      <alignment horizontal="left" vertical="center" wrapText="1"/>
      <protection locked="0"/>
    </xf>
    <xf numFmtId="0" fontId="0" fillId="0" borderId="19" xfId="0" applyBorder="1"/>
    <xf numFmtId="0" fontId="0" fillId="0" borderId="20" xfId="0" applyBorder="1"/>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1" fillId="2" borderId="0" xfId="0" applyFont="1" applyFill="1" applyAlignment="1">
      <alignment horizontal="right"/>
    </xf>
    <xf numFmtId="0" fontId="1" fillId="3" borderId="10" xfId="0" applyFont="1" applyFill="1" applyBorder="1" applyAlignment="1" applyProtection="1">
      <alignment horizontal="center"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2" fillId="2" borderId="0" xfId="0" applyFont="1" applyFill="1" applyAlignment="1">
      <alignment horizontal="left" vertical="center" wrapText="1"/>
    </xf>
    <xf numFmtId="0" fontId="1" fillId="2" borderId="4"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3" borderId="9" xfId="0" applyFont="1" applyFill="1" applyBorder="1" applyAlignment="1" applyProtection="1">
      <alignment horizontal="center" vertical="center" wrapText="1"/>
      <protection locked="0"/>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I149"/>
  <sheetViews>
    <sheetView tabSelected="1" topLeftCell="A28" workbookViewId="0">
      <selection activeCell="E47" sqref="E47"/>
    </sheetView>
  </sheetViews>
  <sheetFormatPr defaultColWidth="10.875" defaultRowHeight="15" x14ac:dyDescent="0.25"/>
  <cols>
    <col min="1" max="1" width="9.125" style="1" customWidth="1"/>
    <col min="2" max="2" width="50.375" style="11" customWidth="1"/>
    <col min="3" max="3" width="14.25" style="24" customWidth="1"/>
    <col min="4" max="4" width="30.375" style="27" customWidth="1"/>
    <col min="5" max="5" width="20.25" style="1" customWidth="1"/>
    <col min="6" max="6" width="18.25" style="1" customWidth="1"/>
    <col min="7" max="7" width="21.5" style="11" customWidth="1"/>
    <col min="8" max="8" width="29.5" style="11" customWidth="1"/>
    <col min="9" max="9" width="27.875" style="11" customWidth="1"/>
    <col min="10" max="15" width="25" style="1" customWidth="1"/>
    <col min="16" max="16" width="10.875" style="1" customWidth="1"/>
    <col min="17" max="16384" width="10.875" style="1"/>
  </cols>
  <sheetData>
    <row r="2" spans="1:6" x14ac:dyDescent="0.25">
      <c r="A2" s="12" t="s">
        <v>0</v>
      </c>
      <c r="B2" s="34"/>
    </row>
    <row r="3" spans="1:6" x14ac:dyDescent="0.25">
      <c r="B3" s="35"/>
    </row>
    <row r="4" spans="1:6" x14ac:dyDescent="0.25">
      <c r="A4" s="12" t="s">
        <v>1</v>
      </c>
      <c r="B4" s="34"/>
    </row>
    <row r="5" spans="1:6" x14ac:dyDescent="0.25">
      <c r="A5" s="2"/>
      <c r="B5" s="34"/>
    </row>
    <row r="6" spans="1:6" x14ac:dyDescent="0.25">
      <c r="A6" s="1" t="s">
        <v>2</v>
      </c>
      <c r="B6" s="36" t="s">
        <v>3</v>
      </c>
    </row>
    <row r="7" spans="1:6" x14ac:dyDescent="0.25">
      <c r="B7" s="34"/>
    </row>
    <row r="8" spans="1:6" x14ac:dyDescent="0.25">
      <c r="A8" s="3" t="s">
        <v>4</v>
      </c>
      <c r="B8" s="37"/>
    </row>
    <row r="9" spans="1:6" x14ac:dyDescent="0.25">
      <c r="A9" s="3" t="s">
        <v>5</v>
      </c>
      <c r="B9" s="37"/>
    </row>
    <row r="10" spans="1:6" x14ac:dyDescent="0.25">
      <c r="A10" s="3" t="s">
        <v>6</v>
      </c>
      <c r="B10" s="37"/>
    </row>
    <row r="12" spans="1:6" ht="15.75" x14ac:dyDescent="0.25">
      <c r="A12" s="42" t="s">
        <v>7</v>
      </c>
      <c r="B12" s="43"/>
      <c r="C12" s="39"/>
      <c r="D12" s="40"/>
      <c r="E12" s="40"/>
      <c r="F12" s="41"/>
    </row>
    <row r="13" spans="1:6" ht="15.95" customHeight="1" x14ac:dyDescent="0.25">
      <c r="A13" s="47" t="s">
        <v>8</v>
      </c>
      <c r="B13" s="48"/>
      <c r="C13" s="39"/>
      <c r="D13" s="40"/>
      <c r="E13" s="40"/>
      <c r="F13" s="41"/>
    </row>
    <row r="14" spans="1:6" ht="15.95" customHeight="1" x14ac:dyDescent="0.25">
      <c r="A14" s="47" t="s">
        <v>9</v>
      </c>
      <c r="B14" s="48"/>
      <c r="C14" s="39"/>
      <c r="D14" s="40"/>
      <c r="E14" s="40"/>
      <c r="F14" s="41"/>
    </row>
    <row r="15" spans="1:6" ht="15.95" customHeight="1" x14ac:dyDescent="0.25">
      <c r="A15" s="42" t="s">
        <v>10</v>
      </c>
      <c r="B15" s="43"/>
      <c r="C15" s="39"/>
      <c r="D15" s="40"/>
      <c r="E15" s="40"/>
      <c r="F15" s="41"/>
    </row>
    <row r="16" spans="1:6" ht="63" customHeight="1" x14ac:dyDescent="0.25">
      <c r="A16" s="51" t="s">
        <v>11</v>
      </c>
      <c r="B16" s="48"/>
      <c r="C16" s="39"/>
      <c r="D16" s="40"/>
      <c r="E16" s="40"/>
      <c r="F16" s="41"/>
    </row>
    <row r="17" spans="1:7" ht="15.95" customHeight="1" x14ac:dyDescent="0.25">
      <c r="A17" s="42" t="s">
        <v>12</v>
      </c>
      <c r="B17" s="43"/>
      <c r="C17" s="39"/>
      <c r="D17" s="40"/>
      <c r="E17" s="40"/>
      <c r="F17" s="41"/>
    </row>
    <row r="18" spans="1:7" ht="15.95" customHeight="1" x14ac:dyDescent="0.25">
      <c r="A18" s="42" t="s">
        <v>13</v>
      </c>
      <c r="B18" s="43"/>
      <c r="C18" s="39"/>
      <c r="D18" s="40"/>
      <c r="E18" s="40"/>
      <c r="F18" s="41"/>
    </row>
    <row r="19" spans="1:7" ht="48" customHeight="1" x14ac:dyDescent="0.25">
      <c r="A19" s="42" t="s">
        <v>14</v>
      </c>
      <c r="B19" s="43"/>
      <c r="C19" s="39"/>
      <c r="D19" s="40"/>
      <c r="E19" s="40"/>
      <c r="F19" s="41"/>
    </row>
    <row r="20" spans="1:7" ht="54.95" customHeight="1" x14ac:dyDescent="0.25">
      <c r="A20" s="42" t="s">
        <v>15</v>
      </c>
      <c r="B20" s="43"/>
      <c r="C20" s="39"/>
      <c r="D20" s="40"/>
      <c r="E20" s="40"/>
      <c r="F20" s="41"/>
    </row>
    <row r="21" spans="1:7" ht="71.099999999999994" customHeight="1" x14ac:dyDescent="0.25">
      <c r="A21" s="44" t="s">
        <v>16</v>
      </c>
      <c r="B21" s="45"/>
      <c r="C21" s="49"/>
      <c r="D21" s="50"/>
      <c r="E21" s="50"/>
      <c r="F21" s="50"/>
      <c r="G21" s="32" t="str">
        <f>IF((SUMPRODUCT(--(C21=""))&gt;0), "Privaloma užpildyti, kai taikomi pašalinimo pagrindai", "")</f>
        <v>Privaloma užpildyti, kai taikomi pašalinimo pagrindai</v>
      </c>
    </row>
    <row r="22" spans="1:7" ht="18" customHeight="1" x14ac:dyDescent="0.25">
      <c r="A22" s="4"/>
      <c r="B22" s="4"/>
      <c r="C22" s="5"/>
      <c r="D22" s="5"/>
      <c r="E22" s="5"/>
      <c r="F22" s="5"/>
    </row>
    <row r="23" spans="1:7" x14ac:dyDescent="0.25">
      <c r="A23" s="52" t="s">
        <v>17</v>
      </c>
      <c r="B23" s="38"/>
      <c r="C23" s="38"/>
      <c r="D23" s="38"/>
      <c r="E23" s="38"/>
      <c r="F23" s="38"/>
    </row>
    <row r="24" spans="1:7" x14ac:dyDescent="0.25">
      <c r="A24" s="38" t="s">
        <v>18</v>
      </c>
      <c r="B24" s="38"/>
      <c r="C24" s="38"/>
      <c r="D24" s="38"/>
      <c r="E24" s="38"/>
      <c r="F24" s="38"/>
    </row>
    <row r="25" spans="1:7" x14ac:dyDescent="0.25">
      <c r="A25" s="38" t="s">
        <v>19</v>
      </c>
      <c r="B25" s="38"/>
      <c r="C25" s="38"/>
      <c r="D25" s="38"/>
      <c r="E25" s="38"/>
      <c r="F25" s="38"/>
    </row>
    <row r="26" spans="1:7" x14ac:dyDescent="0.25">
      <c r="A26" s="38" t="s">
        <v>20</v>
      </c>
      <c r="B26" s="38"/>
      <c r="C26" s="38"/>
      <c r="D26" s="38"/>
      <c r="E26" s="38"/>
      <c r="F26" s="38"/>
    </row>
    <row r="27" spans="1:7" x14ac:dyDescent="0.25">
      <c r="A27" s="38" t="s">
        <v>21</v>
      </c>
      <c r="B27" s="38"/>
      <c r="C27" s="38"/>
      <c r="D27" s="38"/>
      <c r="E27" s="38"/>
      <c r="F27" s="38"/>
    </row>
    <row r="28" spans="1:7" ht="32.1" customHeight="1" x14ac:dyDescent="0.25">
      <c r="A28" s="46" t="s">
        <v>22</v>
      </c>
      <c r="B28" s="38"/>
      <c r="C28" s="38"/>
      <c r="D28" s="38"/>
      <c r="E28" s="38"/>
      <c r="F28" s="38"/>
    </row>
    <row r="29" spans="1:7" x14ac:dyDescent="0.25">
      <c r="A29" s="38" t="s">
        <v>23</v>
      </c>
      <c r="B29" s="38"/>
      <c r="C29" s="38"/>
      <c r="D29" s="38"/>
      <c r="E29" s="38"/>
      <c r="F29" s="38"/>
    </row>
    <row r="30" spans="1:7" x14ac:dyDescent="0.25">
      <c r="A30" s="13" t="s">
        <v>24</v>
      </c>
      <c r="D30" s="28"/>
    </row>
    <row r="31" spans="1:7" x14ac:dyDescent="0.25">
      <c r="A31" s="13" t="s">
        <v>25</v>
      </c>
    </row>
    <row r="32" spans="1:7" x14ac:dyDescent="0.25">
      <c r="A32" s="12" t="s">
        <v>26</v>
      </c>
      <c r="B32" s="36" t="s">
        <v>27</v>
      </c>
    </row>
    <row r="34" spans="1:9" x14ac:dyDescent="0.25">
      <c r="A34" s="12" t="s">
        <v>28</v>
      </c>
    </row>
    <row r="35" spans="1:9" ht="45" x14ac:dyDescent="0.25">
      <c r="A35" s="14" t="s">
        <v>29</v>
      </c>
      <c r="B35" s="22" t="s">
        <v>30</v>
      </c>
      <c r="C35" s="25" t="s">
        <v>31</v>
      </c>
      <c r="D35" s="29" t="s">
        <v>32</v>
      </c>
      <c r="E35" s="14" t="s">
        <v>33</v>
      </c>
      <c r="F35" s="14" t="s">
        <v>34</v>
      </c>
      <c r="G35" s="22" t="s">
        <v>35</v>
      </c>
      <c r="H35" s="22" t="s">
        <v>36</v>
      </c>
      <c r="I35" s="22" t="s">
        <v>37</v>
      </c>
    </row>
    <row r="36" spans="1:9" x14ac:dyDescent="0.25">
      <c r="A36" s="14" t="s">
        <v>38</v>
      </c>
      <c r="B36" s="22" t="s">
        <v>27</v>
      </c>
      <c r="C36" s="26"/>
      <c r="D36" s="30"/>
      <c r="E36" s="15"/>
      <c r="F36" s="15"/>
      <c r="G36" s="23"/>
      <c r="H36" s="23"/>
      <c r="I36" s="23"/>
    </row>
    <row r="37" spans="1:9" x14ac:dyDescent="0.25">
      <c r="A37" s="15" t="s">
        <v>39</v>
      </c>
      <c r="B37" s="23" t="s">
        <v>27</v>
      </c>
      <c r="C37" s="26">
        <v>5700</v>
      </c>
      <c r="D37" s="30" t="s">
        <v>40</v>
      </c>
      <c r="E37" s="16"/>
      <c r="F37" s="15" t="str">
        <f>IF(ISBLANK(E37),"", PRODUCT(C37,E37))</f>
        <v/>
      </c>
      <c r="G37" s="33"/>
      <c r="H37" s="23"/>
      <c r="I37" s="23"/>
    </row>
    <row r="38" spans="1:9" x14ac:dyDescent="0.25">
      <c r="A38" s="15" t="s">
        <v>41</v>
      </c>
      <c r="B38" s="23" t="s">
        <v>42</v>
      </c>
      <c r="C38" s="26"/>
      <c r="D38" s="30"/>
      <c r="E38" s="15"/>
      <c r="F38" s="15"/>
      <c r="G38" s="23"/>
      <c r="H38" s="33"/>
      <c r="I38" s="33"/>
    </row>
    <row r="39" spans="1:9" ht="30" x14ac:dyDescent="0.25">
      <c r="A39" s="15" t="s">
        <v>43</v>
      </c>
      <c r="B39" s="23" t="s">
        <v>44</v>
      </c>
      <c r="C39" s="26"/>
      <c r="D39" s="30"/>
      <c r="E39" s="15"/>
      <c r="F39" s="15"/>
      <c r="G39" s="23"/>
      <c r="H39" s="33"/>
      <c r="I39" s="33"/>
    </row>
    <row r="40" spans="1:9" x14ac:dyDescent="0.25">
      <c r="A40" s="15" t="s">
        <v>45</v>
      </c>
      <c r="B40" s="23" t="s">
        <v>46</v>
      </c>
      <c r="C40" s="26"/>
      <c r="D40" s="30"/>
      <c r="E40" s="15"/>
      <c r="F40" s="15"/>
      <c r="G40" s="23"/>
      <c r="H40" s="33"/>
      <c r="I40" s="33"/>
    </row>
    <row r="41" spans="1:9" ht="30" x14ac:dyDescent="0.25">
      <c r="E41" s="14" t="s">
        <v>47</v>
      </c>
      <c r="F41" s="14" t="str">
        <f>IF((COUNT(C37:C40)&lt;&gt;COUNT(F37:F40)),"", ROUND(SUM(F37:F40),2))</f>
        <v/>
      </c>
      <c r="G41" s="32" t="str">
        <f>IF((COUNT(C37:C40)&lt;&gt;COUNT(F37:F40)),"Neužpildytos visų objektų kainos", "")</f>
        <v>Neužpildytos visų objektų kainos</v>
      </c>
    </row>
    <row r="42" spans="1:9" ht="30" x14ac:dyDescent="0.25">
      <c r="C42" s="25" t="s">
        <v>48</v>
      </c>
      <c r="D42" s="31"/>
      <c r="E42" s="14" t="s">
        <v>49</v>
      </c>
      <c r="F42" s="14" t="str">
        <f>IF(OR(F41="",D42=""),"", ROUND(PRODUCT(D42,F41)/100,2))</f>
        <v/>
      </c>
      <c r="G42" s="32" t="str">
        <f>IF(D42="", "Nurodykite taikomą PVM dydį", "")</f>
        <v>Nurodykite taikomą PVM dydį</v>
      </c>
    </row>
    <row r="43" spans="1:9" x14ac:dyDescent="0.25">
      <c r="E43" s="14" t="s">
        <v>50</v>
      </c>
      <c r="F43" s="14">
        <f>IF(ISBLANK(F42), "", ROUND(SUM(F41:F42),2))</f>
        <v>0</v>
      </c>
    </row>
    <row r="47" spans="1:9" x14ac:dyDescent="0.25">
      <c r="A47" s="12" t="s">
        <v>51</v>
      </c>
      <c r="B47" s="36" t="s">
        <v>52</v>
      </c>
    </row>
    <row r="49" spans="1:9" x14ac:dyDescent="0.25">
      <c r="A49" s="12" t="s">
        <v>28</v>
      </c>
    </row>
    <row r="50" spans="1:9" ht="45" x14ac:dyDescent="0.25">
      <c r="A50" s="14" t="s">
        <v>29</v>
      </c>
      <c r="B50" s="22" t="s">
        <v>30</v>
      </c>
      <c r="C50" s="25" t="s">
        <v>31</v>
      </c>
      <c r="D50" s="29" t="s">
        <v>32</v>
      </c>
      <c r="E50" s="14" t="s">
        <v>33</v>
      </c>
      <c r="F50" s="14" t="s">
        <v>34</v>
      </c>
      <c r="G50" s="22" t="s">
        <v>35</v>
      </c>
      <c r="H50" s="22" t="s">
        <v>36</v>
      </c>
      <c r="I50" s="22" t="s">
        <v>37</v>
      </c>
    </row>
    <row r="51" spans="1:9" x14ac:dyDescent="0.25">
      <c r="A51" s="14" t="s">
        <v>53</v>
      </c>
      <c r="B51" s="22" t="s">
        <v>52</v>
      </c>
      <c r="C51" s="26"/>
      <c r="D51" s="30"/>
      <c r="E51" s="15"/>
      <c r="F51" s="15"/>
      <c r="G51" s="23"/>
      <c r="H51" s="23"/>
      <c r="I51" s="23"/>
    </row>
    <row r="52" spans="1:9" x14ac:dyDescent="0.25">
      <c r="A52" s="15" t="s">
        <v>54</v>
      </c>
      <c r="B52" s="23" t="s">
        <v>52</v>
      </c>
      <c r="C52" s="26">
        <v>80000</v>
      </c>
      <c r="D52" s="30" t="s">
        <v>40</v>
      </c>
      <c r="E52" s="16"/>
      <c r="F52" s="15" t="str">
        <f>IF(ISBLANK(E52),"", PRODUCT(C52,E52))</f>
        <v/>
      </c>
      <c r="G52" s="33"/>
      <c r="H52" s="23"/>
      <c r="I52" s="23"/>
    </row>
    <row r="53" spans="1:9" ht="30" x14ac:dyDescent="0.25">
      <c r="A53" s="15" t="s">
        <v>55</v>
      </c>
      <c r="B53" s="23" t="s">
        <v>56</v>
      </c>
      <c r="C53" s="26"/>
      <c r="D53" s="30"/>
      <c r="E53" s="15"/>
      <c r="F53" s="15"/>
      <c r="G53" s="23"/>
      <c r="H53" s="33"/>
      <c r="I53" s="33"/>
    </row>
    <row r="54" spans="1:9" ht="45" x14ac:dyDescent="0.25">
      <c r="A54" s="15" t="s">
        <v>57</v>
      </c>
      <c r="B54" s="23" t="s">
        <v>58</v>
      </c>
      <c r="C54" s="26"/>
      <c r="D54" s="30"/>
      <c r="E54" s="15"/>
      <c r="F54" s="15"/>
      <c r="G54" s="23"/>
      <c r="H54" s="33"/>
      <c r="I54" s="33"/>
    </row>
    <row r="55" spans="1:9" x14ac:dyDescent="0.25">
      <c r="A55" s="15" t="s">
        <v>59</v>
      </c>
      <c r="B55" s="23" t="s">
        <v>60</v>
      </c>
      <c r="C55" s="26"/>
      <c r="D55" s="30"/>
      <c r="E55" s="15"/>
      <c r="F55" s="15"/>
      <c r="G55" s="23"/>
      <c r="H55" s="33"/>
      <c r="I55" s="33"/>
    </row>
    <row r="56" spans="1:9" x14ac:dyDescent="0.25">
      <c r="A56" s="15" t="s">
        <v>61</v>
      </c>
      <c r="B56" s="23" t="s">
        <v>62</v>
      </c>
      <c r="C56" s="26"/>
      <c r="D56" s="30"/>
      <c r="E56" s="15"/>
      <c r="F56" s="15"/>
      <c r="G56" s="23"/>
      <c r="H56" s="33"/>
      <c r="I56" s="33"/>
    </row>
    <row r="57" spans="1:9" ht="105" x14ac:dyDescent="0.25">
      <c r="A57" s="15" t="s">
        <v>63</v>
      </c>
      <c r="B57" s="23" t="s">
        <v>64</v>
      </c>
      <c r="C57" s="26"/>
      <c r="D57" s="30"/>
      <c r="E57" s="15"/>
      <c r="F57" s="15"/>
      <c r="G57" s="23"/>
      <c r="H57" s="33"/>
      <c r="I57" s="33"/>
    </row>
    <row r="58" spans="1:9" ht="30" x14ac:dyDescent="0.25">
      <c r="A58" s="15" t="s">
        <v>65</v>
      </c>
      <c r="B58" s="23" t="s">
        <v>66</v>
      </c>
      <c r="C58" s="26"/>
      <c r="D58" s="30"/>
      <c r="E58" s="15"/>
      <c r="F58" s="15"/>
      <c r="G58" s="23"/>
      <c r="H58" s="33"/>
      <c r="I58" s="33"/>
    </row>
    <row r="59" spans="1:9" ht="30" x14ac:dyDescent="0.25">
      <c r="E59" s="14" t="s">
        <v>47</v>
      </c>
      <c r="F59" s="14" t="str">
        <f>IF((COUNT(C52:C58)&lt;&gt;COUNT(F52:F58)),"", ROUND(SUM(F52:F58),2))</f>
        <v/>
      </c>
      <c r="G59" s="32" t="str">
        <f>IF((COUNT(C52:C58)&lt;&gt;COUNT(F52:F58)),"Neužpildytos visų objektų kainos", "")</f>
        <v>Neužpildytos visų objektų kainos</v>
      </c>
    </row>
    <row r="60" spans="1:9" ht="30" x14ac:dyDescent="0.25">
      <c r="C60" s="25" t="s">
        <v>48</v>
      </c>
      <c r="D60" s="31"/>
      <c r="E60" s="14" t="s">
        <v>49</v>
      </c>
      <c r="F60" s="14" t="str">
        <f>IF(OR(F59="",D60=""),"", ROUND(PRODUCT(D60,F59)/100,2))</f>
        <v/>
      </c>
      <c r="G60" s="32" t="str">
        <f>IF(D60="", "Nurodykite taikomą PVM dydį", "")</f>
        <v>Nurodykite taikomą PVM dydį</v>
      </c>
    </row>
    <row r="61" spans="1:9" x14ac:dyDescent="0.25">
      <c r="E61" s="14" t="s">
        <v>50</v>
      </c>
      <c r="F61" s="14">
        <f>IF(ISBLANK(F60), "", ROUND(SUM(F59:F60),2))</f>
        <v>0</v>
      </c>
    </row>
    <row r="65" spans="1:9" x14ac:dyDescent="0.25">
      <c r="A65" s="12" t="s">
        <v>67</v>
      </c>
      <c r="B65" s="36" t="s">
        <v>68</v>
      </c>
    </row>
    <row r="67" spans="1:9" x14ac:dyDescent="0.25">
      <c r="A67" s="12" t="s">
        <v>28</v>
      </c>
    </row>
    <row r="68" spans="1:9" ht="45" x14ac:dyDescent="0.25">
      <c r="A68" s="14" t="s">
        <v>29</v>
      </c>
      <c r="B68" s="22" t="s">
        <v>30</v>
      </c>
      <c r="C68" s="25" t="s">
        <v>31</v>
      </c>
      <c r="D68" s="29" t="s">
        <v>32</v>
      </c>
      <c r="E68" s="14" t="s">
        <v>33</v>
      </c>
      <c r="F68" s="14" t="s">
        <v>34</v>
      </c>
      <c r="G68" s="22" t="s">
        <v>35</v>
      </c>
      <c r="H68" s="22" t="s">
        <v>36</v>
      </c>
      <c r="I68" s="22" t="s">
        <v>37</v>
      </c>
    </row>
    <row r="69" spans="1:9" x14ac:dyDescent="0.25">
      <c r="A69" s="14" t="s">
        <v>69</v>
      </c>
      <c r="B69" s="22" t="s">
        <v>68</v>
      </c>
      <c r="C69" s="26"/>
      <c r="D69" s="30"/>
      <c r="E69" s="15"/>
      <c r="F69" s="15"/>
      <c r="G69" s="23"/>
      <c r="H69" s="23"/>
      <c r="I69" s="23"/>
    </row>
    <row r="70" spans="1:9" x14ac:dyDescent="0.25">
      <c r="A70" s="15" t="s">
        <v>70</v>
      </c>
      <c r="B70" s="23" t="s">
        <v>68</v>
      </c>
      <c r="C70" s="26">
        <v>850000</v>
      </c>
      <c r="D70" s="30" t="s">
        <v>40</v>
      </c>
      <c r="E70" s="16"/>
      <c r="F70" s="15" t="str">
        <f>IF(ISBLANK(E70),"", PRODUCT(C70,E70))</f>
        <v/>
      </c>
      <c r="G70" s="33"/>
      <c r="H70" s="23"/>
      <c r="I70" s="23"/>
    </row>
    <row r="71" spans="1:9" ht="30" x14ac:dyDescent="0.25">
      <c r="A71" s="15" t="s">
        <v>71</v>
      </c>
      <c r="B71" s="23" t="s">
        <v>72</v>
      </c>
      <c r="C71" s="26"/>
      <c r="D71" s="30"/>
      <c r="E71" s="15"/>
      <c r="F71" s="15"/>
      <c r="G71" s="23"/>
      <c r="H71" s="33"/>
      <c r="I71" s="33"/>
    </row>
    <row r="72" spans="1:9" ht="30" x14ac:dyDescent="0.25">
      <c r="A72" s="15" t="s">
        <v>73</v>
      </c>
      <c r="B72" s="23" t="s">
        <v>74</v>
      </c>
      <c r="C72" s="26"/>
      <c r="D72" s="30"/>
      <c r="E72" s="15"/>
      <c r="F72" s="15"/>
      <c r="G72" s="23"/>
      <c r="H72" s="33"/>
      <c r="I72" s="33"/>
    </row>
    <row r="73" spans="1:9" ht="45" x14ac:dyDescent="0.25">
      <c r="A73" s="15" t="s">
        <v>75</v>
      </c>
      <c r="B73" s="23" t="s">
        <v>76</v>
      </c>
      <c r="C73" s="26"/>
      <c r="D73" s="30"/>
      <c r="E73" s="15"/>
      <c r="F73" s="15"/>
      <c r="G73" s="23"/>
      <c r="H73" s="33"/>
      <c r="I73" s="33"/>
    </row>
    <row r="74" spans="1:9" x14ac:dyDescent="0.25">
      <c r="A74" s="15" t="s">
        <v>77</v>
      </c>
      <c r="B74" s="23" t="s">
        <v>78</v>
      </c>
      <c r="C74" s="26"/>
      <c r="D74" s="30"/>
      <c r="E74" s="15"/>
      <c r="F74" s="15"/>
      <c r="G74" s="23"/>
      <c r="H74" s="33"/>
      <c r="I74" s="33"/>
    </row>
    <row r="75" spans="1:9" x14ac:dyDescent="0.25">
      <c r="A75" s="15" t="s">
        <v>79</v>
      </c>
      <c r="B75" s="23" t="s">
        <v>62</v>
      </c>
      <c r="C75" s="26"/>
      <c r="D75" s="30"/>
      <c r="E75" s="15"/>
      <c r="F75" s="15"/>
      <c r="G75" s="23"/>
      <c r="H75" s="33"/>
      <c r="I75" s="33"/>
    </row>
    <row r="76" spans="1:9" x14ac:dyDescent="0.25">
      <c r="A76" s="15" t="s">
        <v>80</v>
      </c>
      <c r="B76" s="23" t="s">
        <v>81</v>
      </c>
      <c r="C76" s="26"/>
      <c r="D76" s="30"/>
      <c r="E76" s="15"/>
      <c r="F76" s="15"/>
      <c r="G76" s="23"/>
      <c r="H76" s="33"/>
      <c r="I76" s="33"/>
    </row>
    <row r="77" spans="1:9" x14ac:dyDescent="0.25">
      <c r="A77" s="15" t="s">
        <v>82</v>
      </c>
      <c r="B77" s="23" t="s">
        <v>83</v>
      </c>
      <c r="C77" s="26"/>
      <c r="D77" s="30"/>
      <c r="E77" s="15"/>
      <c r="F77" s="15"/>
      <c r="G77" s="23"/>
      <c r="H77" s="33"/>
      <c r="I77" s="33"/>
    </row>
    <row r="78" spans="1:9" ht="135" x14ac:dyDescent="0.25">
      <c r="A78" s="15" t="s">
        <v>84</v>
      </c>
      <c r="B78" s="23" t="s">
        <v>85</v>
      </c>
      <c r="C78" s="26"/>
      <c r="D78" s="30"/>
      <c r="E78" s="15"/>
      <c r="F78" s="15"/>
      <c r="G78" s="23"/>
      <c r="H78" s="33"/>
      <c r="I78" s="33"/>
    </row>
    <row r="79" spans="1:9" ht="30" x14ac:dyDescent="0.25">
      <c r="A79" s="15" t="s">
        <v>86</v>
      </c>
      <c r="B79" s="23" t="s">
        <v>87</v>
      </c>
      <c r="C79" s="26"/>
      <c r="D79" s="30"/>
      <c r="E79" s="15"/>
      <c r="F79" s="15"/>
      <c r="G79" s="23"/>
      <c r="H79" s="33"/>
      <c r="I79" s="33"/>
    </row>
    <row r="80" spans="1:9" ht="30" x14ac:dyDescent="0.25">
      <c r="E80" s="14" t="s">
        <v>47</v>
      </c>
      <c r="F80" s="14" t="str">
        <f>IF((COUNT(C70:C79)&lt;&gt;COUNT(F70:F79)),"", ROUND(SUM(F70:F79),2))</f>
        <v/>
      </c>
      <c r="G80" s="32" t="str">
        <f>IF((COUNT(C70:C79)&lt;&gt;COUNT(F70:F79)),"Neužpildytos visų objektų kainos", "")</f>
        <v>Neužpildytos visų objektų kainos</v>
      </c>
    </row>
    <row r="81" spans="1:9" ht="30" x14ac:dyDescent="0.25">
      <c r="C81" s="25" t="s">
        <v>48</v>
      </c>
      <c r="D81" s="31"/>
      <c r="E81" s="14" t="s">
        <v>49</v>
      </c>
      <c r="F81" s="14" t="str">
        <f>IF(OR(F80="",D81=""),"", ROUND(PRODUCT(D81,F80)/100,2))</f>
        <v/>
      </c>
      <c r="G81" s="32" t="str">
        <f>IF(D81="", "Nurodykite taikomą PVM dydį", "")</f>
        <v>Nurodykite taikomą PVM dydį</v>
      </c>
    </row>
    <row r="82" spans="1:9" x14ac:dyDescent="0.25">
      <c r="E82" s="14" t="s">
        <v>50</v>
      </c>
      <c r="F82" s="14">
        <f>IF(ISBLANK(F81), "", ROUND(SUM(F80:F81),2))</f>
        <v>0</v>
      </c>
    </row>
    <row r="86" spans="1:9" ht="30" x14ac:dyDescent="0.25">
      <c r="A86" s="12" t="s">
        <v>88</v>
      </c>
      <c r="B86" s="36" t="s">
        <v>89</v>
      </c>
    </row>
    <row r="88" spans="1:9" x14ac:dyDescent="0.25">
      <c r="A88" s="12" t="s">
        <v>28</v>
      </c>
    </row>
    <row r="89" spans="1:9" ht="45" x14ac:dyDescent="0.25">
      <c r="A89" s="14" t="s">
        <v>29</v>
      </c>
      <c r="B89" s="22" t="s">
        <v>30</v>
      </c>
      <c r="C89" s="25" t="s">
        <v>31</v>
      </c>
      <c r="D89" s="29" t="s">
        <v>32</v>
      </c>
      <c r="E89" s="14" t="s">
        <v>33</v>
      </c>
      <c r="F89" s="14" t="s">
        <v>34</v>
      </c>
      <c r="G89" s="22" t="s">
        <v>35</v>
      </c>
      <c r="H89" s="22" t="s">
        <v>36</v>
      </c>
      <c r="I89" s="22" t="s">
        <v>37</v>
      </c>
    </row>
    <row r="90" spans="1:9" ht="30" x14ac:dyDescent="0.25">
      <c r="A90" s="14" t="s">
        <v>90</v>
      </c>
      <c r="B90" s="22" t="s">
        <v>91</v>
      </c>
      <c r="C90" s="26"/>
      <c r="D90" s="30"/>
      <c r="E90" s="15"/>
      <c r="F90" s="15"/>
      <c r="G90" s="23"/>
      <c r="H90" s="23"/>
      <c r="I90" s="23"/>
    </row>
    <row r="91" spans="1:9" ht="30" x14ac:dyDescent="0.25">
      <c r="A91" s="15" t="s">
        <v>92</v>
      </c>
      <c r="B91" s="23" t="s">
        <v>91</v>
      </c>
      <c r="C91" s="26">
        <v>30000</v>
      </c>
      <c r="D91" s="30" t="s">
        <v>40</v>
      </c>
      <c r="E91" s="16"/>
      <c r="F91" s="15" t="str">
        <f>IF(ISBLANK(E91),"", PRODUCT(C91,E91))</f>
        <v/>
      </c>
      <c r="G91" s="33"/>
      <c r="H91" s="23"/>
      <c r="I91" s="23"/>
    </row>
    <row r="92" spans="1:9" ht="30" x14ac:dyDescent="0.25">
      <c r="A92" s="15" t="s">
        <v>93</v>
      </c>
      <c r="B92" s="23" t="s">
        <v>94</v>
      </c>
      <c r="C92" s="26"/>
      <c r="D92" s="30"/>
      <c r="E92" s="15"/>
      <c r="F92" s="15"/>
      <c r="G92" s="23"/>
      <c r="H92" s="33"/>
      <c r="I92" s="33"/>
    </row>
    <row r="93" spans="1:9" x14ac:dyDescent="0.25">
      <c r="A93" s="15" t="s">
        <v>95</v>
      </c>
      <c r="B93" s="23" t="s">
        <v>96</v>
      </c>
      <c r="C93" s="26"/>
      <c r="D93" s="30"/>
      <c r="E93" s="15"/>
      <c r="F93" s="15"/>
      <c r="G93" s="23"/>
      <c r="H93" s="33"/>
      <c r="I93" s="33"/>
    </row>
    <row r="94" spans="1:9" ht="45" x14ac:dyDescent="0.25">
      <c r="A94" s="15" t="s">
        <v>97</v>
      </c>
      <c r="B94" s="23" t="s">
        <v>98</v>
      </c>
      <c r="C94" s="26"/>
      <c r="D94" s="30"/>
      <c r="E94" s="15"/>
      <c r="F94" s="15"/>
      <c r="G94" s="23"/>
      <c r="H94" s="33"/>
      <c r="I94" s="33"/>
    </row>
    <row r="95" spans="1:9" ht="30" x14ac:dyDescent="0.25">
      <c r="E95" s="14" t="s">
        <v>47</v>
      </c>
      <c r="F95" s="14" t="str">
        <f>IF((COUNT(C91:C94)&lt;&gt;COUNT(F91:F94)),"", ROUND(SUM(F91:F94),2))</f>
        <v/>
      </c>
      <c r="G95" s="32" t="str">
        <f>IF((COUNT(C91:C94)&lt;&gt;COUNT(F91:F94)),"Neužpildytos visų objektų kainos", "")</f>
        <v>Neužpildytos visų objektų kainos</v>
      </c>
    </row>
    <row r="96" spans="1:9" ht="30" x14ac:dyDescent="0.25">
      <c r="C96" s="25" t="s">
        <v>48</v>
      </c>
      <c r="D96" s="31"/>
      <c r="E96" s="14" t="s">
        <v>49</v>
      </c>
      <c r="F96" s="14" t="str">
        <f>IF(OR(F95="",D96=""),"", ROUND(PRODUCT(D96,F95)/100,2))</f>
        <v/>
      </c>
      <c r="G96" s="32" t="str">
        <f>IF(D96="", "Nurodykite taikomą PVM dydį", "")</f>
        <v>Nurodykite taikomą PVM dydį</v>
      </c>
    </row>
    <row r="97" spans="1:9" x14ac:dyDescent="0.25">
      <c r="E97" s="14" t="s">
        <v>50</v>
      </c>
      <c r="F97" s="14">
        <f>IF(ISBLANK(F96), "", ROUND(SUM(F95:F96),2))</f>
        <v>0</v>
      </c>
    </row>
    <row r="101" spans="1:9" ht="30" x14ac:dyDescent="0.25">
      <c r="A101" s="12" t="s">
        <v>99</v>
      </c>
      <c r="B101" s="36" t="s">
        <v>100</v>
      </c>
    </row>
    <row r="103" spans="1:9" x14ac:dyDescent="0.25">
      <c r="A103" s="12" t="s">
        <v>28</v>
      </c>
    </row>
    <row r="104" spans="1:9" ht="45" x14ac:dyDescent="0.25">
      <c r="A104" s="14" t="s">
        <v>29</v>
      </c>
      <c r="B104" s="22" t="s">
        <v>30</v>
      </c>
      <c r="C104" s="25" t="s">
        <v>31</v>
      </c>
      <c r="D104" s="29" t="s">
        <v>32</v>
      </c>
      <c r="E104" s="14" t="s">
        <v>33</v>
      </c>
      <c r="F104" s="14" t="s">
        <v>34</v>
      </c>
      <c r="G104" s="22" t="s">
        <v>35</v>
      </c>
      <c r="H104" s="22" t="s">
        <v>36</v>
      </c>
      <c r="I104" s="22" t="s">
        <v>37</v>
      </c>
    </row>
    <row r="105" spans="1:9" ht="30" x14ac:dyDescent="0.25">
      <c r="A105" s="14" t="s">
        <v>101</v>
      </c>
      <c r="B105" s="22" t="s">
        <v>100</v>
      </c>
      <c r="C105" s="26"/>
      <c r="D105" s="30"/>
      <c r="E105" s="15"/>
      <c r="F105" s="15"/>
      <c r="G105" s="23"/>
      <c r="H105" s="23"/>
      <c r="I105" s="23"/>
    </row>
    <row r="106" spans="1:9" ht="30" x14ac:dyDescent="0.25">
      <c r="A106" s="15" t="s">
        <v>102</v>
      </c>
      <c r="B106" s="23" t="s">
        <v>103</v>
      </c>
      <c r="C106" s="26">
        <v>3000</v>
      </c>
      <c r="D106" s="30" t="s">
        <v>40</v>
      </c>
      <c r="E106" s="16"/>
      <c r="F106" s="15" t="str">
        <f>IF(ISBLANK(E106),"", PRODUCT(C106,E106))</f>
        <v/>
      </c>
      <c r="G106" s="33"/>
      <c r="H106" s="23"/>
      <c r="I106" s="23"/>
    </row>
    <row r="107" spans="1:9" ht="30" x14ac:dyDescent="0.25">
      <c r="A107" s="15" t="s">
        <v>104</v>
      </c>
      <c r="B107" s="23" t="s">
        <v>105</v>
      </c>
      <c r="C107" s="26"/>
      <c r="D107" s="30"/>
      <c r="E107" s="15"/>
      <c r="F107" s="15"/>
      <c r="G107" s="23"/>
      <c r="H107" s="33"/>
      <c r="I107" s="33"/>
    </row>
    <row r="108" spans="1:9" x14ac:dyDescent="0.25">
      <c r="A108" s="15" t="s">
        <v>106</v>
      </c>
      <c r="B108" s="23" t="s">
        <v>107</v>
      </c>
      <c r="C108" s="26"/>
      <c r="D108" s="30"/>
      <c r="E108" s="15"/>
      <c r="F108" s="15"/>
      <c r="G108" s="23"/>
      <c r="H108" s="33"/>
      <c r="I108" s="33"/>
    </row>
    <row r="109" spans="1:9" x14ac:dyDescent="0.25">
      <c r="A109" s="15" t="s">
        <v>108</v>
      </c>
      <c r="B109" s="23" t="s">
        <v>109</v>
      </c>
      <c r="C109" s="26"/>
      <c r="D109" s="30"/>
      <c r="E109" s="15"/>
      <c r="F109" s="15"/>
      <c r="G109" s="23"/>
      <c r="H109" s="33"/>
      <c r="I109" s="33"/>
    </row>
    <row r="110" spans="1:9" ht="60" x14ac:dyDescent="0.25">
      <c r="A110" s="15" t="s">
        <v>110</v>
      </c>
      <c r="B110" s="23" t="s">
        <v>111</v>
      </c>
      <c r="C110" s="26"/>
      <c r="D110" s="30"/>
      <c r="E110" s="15"/>
      <c r="F110" s="15"/>
      <c r="G110" s="23"/>
      <c r="H110" s="33"/>
      <c r="I110" s="33"/>
    </row>
    <row r="111" spans="1:9" x14ac:dyDescent="0.25">
      <c r="A111" s="15" t="s">
        <v>112</v>
      </c>
      <c r="B111" s="23" t="s">
        <v>113</v>
      </c>
      <c r="C111" s="26"/>
      <c r="D111" s="30"/>
      <c r="E111" s="15"/>
      <c r="F111" s="15"/>
      <c r="G111" s="23"/>
      <c r="H111" s="33"/>
      <c r="I111" s="33"/>
    </row>
    <row r="112" spans="1:9" ht="30" x14ac:dyDescent="0.25">
      <c r="A112" s="15" t="s">
        <v>114</v>
      </c>
      <c r="B112" s="23" t="s">
        <v>115</v>
      </c>
      <c r="C112" s="26"/>
      <c r="D112" s="30"/>
      <c r="E112" s="15"/>
      <c r="F112" s="15"/>
      <c r="G112" s="23"/>
      <c r="H112" s="33"/>
      <c r="I112" s="33"/>
    </row>
    <row r="113" spans="1:9" ht="30" x14ac:dyDescent="0.25">
      <c r="A113" s="15" t="s">
        <v>116</v>
      </c>
      <c r="B113" s="23" t="s">
        <v>117</v>
      </c>
      <c r="C113" s="26">
        <v>1640</v>
      </c>
      <c r="D113" s="30" t="s">
        <v>40</v>
      </c>
      <c r="E113" s="16"/>
      <c r="F113" s="15" t="str">
        <f>IF(ISBLANK(E113),"", PRODUCT(C113,E113))</f>
        <v/>
      </c>
      <c r="G113" s="33"/>
      <c r="H113" s="23"/>
      <c r="I113" s="23"/>
    </row>
    <row r="114" spans="1:9" ht="30" x14ac:dyDescent="0.25">
      <c r="A114" s="15" t="s">
        <v>118</v>
      </c>
      <c r="B114" s="23" t="s">
        <v>119</v>
      </c>
      <c r="C114" s="26"/>
      <c r="D114" s="30"/>
      <c r="E114" s="15"/>
      <c r="F114" s="15"/>
      <c r="G114" s="23"/>
      <c r="H114" s="33"/>
      <c r="I114" s="33"/>
    </row>
    <row r="115" spans="1:9" x14ac:dyDescent="0.25">
      <c r="A115" s="15" t="s">
        <v>120</v>
      </c>
      <c r="B115" s="23" t="s">
        <v>121</v>
      </c>
      <c r="C115" s="26"/>
      <c r="D115" s="30"/>
      <c r="E115" s="15"/>
      <c r="F115" s="15"/>
      <c r="G115" s="23"/>
      <c r="H115" s="33"/>
      <c r="I115" s="33"/>
    </row>
    <row r="116" spans="1:9" x14ac:dyDescent="0.25">
      <c r="A116" s="15" t="s">
        <v>122</v>
      </c>
      <c r="B116" s="23" t="s">
        <v>109</v>
      </c>
      <c r="C116" s="26"/>
      <c r="D116" s="30"/>
      <c r="E116" s="15"/>
      <c r="F116" s="15"/>
      <c r="G116" s="23"/>
      <c r="H116" s="33"/>
      <c r="I116" s="33"/>
    </row>
    <row r="117" spans="1:9" ht="60" x14ac:dyDescent="0.25">
      <c r="A117" s="15" t="s">
        <v>123</v>
      </c>
      <c r="B117" s="23" t="s">
        <v>124</v>
      </c>
      <c r="C117" s="26"/>
      <c r="D117" s="30"/>
      <c r="E117" s="15"/>
      <c r="F117" s="15"/>
      <c r="G117" s="23"/>
      <c r="H117" s="33"/>
      <c r="I117" s="33"/>
    </row>
    <row r="118" spans="1:9" x14ac:dyDescent="0.25">
      <c r="A118" s="15" t="s">
        <v>125</v>
      </c>
      <c r="B118" s="23" t="s">
        <v>113</v>
      </c>
      <c r="C118" s="26"/>
      <c r="D118" s="30"/>
      <c r="E118" s="15"/>
      <c r="F118" s="15"/>
      <c r="G118" s="23"/>
      <c r="H118" s="33"/>
      <c r="I118" s="33"/>
    </row>
    <row r="119" spans="1:9" ht="30" x14ac:dyDescent="0.25">
      <c r="A119" s="15" t="s">
        <v>126</v>
      </c>
      <c r="B119" s="23" t="s">
        <v>115</v>
      </c>
      <c r="C119" s="26"/>
      <c r="D119" s="30"/>
      <c r="E119" s="15"/>
      <c r="F119" s="15"/>
      <c r="G119" s="23"/>
      <c r="H119" s="33"/>
      <c r="I119" s="33"/>
    </row>
    <row r="120" spans="1:9" ht="30" x14ac:dyDescent="0.25">
      <c r="E120" s="14" t="s">
        <v>47</v>
      </c>
      <c r="F120" s="14" t="str">
        <f>IF((COUNT(C106:C119)&lt;&gt;COUNT(F106:F119)),"", ROUND(SUM(F106:F119),2))</f>
        <v/>
      </c>
      <c r="G120" s="32" t="str">
        <f>IF((COUNT(C106:C119)&lt;&gt;COUNT(F106:F119)),"Neužpildytos visų objektų kainos", "")</f>
        <v>Neužpildytos visų objektų kainos</v>
      </c>
    </row>
    <row r="121" spans="1:9" ht="30" x14ac:dyDescent="0.25">
      <c r="C121" s="25" t="s">
        <v>48</v>
      </c>
      <c r="D121" s="31"/>
      <c r="E121" s="14" t="s">
        <v>49</v>
      </c>
      <c r="F121" s="14" t="str">
        <f>IF(OR(F120="",D121=""),"", ROUND(PRODUCT(D121,F120)/100,2))</f>
        <v/>
      </c>
      <c r="G121" s="32" t="str">
        <f>IF(D121="", "Nurodykite taikomą PVM dydį", "")</f>
        <v>Nurodykite taikomą PVM dydį</v>
      </c>
    </row>
    <row r="122" spans="1:9" x14ac:dyDescent="0.25">
      <c r="E122" s="14" t="s">
        <v>50</v>
      </c>
      <c r="F122" s="14">
        <f>IF(ISBLANK(F121), "", ROUND(SUM(F120:F121),2))</f>
        <v>0</v>
      </c>
    </row>
    <row r="126" spans="1:9" x14ac:dyDescent="0.25">
      <c r="A126" s="12" t="s">
        <v>127</v>
      </c>
      <c r="B126" s="36" t="s">
        <v>128</v>
      </c>
    </row>
    <row r="128" spans="1:9" x14ac:dyDescent="0.25">
      <c r="A128" s="12" t="s">
        <v>28</v>
      </c>
    </row>
    <row r="129" spans="1:9" ht="45" x14ac:dyDescent="0.25">
      <c r="A129" s="14" t="s">
        <v>29</v>
      </c>
      <c r="B129" s="22" t="s">
        <v>30</v>
      </c>
      <c r="C129" s="25" t="s">
        <v>31</v>
      </c>
      <c r="D129" s="29" t="s">
        <v>32</v>
      </c>
      <c r="E129" s="14" t="s">
        <v>33</v>
      </c>
      <c r="F129" s="14" t="s">
        <v>34</v>
      </c>
      <c r="G129" s="22" t="s">
        <v>35</v>
      </c>
      <c r="H129" s="22" t="s">
        <v>36</v>
      </c>
      <c r="I129" s="22" t="s">
        <v>37</v>
      </c>
    </row>
    <row r="130" spans="1:9" x14ac:dyDescent="0.25">
      <c r="A130" s="14" t="s">
        <v>129</v>
      </c>
      <c r="B130" s="22" t="s">
        <v>128</v>
      </c>
      <c r="C130" s="26"/>
      <c r="D130" s="30"/>
      <c r="E130" s="15"/>
      <c r="F130" s="15"/>
      <c r="G130" s="23"/>
      <c r="H130" s="23"/>
      <c r="I130" s="23"/>
    </row>
    <row r="131" spans="1:9" ht="30" x14ac:dyDescent="0.25">
      <c r="A131" s="15" t="s">
        <v>130</v>
      </c>
      <c r="B131" s="23" t="s">
        <v>131</v>
      </c>
      <c r="C131" s="26">
        <v>1000</v>
      </c>
      <c r="D131" s="30" t="s">
        <v>40</v>
      </c>
      <c r="E131" s="16"/>
      <c r="F131" s="15" t="str">
        <f>IF(ISBLANK(E131),"", PRODUCT(C131,E131))</f>
        <v/>
      </c>
      <c r="G131" s="33"/>
      <c r="H131" s="23"/>
      <c r="I131" s="23"/>
    </row>
    <row r="132" spans="1:9" x14ac:dyDescent="0.25">
      <c r="A132" s="15" t="s">
        <v>132</v>
      </c>
      <c r="B132" s="23" t="s">
        <v>133</v>
      </c>
      <c r="C132" s="26"/>
      <c r="D132" s="30"/>
      <c r="E132" s="15"/>
      <c r="F132" s="15"/>
      <c r="G132" s="23"/>
      <c r="H132" s="33"/>
      <c r="I132" s="33"/>
    </row>
    <row r="133" spans="1:9" x14ac:dyDescent="0.25">
      <c r="A133" s="15" t="s">
        <v>134</v>
      </c>
      <c r="B133" s="23" t="s">
        <v>135</v>
      </c>
      <c r="C133" s="26"/>
      <c r="D133" s="30"/>
      <c r="E133" s="15"/>
      <c r="F133" s="15"/>
      <c r="G133" s="23"/>
      <c r="H133" s="33"/>
      <c r="I133" s="33"/>
    </row>
    <row r="134" spans="1:9" x14ac:dyDescent="0.25">
      <c r="A134" s="15" t="s">
        <v>136</v>
      </c>
      <c r="B134" s="23" t="s">
        <v>137</v>
      </c>
      <c r="C134" s="26"/>
      <c r="D134" s="30"/>
      <c r="E134" s="15"/>
      <c r="F134" s="15"/>
      <c r="G134" s="23"/>
      <c r="H134" s="33"/>
      <c r="I134" s="33"/>
    </row>
    <row r="135" spans="1:9" x14ac:dyDescent="0.25">
      <c r="A135" s="15" t="s">
        <v>138</v>
      </c>
      <c r="B135" s="23" t="s">
        <v>139</v>
      </c>
      <c r="C135" s="26"/>
      <c r="D135" s="30"/>
      <c r="E135" s="15"/>
      <c r="F135" s="15"/>
      <c r="G135" s="23"/>
      <c r="H135" s="33"/>
      <c r="I135" s="33"/>
    </row>
    <row r="136" spans="1:9" x14ac:dyDescent="0.25">
      <c r="A136" s="15" t="s">
        <v>140</v>
      </c>
      <c r="B136" s="23" t="s">
        <v>141</v>
      </c>
      <c r="C136" s="26"/>
      <c r="D136" s="30"/>
      <c r="E136" s="15"/>
      <c r="F136" s="15"/>
      <c r="G136" s="23"/>
      <c r="H136" s="33"/>
      <c r="I136" s="33"/>
    </row>
    <row r="137" spans="1:9" ht="30" x14ac:dyDescent="0.25">
      <c r="A137" s="15" t="s">
        <v>142</v>
      </c>
      <c r="B137" s="23" t="s">
        <v>143</v>
      </c>
      <c r="C137" s="26"/>
      <c r="D137" s="30"/>
      <c r="E137" s="15"/>
      <c r="F137" s="15"/>
      <c r="G137" s="23"/>
      <c r="H137" s="33"/>
      <c r="I137" s="33"/>
    </row>
    <row r="138" spans="1:9" x14ac:dyDescent="0.25">
      <c r="A138" s="15" t="s">
        <v>144</v>
      </c>
      <c r="B138" s="23" t="s">
        <v>145</v>
      </c>
      <c r="C138" s="26"/>
      <c r="D138" s="30"/>
      <c r="E138" s="15"/>
      <c r="F138" s="15"/>
      <c r="G138" s="23"/>
      <c r="H138" s="33"/>
      <c r="I138" s="33"/>
    </row>
    <row r="139" spans="1:9" ht="45" x14ac:dyDescent="0.25">
      <c r="A139" s="15" t="s">
        <v>146</v>
      </c>
      <c r="B139" s="23" t="s">
        <v>147</v>
      </c>
      <c r="C139" s="26">
        <v>1000</v>
      </c>
      <c r="D139" s="30" t="s">
        <v>40</v>
      </c>
      <c r="E139" s="16"/>
      <c r="F139" s="15" t="str">
        <f>IF(ISBLANK(E139),"", PRODUCT(C139,E139))</f>
        <v/>
      </c>
      <c r="G139" s="33"/>
      <c r="H139" s="23"/>
      <c r="I139" s="23"/>
    </row>
    <row r="140" spans="1:9" x14ac:dyDescent="0.25">
      <c r="A140" s="15" t="s">
        <v>148</v>
      </c>
      <c r="B140" s="23" t="s">
        <v>133</v>
      </c>
      <c r="C140" s="26"/>
      <c r="D140" s="30"/>
      <c r="E140" s="15"/>
      <c r="F140" s="15"/>
      <c r="G140" s="23"/>
      <c r="H140" s="33"/>
      <c r="I140" s="33"/>
    </row>
    <row r="141" spans="1:9" x14ac:dyDescent="0.25">
      <c r="A141" s="15" t="s">
        <v>149</v>
      </c>
      <c r="B141" s="23" t="s">
        <v>135</v>
      </c>
      <c r="C141" s="26"/>
      <c r="D141" s="30"/>
      <c r="E141" s="15"/>
      <c r="F141" s="15"/>
      <c r="G141" s="23"/>
      <c r="H141" s="33"/>
      <c r="I141" s="33"/>
    </row>
    <row r="142" spans="1:9" x14ac:dyDescent="0.25">
      <c r="A142" s="15" t="s">
        <v>150</v>
      </c>
      <c r="B142" s="23" t="s">
        <v>137</v>
      </c>
      <c r="C142" s="26"/>
      <c r="D142" s="30"/>
      <c r="E142" s="15"/>
      <c r="F142" s="15"/>
      <c r="G142" s="23"/>
      <c r="H142" s="33"/>
      <c r="I142" s="33"/>
    </row>
    <row r="143" spans="1:9" x14ac:dyDescent="0.25">
      <c r="A143" s="15" t="s">
        <v>151</v>
      </c>
      <c r="B143" s="23" t="s">
        <v>139</v>
      </c>
      <c r="C143" s="26"/>
      <c r="D143" s="30"/>
      <c r="E143" s="15"/>
      <c r="F143" s="15"/>
      <c r="G143" s="23"/>
      <c r="H143" s="33"/>
      <c r="I143" s="33"/>
    </row>
    <row r="144" spans="1:9" ht="30" x14ac:dyDescent="0.25">
      <c r="A144" s="15" t="s">
        <v>152</v>
      </c>
      <c r="B144" s="23" t="s">
        <v>153</v>
      </c>
      <c r="C144" s="26"/>
      <c r="D144" s="30"/>
      <c r="E144" s="15"/>
      <c r="F144" s="15"/>
      <c r="G144" s="23"/>
      <c r="H144" s="33"/>
      <c r="I144" s="33"/>
    </row>
    <row r="145" spans="1:9" x14ac:dyDescent="0.25">
      <c r="A145" s="15" t="s">
        <v>154</v>
      </c>
      <c r="B145" s="23" t="s">
        <v>155</v>
      </c>
      <c r="C145" s="26"/>
      <c r="D145" s="30"/>
      <c r="E145" s="15"/>
      <c r="F145" s="15"/>
      <c r="G145" s="23"/>
      <c r="H145" s="33"/>
      <c r="I145" s="33"/>
    </row>
    <row r="146" spans="1:9" x14ac:dyDescent="0.25">
      <c r="A146" s="15" t="s">
        <v>156</v>
      </c>
      <c r="B146" s="23" t="s">
        <v>157</v>
      </c>
      <c r="C146" s="26"/>
      <c r="D146" s="30"/>
      <c r="E146" s="15"/>
      <c r="F146" s="15"/>
      <c r="G146" s="23"/>
      <c r="H146" s="33"/>
      <c r="I146" s="33"/>
    </row>
    <row r="147" spans="1:9" ht="30" x14ac:dyDescent="0.25">
      <c r="E147" s="14" t="s">
        <v>47</v>
      </c>
      <c r="F147" s="14" t="str">
        <f>IF((COUNT(C131:C146)&lt;&gt;COUNT(F131:F146)),"", ROUND(SUM(F131:F146),2))</f>
        <v/>
      </c>
      <c r="G147" s="32" t="str">
        <f>IF((COUNT(C131:C146)&lt;&gt;COUNT(F131:F146)),"Neužpildytos visų objektų kainos", "")</f>
        <v>Neužpildytos visų objektų kainos</v>
      </c>
    </row>
    <row r="148" spans="1:9" ht="30" x14ac:dyDescent="0.25">
      <c r="C148" s="25" t="s">
        <v>48</v>
      </c>
      <c r="D148" s="31"/>
      <c r="E148" s="14" t="s">
        <v>49</v>
      </c>
      <c r="F148" s="14" t="str">
        <f>IF(OR(F147="",D148=""),"", ROUND(PRODUCT(D148,F147)/100,2))</f>
        <v/>
      </c>
      <c r="G148" s="32" t="str">
        <f>IF(D148="", "Nurodykite taikomą PVM dydį", "")</f>
        <v>Nurodykite taikomą PVM dydį</v>
      </c>
    </row>
    <row r="149" spans="1:9" x14ac:dyDescent="0.25">
      <c r="E149" s="14" t="s">
        <v>50</v>
      </c>
      <c r="F149" s="14">
        <f>IF(ISBLANK(F148), "", ROUND(SUM(F147:F148),2))</f>
        <v>0</v>
      </c>
    </row>
  </sheetData>
  <sheetProtection algorithmName="SHA-512" hashValue="h1UsuDfMJNQokMSVJ3A6hgWBpZQSSa/6i2XC/8EK8ihpmPmr4tIREqRxuiPNqD+KuXI7lGf5n99Hs+6bDY2CDw==" saltValue="KmvEOZQBssXB+mScvFY1VA==" spinCount="100000" sheet="1" objects="1" scenarios="1"/>
  <mergeCells count="27">
    <mergeCell ref="A27:F27"/>
    <mergeCell ref="A26:F26"/>
    <mergeCell ref="C19:F19"/>
    <mergeCell ref="C13:F13"/>
    <mergeCell ref="C18:F18"/>
    <mergeCell ref="A16:B16"/>
    <mergeCell ref="A23:F23"/>
    <mergeCell ref="C15:F15"/>
    <mergeCell ref="A18:B18"/>
    <mergeCell ref="C17:F17"/>
    <mergeCell ref="A15:B15"/>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53" t="s">
        <v>158</v>
      </c>
      <c r="B2" s="38"/>
      <c r="C2" s="38"/>
      <c r="D2" s="38"/>
      <c r="E2" s="38"/>
      <c r="F2" s="38"/>
      <c r="G2" s="38"/>
      <c r="H2" s="38"/>
      <c r="I2" s="38"/>
      <c r="J2" s="38"/>
      <c r="K2" s="38"/>
    </row>
    <row r="3" spans="1:11" x14ac:dyDescent="0.25">
      <c r="A3" s="38"/>
      <c r="B3" s="38"/>
      <c r="C3" s="38"/>
      <c r="D3" s="38"/>
      <c r="E3" s="38"/>
      <c r="F3" s="38"/>
      <c r="G3" s="38"/>
      <c r="H3" s="38"/>
      <c r="I3" s="38"/>
      <c r="J3" s="38"/>
      <c r="K3" s="38"/>
    </row>
    <row r="4" spans="1:11" ht="15.95" customHeight="1" thickBot="1" x14ac:dyDescent="0.3">
      <c r="A4" s="6"/>
      <c r="B4" s="6"/>
      <c r="C4" s="6"/>
      <c r="D4" s="6"/>
      <c r="E4" s="6"/>
      <c r="F4" s="6"/>
      <c r="G4" s="6"/>
      <c r="H4" s="6"/>
      <c r="I4" s="6"/>
      <c r="J4" s="6"/>
    </row>
    <row r="5" spans="1:11" ht="48" customHeight="1" x14ac:dyDescent="0.25">
      <c r="A5" s="80" t="s">
        <v>159</v>
      </c>
      <c r="B5" s="64"/>
      <c r="C5" s="62" t="s">
        <v>160</v>
      </c>
      <c r="D5" s="63"/>
      <c r="E5" s="64"/>
      <c r="F5" s="62" t="s">
        <v>161</v>
      </c>
      <c r="G5" s="63"/>
      <c r="H5" s="64"/>
      <c r="I5" s="62" t="s">
        <v>162</v>
      </c>
      <c r="J5" s="64"/>
      <c r="K5" s="8" t="s">
        <v>163</v>
      </c>
    </row>
    <row r="6" spans="1:11" ht="48.95" customHeight="1" x14ac:dyDescent="0.25">
      <c r="A6" s="56"/>
      <c r="B6" s="43"/>
      <c r="C6" s="57"/>
      <c r="D6" s="55"/>
      <c r="E6" s="43"/>
      <c r="F6" s="57"/>
      <c r="G6" s="55"/>
      <c r="H6" s="43"/>
      <c r="I6" s="57"/>
      <c r="J6" s="43"/>
      <c r="K6" s="17"/>
    </row>
    <row r="7" spans="1:11" ht="48.95" customHeight="1" x14ac:dyDescent="0.25">
      <c r="A7" s="56"/>
      <c r="B7" s="43"/>
      <c r="C7" s="57"/>
      <c r="D7" s="55"/>
      <c r="E7" s="43"/>
      <c r="F7" s="57"/>
      <c r="G7" s="55"/>
      <c r="H7" s="43"/>
      <c r="I7" s="57"/>
      <c r="J7" s="43"/>
      <c r="K7" s="17"/>
    </row>
    <row r="8" spans="1:11" ht="48.95" customHeight="1" x14ac:dyDescent="0.25">
      <c r="A8" s="56"/>
      <c r="B8" s="43"/>
      <c r="C8" s="57"/>
      <c r="D8" s="55"/>
      <c r="E8" s="43"/>
      <c r="F8" s="57"/>
      <c r="G8" s="55"/>
      <c r="H8" s="43"/>
      <c r="I8" s="57"/>
      <c r="J8" s="43"/>
      <c r="K8" s="17"/>
    </row>
    <row r="9" spans="1:11" ht="48.95" customHeight="1" x14ac:dyDescent="0.25">
      <c r="A9" s="56"/>
      <c r="B9" s="43"/>
      <c r="C9" s="57"/>
      <c r="D9" s="55"/>
      <c r="E9" s="43"/>
      <c r="F9" s="57"/>
      <c r="G9" s="55"/>
      <c r="H9" s="43"/>
      <c r="I9" s="57"/>
      <c r="J9" s="43"/>
      <c r="K9" s="17"/>
    </row>
    <row r="10" spans="1:11" ht="48.95" customHeight="1" x14ac:dyDescent="0.25">
      <c r="A10" s="56"/>
      <c r="B10" s="43"/>
      <c r="C10" s="57"/>
      <c r="D10" s="55"/>
      <c r="E10" s="43"/>
      <c r="F10" s="57"/>
      <c r="G10" s="55"/>
      <c r="H10" s="43"/>
      <c r="I10" s="57"/>
      <c r="J10" s="43"/>
      <c r="K10" s="17"/>
    </row>
    <row r="11" spans="1:11" ht="48.95" customHeight="1" x14ac:dyDescent="0.25">
      <c r="A11" s="56"/>
      <c r="B11" s="43"/>
      <c r="C11" s="57"/>
      <c r="D11" s="55"/>
      <c r="E11" s="43"/>
      <c r="F11" s="57"/>
      <c r="G11" s="55"/>
      <c r="H11" s="43"/>
      <c r="I11" s="57"/>
      <c r="J11" s="43"/>
      <c r="K11" s="17"/>
    </row>
    <row r="12" spans="1:11" ht="48.95" customHeight="1" x14ac:dyDescent="0.25">
      <c r="A12" s="56"/>
      <c r="B12" s="43"/>
      <c r="C12" s="57"/>
      <c r="D12" s="55"/>
      <c r="E12" s="43"/>
      <c r="F12" s="57"/>
      <c r="G12" s="55"/>
      <c r="H12" s="43"/>
      <c r="I12" s="57"/>
      <c r="J12" s="43"/>
      <c r="K12" s="17"/>
    </row>
    <row r="13" spans="1:11" ht="48.95" customHeight="1" x14ac:dyDescent="0.25">
      <c r="A13" s="56"/>
      <c r="B13" s="43"/>
      <c r="C13" s="57"/>
      <c r="D13" s="55"/>
      <c r="E13" s="43"/>
      <c r="F13" s="57"/>
      <c r="G13" s="55"/>
      <c r="H13" s="43"/>
      <c r="I13" s="57"/>
      <c r="J13" s="43"/>
      <c r="K13" s="17"/>
    </row>
    <row r="14" spans="1:11" ht="48.95" customHeight="1" x14ac:dyDescent="0.25">
      <c r="A14" s="56"/>
      <c r="B14" s="43"/>
      <c r="C14" s="57"/>
      <c r="D14" s="55"/>
      <c r="E14" s="43"/>
      <c r="F14" s="57"/>
      <c r="G14" s="55"/>
      <c r="H14" s="43"/>
      <c r="I14" s="57"/>
      <c r="J14" s="43"/>
      <c r="K14" s="17"/>
    </row>
    <row r="15" spans="1:11" ht="48" customHeight="1" thickBot="1" x14ac:dyDescent="0.3">
      <c r="A15" s="82"/>
      <c r="B15" s="70"/>
      <c r="C15" s="75"/>
      <c r="D15" s="69"/>
      <c r="E15" s="70"/>
      <c r="F15" s="75"/>
      <c r="G15" s="69"/>
      <c r="H15" s="70"/>
      <c r="I15" s="75"/>
      <c r="J15" s="70"/>
      <c r="K15" s="18"/>
    </row>
    <row r="16" spans="1:11" ht="18.95" customHeight="1" x14ac:dyDescent="0.25">
      <c r="A16" s="9"/>
      <c r="B16" s="9"/>
      <c r="C16" s="9"/>
      <c r="D16" s="9"/>
      <c r="E16" s="9"/>
      <c r="F16" s="9"/>
      <c r="G16" s="9"/>
      <c r="H16" s="9"/>
      <c r="I16" s="9"/>
      <c r="J16" s="9"/>
      <c r="K16" s="10"/>
    </row>
    <row r="17" spans="1:11" ht="48.95" customHeight="1" x14ac:dyDescent="0.25">
      <c r="A17" s="79" t="s">
        <v>164</v>
      </c>
      <c r="B17" s="38"/>
      <c r="C17" s="38"/>
      <c r="D17" s="38"/>
      <c r="E17" s="38"/>
      <c r="F17" s="38"/>
      <c r="G17" s="38"/>
      <c r="H17" s="38"/>
      <c r="I17" s="38"/>
      <c r="J17" s="38"/>
      <c r="K17" s="38"/>
    </row>
    <row r="18" spans="1:11" ht="15.95" customHeight="1" thickBot="1" x14ac:dyDescent="0.3">
      <c r="A18" s="9"/>
      <c r="B18" s="9"/>
      <c r="C18" s="9"/>
      <c r="D18" s="9"/>
      <c r="E18" s="9"/>
      <c r="F18" s="9"/>
      <c r="G18" s="9"/>
      <c r="H18" s="9"/>
      <c r="I18" s="9"/>
      <c r="J18" s="9"/>
      <c r="K18" s="10"/>
    </row>
    <row r="19" spans="1:11" ht="48.95" customHeight="1" x14ac:dyDescent="0.25">
      <c r="A19" s="80" t="s">
        <v>30</v>
      </c>
      <c r="B19" s="64"/>
      <c r="C19" s="62" t="s">
        <v>160</v>
      </c>
      <c r="D19" s="63"/>
      <c r="E19" s="64"/>
      <c r="F19" s="62" t="s">
        <v>165</v>
      </c>
      <c r="G19" s="63"/>
      <c r="H19" s="64"/>
      <c r="I19" s="81" t="s">
        <v>162</v>
      </c>
      <c r="J19" s="78"/>
      <c r="K19" s="10"/>
    </row>
    <row r="20" spans="1:11" ht="48.95" customHeight="1" x14ac:dyDescent="0.25">
      <c r="A20" s="56"/>
      <c r="B20" s="43"/>
      <c r="C20" s="57"/>
      <c r="D20" s="55"/>
      <c r="E20" s="43"/>
      <c r="F20" s="57"/>
      <c r="G20" s="55"/>
      <c r="H20" s="43"/>
      <c r="I20" s="61"/>
      <c r="J20" s="60"/>
      <c r="K20" s="10"/>
    </row>
    <row r="21" spans="1:11" ht="48.95" customHeight="1" x14ac:dyDescent="0.25">
      <c r="A21" s="56"/>
      <c r="B21" s="43"/>
      <c r="C21" s="57"/>
      <c r="D21" s="55"/>
      <c r="E21" s="43"/>
      <c r="F21" s="57"/>
      <c r="G21" s="55"/>
      <c r="H21" s="43"/>
      <c r="I21" s="61"/>
      <c r="J21" s="60"/>
      <c r="K21" s="10"/>
    </row>
    <row r="22" spans="1:11" ht="48.95" customHeight="1" x14ac:dyDescent="0.25">
      <c r="A22" s="56"/>
      <c r="B22" s="43"/>
      <c r="C22" s="57"/>
      <c r="D22" s="55"/>
      <c r="E22" s="43"/>
      <c r="F22" s="57"/>
      <c r="G22" s="55"/>
      <c r="H22" s="43"/>
      <c r="I22" s="61"/>
      <c r="J22" s="60"/>
      <c r="K22" s="10"/>
    </row>
    <row r="23" spans="1:11" ht="48.95" customHeight="1" x14ac:dyDescent="0.25">
      <c r="A23" s="56"/>
      <c r="B23" s="43"/>
      <c r="C23" s="57"/>
      <c r="D23" s="55"/>
      <c r="E23" s="43"/>
      <c r="F23" s="57"/>
      <c r="G23" s="55"/>
      <c r="H23" s="43"/>
      <c r="I23" s="61"/>
      <c r="J23" s="60"/>
      <c r="K23" s="10"/>
    </row>
    <row r="24" spans="1:11" ht="48.95" customHeight="1" x14ac:dyDescent="0.25">
      <c r="A24" s="56"/>
      <c r="B24" s="43"/>
      <c r="C24" s="57"/>
      <c r="D24" s="55"/>
      <c r="E24" s="43"/>
      <c r="F24" s="57"/>
      <c r="G24" s="55"/>
      <c r="H24" s="43"/>
      <c r="I24" s="61"/>
      <c r="J24" s="60"/>
      <c r="K24" s="10"/>
    </row>
    <row r="25" spans="1:11" ht="48.95" customHeight="1" x14ac:dyDescent="0.25">
      <c r="A25" s="56"/>
      <c r="B25" s="43"/>
      <c r="C25" s="57"/>
      <c r="D25" s="55"/>
      <c r="E25" s="43"/>
      <c r="F25" s="57"/>
      <c r="G25" s="55"/>
      <c r="H25" s="43"/>
      <c r="I25" s="61"/>
      <c r="J25" s="60"/>
      <c r="K25" s="10"/>
    </row>
    <row r="26" spans="1:11" ht="48.95" customHeight="1" x14ac:dyDescent="0.25">
      <c r="A26" s="56"/>
      <c r="B26" s="43"/>
      <c r="C26" s="57"/>
      <c r="D26" s="55"/>
      <c r="E26" s="43"/>
      <c r="F26" s="57"/>
      <c r="G26" s="55"/>
      <c r="H26" s="43"/>
      <c r="I26" s="61"/>
      <c r="J26" s="60"/>
      <c r="K26" s="10"/>
    </row>
    <row r="27" spans="1:11" ht="48.95" customHeight="1" x14ac:dyDescent="0.25">
      <c r="A27" s="56"/>
      <c r="B27" s="43"/>
      <c r="C27" s="57"/>
      <c r="D27" s="55"/>
      <c r="E27" s="43"/>
      <c r="F27" s="57"/>
      <c r="G27" s="55"/>
      <c r="H27" s="43"/>
      <c r="I27" s="61"/>
      <c r="J27" s="60"/>
      <c r="K27" s="10"/>
    </row>
    <row r="28" spans="1:11" ht="48.95" customHeight="1" x14ac:dyDescent="0.25">
      <c r="A28" s="56"/>
      <c r="B28" s="43"/>
      <c r="C28" s="57"/>
      <c r="D28" s="55"/>
      <c r="E28" s="43"/>
      <c r="F28" s="57"/>
      <c r="G28" s="55"/>
      <c r="H28" s="43"/>
      <c r="I28" s="61"/>
      <c r="J28" s="60"/>
      <c r="K28" s="10"/>
    </row>
    <row r="29" spans="1:11" ht="48.95" customHeight="1" x14ac:dyDescent="0.25">
      <c r="A29" s="56"/>
      <c r="B29" s="43"/>
      <c r="C29" s="57"/>
      <c r="D29" s="55"/>
      <c r="E29" s="43"/>
      <c r="F29" s="57"/>
      <c r="G29" s="55"/>
      <c r="H29" s="43"/>
      <c r="I29" s="61"/>
      <c r="J29" s="60"/>
      <c r="K29" s="10"/>
    </row>
    <row r="31" spans="1:11" ht="33" customHeight="1" x14ac:dyDescent="0.25">
      <c r="A31" s="67"/>
      <c r="B31" s="38"/>
      <c r="C31" s="38"/>
      <c r="D31" s="38"/>
      <c r="E31" s="38"/>
      <c r="F31" s="38"/>
      <c r="G31" s="38"/>
      <c r="H31" s="38"/>
      <c r="I31" s="38"/>
      <c r="J31" s="38"/>
    </row>
    <row r="33" spans="1:10" ht="15.95" customHeight="1" x14ac:dyDescent="0.25">
      <c r="A33" s="66" t="s">
        <v>166</v>
      </c>
      <c r="B33" s="38"/>
      <c r="C33" s="38"/>
      <c r="D33" s="38"/>
      <c r="E33" s="38"/>
      <c r="F33" s="38"/>
      <c r="G33" s="38"/>
      <c r="H33" s="38"/>
      <c r="I33" s="38"/>
      <c r="J33" s="38"/>
    </row>
    <row r="34" spans="1:10" ht="15.95" customHeight="1" thickBot="1" x14ac:dyDescent="0.3"/>
    <row r="35" spans="1:10" ht="15.95" customHeight="1" x14ac:dyDescent="0.25">
      <c r="A35" s="7" t="s">
        <v>29</v>
      </c>
      <c r="B35" s="76" t="s">
        <v>167</v>
      </c>
      <c r="C35" s="63"/>
      <c r="D35" s="63"/>
      <c r="E35" s="63"/>
      <c r="F35" s="63"/>
      <c r="G35" s="64"/>
      <c r="H35" s="77" t="s">
        <v>168</v>
      </c>
      <c r="I35" s="63"/>
      <c r="J35" s="78"/>
    </row>
    <row r="36" spans="1:10" ht="48" customHeight="1" x14ac:dyDescent="0.25">
      <c r="A36" s="19" t="s">
        <v>169</v>
      </c>
      <c r="B36" s="58" t="s">
        <v>170</v>
      </c>
      <c r="C36" s="55"/>
      <c r="D36" s="55"/>
      <c r="E36" s="55"/>
      <c r="F36" s="55"/>
      <c r="G36" s="43"/>
      <c r="H36" s="59"/>
      <c r="I36" s="55"/>
      <c r="J36" s="60"/>
    </row>
    <row r="37" spans="1:10" ht="48" customHeight="1" x14ac:dyDescent="0.25">
      <c r="A37" s="19" t="s">
        <v>171</v>
      </c>
      <c r="B37" s="58" t="s">
        <v>172</v>
      </c>
      <c r="C37" s="55"/>
      <c r="D37" s="55"/>
      <c r="E37" s="55"/>
      <c r="F37" s="55"/>
      <c r="G37" s="43"/>
      <c r="H37" s="59"/>
      <c r="I37" s="55"/>
      <c r="J37" s="60"/>
    </row>
    <row r="38" spans="1:10" ht="48" customHeight="1" x14ac:dyDescent="0.25">
      <c r="A38" s="19" t="s">
        <v>173</v>
      </c>
      <c r="B38" s="58" t="s">
        <v>174</v>
      </c>
      <c r="C38" s="55"/>
      <c r="D38" s="55"/>
      <c r="E38" s="55"/>
      <c r="F38" s="55"/>
      <c r="G38" s="43"/>
      <c r="H38" s="59"/>
      <c r="I38" s="55"/>
      <c r="J38" s="60"/>
    </row>
    <row r="39" spans="1:10" ht="48" customHeight="1" x14ac:dyDescent="0.25">
      <c r="A39" s="19" t="s">
        <v>175</v>
      </c>
      <c r="B39" s="58" t="s">
        <v>176</v>
      </c>
      <c r="C39" s="55"/>
      <c r="D39" s="55"/>
      <c r="E39" s="55"/>
      <c r="F39" s="55"/>
      <c r="G39" s="43"/>
      <c r="H39" s="59"/>
      <c r="I39" s="55"/>
      <c r="J39" s="60"/>
    </row>
    <row r="40" spans="1:10" ht="48" customHeight="1" x14ac:dyDescent="0.25">
      <c r="A40" s="20"/>
      <c r="B40" s="54"/>
      <c r="C40" s="55"/>
      <c r="D40" s="55"/>
      <c r="E40" s="55"/>
      <c r="F40" s="55"/>
      <c r="G40" s="43"/>
      <c r="H40" s="59"/>
      <c r="I40" s="55"/>
      <c r="J40" s="60"/>
    </row>
    <row r="41" spans="1:10" ht="48" customHeight="1" x14ac:dyDescent="0.25">
      <c r="A41" s="20"/>
      <c r="B41" s="54"/>
      <c r="C41" s="55"/>
      <c r="D41" s="55"/>
      <c r="E41" s="55"/>
      <c r="F41" s="55"/>
      <c r="G41" s="43"/>
      <c r="H41" s="59"/>
      <c r="I41" s="55"/>
      <c r="J41" s="60"/>
    </row>
    <row r="42" spans="1:10" ht="48" customHeight="1" x14ac:dyDescent="0.25">
      <c r="A42" s="20"/>
      <c r="B42" s="54"/>
      <c r="C42" s="55"/>
      <c r="D42" s="55"/>
      <c r="E42" s="55"/>
      <c r="F42" s="55"/>
      <c r="G42" s="43"/>
      <c r="H42" s="59"/>
      <c r="I42" s="55"/>
      <c r="J42" s="60"/>
    </row>
    <row r="43" spans="1:10" ht="48" customHeight="1" x14ac:dyDescent="0.25">
      <c r="A43" s="20"/>
      <c r="B43" s="54"/>
      <c r="C43" s="55"/>
      <c r="D43" s="55"/>
      <c r="E43" s="55"/>
      <c r="F43" s="55"/>
      <c r="G43" s="43"/>
      <c r="H43" s="59"/>
      <c r="I43" s="55"/>
      <c r="J43" s="60"/>
    </row>
    <row r="44" spans="1:10" ht="48" customHeight="1" x14ac:dyDescent="0.25">
      <c r="A44" s="20"/>
      <c r="B44" s="54"/>
      <c r="C44" s="55"/>
      <c r="D44" s="55"/>
      <c r="E44" s="55"/>
      <c r="F44" s="55"/>
      <c r="G44" s="43"/>
      <c r="H44" s="59"/>
      <c r="I44" s="55"/>
      <c r="J44" s="60"/>
    </row>
    <row r="45" spans="1:10" ht="48" customHeight="1" x14ac:dyDescent="0.25">
      <c r="A45" s="20"/>
      <c r="B45" s="54"/>
      <c r="C45" s="55"/>
      <c r="D45" s="55"/>
      <c r="E45" s="55"/>
      <c r="F45" s="55"/>
      <c r="G45" s="43"/>
      <c r="H45" s="59"/>
      <c r="I45" s="55"/>
      <c r="J45" s="60"/>
    </row>
    <row r="46" spans="1:10" ht="48.95" customHeight="1" thickBot="1" x14ac:dyDescent="0.3">
      <c r="A46" s="21"/>
      <c r="B46" s="68"/>
      <c r="C46" s="69"/>
      <c r="D46" s="69"/>
      <c r="E46" s="69"/>
      <c r="F46" s="69"/>
      <c r="G46" s="70"/>
      <c r="H46" s="71"/>
      <c r="I46" s="72"/>
      <c r="J46" s="73"/>
    </row>
    <row r="48" spans="1:10" ht="102" customHeight="1" x14ac:dyDescent="0.25">
      <c r="A48" s="67" t="s">
        <v>177</v>
      </c>
      <c r="B48" s="38"/>
      <c r="C48" s="38"/>
      <c r="D48" s="38"/>
      <c r="E48" s="38"/>
      <c r="F48" s="38"/>
      <c r="G48" s="38"/>
      <c r="H48" s="38"/>
      <c r="I48" s="38"/>
      <c r="J48" s="38"/>
    </row>
    <row r="51" spans="1:10" x14ac:dyDescent="0.25">
      <c r="A51" s="74" t="s">
        <v>178</v>
      </c>
      <c r="B51" s="38"/>
      <c r="C51" s="38"/>
      <c r="D51" s="38"/>
      <c r="E51" s="65"/>
      <c r="F51" s="38"/>
      <c r="G51" s="38"/>
      <c r="H51" s="38"/>
      <c r="I51" s="38"/>
      <c r="J51" s="38"/>
    </row>
    <row r="53" spans="1:10" x14ac:dyDescent="0.25">
      <c r="A53" s="74" t="s">
        <v>179</v>
      </c>
      <c r="B53" s="38"/>
      <c r="C53" s="38"/>
      <c r="D53" s="38"/>
      <c r="E53" s="65"/>
      <c r="F53" s="38"/>
      <c r="G53" s="38"/>
      <c r="H53" s="38"/>
      <c r="I53" s="38"/>
      <c r="J53" s="38"/>
    </row>
    <row r="100" spans="1:1" ht="15.75" x14ac:dyDescent="0.25">
      <c r="A100" t="s">
        <v>180</v>
      </c>
    </row>
  </sheetData>
  <sheetProtection sheet="1"/>
  <mergeCells count="121">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C7:E7"/>
    <mergeCell ref="A27:B27"/>
    <mergeCell ref="F14:H14"/>
    <mergeCell ref="B36:G36"/>
    <mergeCell ref="A17:K17"/>
    <mergeCell ref="A22:B22"/>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Iveta Barauskienė</cp:lastModifiedBy>
  <dcterms:created xsi:type="dcterms:W3CDTF">2023-04-04T12:16:45Z</dcterms:created>
  <dcterms:modified xsi:type="dcterms:W3CDTF">2026-01-28T08:37:09Z</dcterms:modified>
</cp:coreProperties>
</file>