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1VADVPT01\Kulig\2026\1. TARPTAUTINIAI konkursai\Enterinės mitybos sistemos ir priedai. Nr. 4765\CVP IS\"/>
    </mc:Choice>
  </mc:AlternateContent>
  <xr:revisionPtr revIDLastSave="0" documentId="13_ncr:1_{A340285E-DEF4-405F-8ECA-9E86BA1B3739}"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64" i="1" l="1"/>
  <c r="F157" i="1"/>
  <c r="F163" i="1" s="1"/>
  <c r="F164" i="1" s="1"/>
  <c r="F165" i="1" s="1"/>
  <c r="G147" i="1"/>
  <c r="G146" i="1"/>
  <c r="F146" i="1"/>
  <c r="F147" i="1" s="1"/>
  <c r="F148" i="1" s="1"/>
  <c r="F141" i="1"/>
  <c r="G131" i="1"/>
  <c r="F122" i="1"/>
  <c r="F130" i="1" s="1"/>
  <c r="F131" i="1" s="1"/>
  <c r="F132" i="1" s="1"/>
  <c r="G112" i="1"/>
  <c r="G111" i="1"/>
  <c r="F111" i="1"/>
  <c r="F112" i="1" s="1"/>
  <c r="F113" i="1" s="1"/>
  <c r="F104" i="1"/>
  <c r="G94" i="1"/>
  <c r="F87" i="1"/>
  <c r="F93" i="1" s="1"/>
  <c r="F94" i="1" s="1"/>
  <c r="F95" i="1" s="1"/>
  <c r="G77" i="1"/>
  <c r="G76" i="1"/>
  <c r="F76" i="1"/>
  <c r="F77" i="1" s="1"/>
  <c r="F78" i="1" s="1"/>
  <c r="F69" i="1"/>
  <c r="G59" i="1"/>
  <c r="F51" i="1"/>
  <c r="F58" i="1" s="1"/>
  <c r="F59" i="1" s="1"/>
  <c r="F60" i="1" s="1"/>
  <c r="G41" i="1"/>
  <c r="G40" i="1"/>
  <c r="F40" i="1"/>
  <c r="F41" i="1" s="1"/>
  <c r="F42" i="1" s="1"/>
  <c r="F37" i="1"/>
  <c r="G21" i="1"/>
  <c r="G58" i="1" l="1"/>
  <c r="G93" i="1"/>
  <c r="G130" i="1"/>
  <c r="G163" i="1"/>
</calcChain>
</file>

<file path=xl/sharedStrings.xml><?xml version="1.0" encoding="utf-8"?>
<sst xmlns="http://schemas.openxmlformats.org/spreadsheetml/2006/main" count="303" uniqueCount="174">
  <si>
    <t>PIRKIMO SĄLYGŲ PRIEDAS "PASIŪLYMO FORMA"</t>
  </si>
  <si>
    <t>ENTERINĖS MITYBOS SISTEMOS IR PRIEDAI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</si>
  <si>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</si>
  <si>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</si>
  <si>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</si>
  <si>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</si>
  <si>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</si>
  <si>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</si>
  <si>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</si>
  <si>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</si>
  <si>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</si>
  <si>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</si>
  <si>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</si>
  <si>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</si>
  <si>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</si>
  <si>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</si>
  <si>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</si>
  <si>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</si>
  <si>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</si>
  <si>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</si>
  <si>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</si>
  <si>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</si>
  <si>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</si>
  <si>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</si>
  <si>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</si>
  <si>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</si>
  <si>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</si>
  <si>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ADAPTERIS TINKANTIS TURIMOMS POMPOMS KANGAROO</t>
  </si>
  <si>
    <t>Tiekėjo pasiūlymas:</t>
  </si>
  <si>
    <t>Nr.</t>
  </si>
  <si>
    <t>Pavadinimas</t>
  </si>
  <si>
    <t>Kiekis</t>
  </si>
  <si>
    <t>Mato vienetas</t>
  </si>
  <si>
    <t>Įkainis be PVM, Eur</t>
  </si>
  <si>
    <t>Suma be PVM, Eur</t>
  </si>
  <si>
    <t>Gamintojas, modelis, prekės kodas kataloge</t>
  </si>
  <si>
    <t>Konkreti siūlomo parametro reikšmė</t>
  </si>
  <si>
    <t>Dokumento, kuriame yra nurodyta parametro reikšmė, pavadinimas ir puslapio Nr.</t>
  </si>
  <si>
    <t>1.</t>
  </si>
  <si>
    <t>ADAPTERIS tinkantis turimoms pompoms Kangaroo</t>
  </si>
  <si>
    <t>1.1.</t>
  </si>
  <si>
    <t>vnt.</t>
  </si>
  <si>
    <t>1.1.1.</t>
  </si>
  <si>
    <t>Vienkartinis, sterilus, be DEHP ( simboliai ant pakuotės);</t>
  </si>
  <si>
    <t>1.1.2.</t>
  </si>
  <si>
    <t>Piltuvėlio formos adapteris, maitinimo sistemų sujungimui.</t>
  </si>
  <si>
    <t>Suma be PVM</t>
  </si>
  <si>
    <t>Taikomas PVM dydis (%)</t>
  </si>
  <si>
    <t>PVM suma</t>
  </si>
  <si>
    <t>Suma su PVM</t>
  </si>
  <si>
    <t>2. DALIS</t>
  </si>
  <si>
    <t>NAZOGASTRINIS MAITINIMO ZONDAS</t>
  </si>
  <si>
    <t>2.</t>
  </si>
  <si>
    <t>Nazogastrinis maitinimo zondas</t>
  </si>
  <si>
    <t>2.1.</t>
  </si>
  <si>
    <t>2.1.1.</t>
  </si>
  <si>
    <t>Zondas suderinamas su Kangaroo E-pum maitinimo pompomis, nesterilus, vienkartinio naudojimo;</t>
  </si>
  <si>
    <t>2.1.2.</t>
  </si>
  <si>
    <t>Skirtas nazogastriniam, nazoduodeniniam ir nazojejunaliniam maitinimui.</t>
  </si>
  <si>
    <t>2.1.3.</t>
  </si>
  <si>
    <t>Pagamintas iš rentgenokontrastinio poliuretano, sugraduoto;</t>
  </si>
  <si>
    <t>2.1.4.</t>
  </si>
  <si>
    <t>Turi ENFit jungtį su integruotu kamšteliu ir Y formos angą vaistų suleidimui;</t>
  </si>
  <si>
    <t>2.1.5.</t>
  </si>
  <si>
    <t>Su stiletu, su svareliu;</t>
  </si>
  <si>
    <t>2.1.6.</t>
  </si>
  <si>
    <t>Dydžiai: 8Fr, 110 cm ±1 cm ilgio, svarelis 3 g; 10Fr, 110 cm ±1 cm ilgio, svarelis 5 g; 12Fr, 110 cm ±1 cm ilgio, svarelis 5 g. (Reikiamas dydis nurodomas užsakymo metu).</t>
  </si>
  <si>
    <t>3. DALIS</t>
  </si>
  <si>
    <t>ENTERINIO MAITINIMO SISTEMA SU INTEGRUOTU MAIŠU KANGAROO POMPOMS</t>
  </si>
  <si>
    <t>3.</t>
  </si>
  <si>
    <t>Enterinio maitinimo sistema su integruotu maišu Kangaroo pompoms</t>
  </si>
  <si>
    <t>3.1.</t>
  </si>
  <si>
    <t>3.1.1.</t>
  </si>
  <si>
    <t>Vienkartinė, sterili, be DEHP ( simboliai ant pakuotės);</t>
  </si>
  <si>
    <t>3.1.2.</t>
  </si>
  <si>
    <t>Su integruotu 1000 ml tūrio maišu;</t>
  </si>
  <si>
    <t>3.1.3.</t>
  </si>
  <si>
    <t>Maišo viršutinėje dalyje kamštis ir rankenėlė pakabinimui;</t>
  </si>
  <si>
    <t>3.1.4.</t>
  </si>
  <si>
    <t>Maišo apačioje integruota magnetinė jungtis, užtikrinanti atitiktį tarp rinkinio ir pompos;</t>
  </si>
  <si>
    <t>3.1.5.</t>
  </si>
  <si>
    <t>Sistema turi ENFit jungtį su integruotu kamšteliu, skirtą vaistams;</t>
  </si>
  <si>
    <t>3.1.6.</t>
  </si>
  <si>
    <t>Sistemos gale ENFit jungtis su integruotu kamšteliu paciento maitinimo zondo prijungimui.</t>
  </si>
  <si>
    <t>4. DALIS</t>
  </si>
  <si>
    <t>ENTERINIO MAITINIMO SISTEMA SU SMAIGALIU IR ADAPTERIU, UNIVERSALI KANGAROO POMPOMS</t>
  </si>
  <si>
    <t>4.</t>
  </si>
  <si>
    <t>Enterinio maitinimo sistema su smaigaliu ir adapteriu, universali Kangaroo pompoms</t>
  </si>
  <si>
    <t>4.1.</t>
  </si>
  <si>
    <t>4.1.1.</t>
  </si>
  <si>
    <t>Vienkartinė, sterili, be DEHP (simboliai ant pakuotės);</t>
  </si>
  <si>
    <t>4.1.2.</t>
  </si>
  <si>
    <t>Sistema turi 2 jungtis, skirtas enterinio mišinio pakuotėms: ENPlus smaigalys ir adapteris užsukimui ant butelio tipo pakuotės;</t>
  </si>
  <si>
    <t>4.1.3.</t>
  </si>
  <si>
    <t>Sistemoje integruota magnetinė jungtis, užtikrinanti atitiktį tarp rinkinio ir pompos;</t>
  </si>
  <si>
    <t>4.1.4.</t>
  </si>
  <si>
    <t>Sistema turi turi ENFit jungtį su integruotu kamšteliu, skirtą vaistams;</t>
  </si>
  <si>
    <t>4.1.5.</t>
  </si>
  <si>
    <t>5. DALIS</t>
  </si>
  <si>
    <t>ENTERINIO MAITINIMO IR GIRDYMO SISTEMA SU DVIEM INTEGRUOTAIS MAIŠAIS KANGAROO POMPOMS</t>
  </si>
  <si>
    <t>5.</t>
  </si>
  <si>
    <t>Enterinio maitinimo ir girdymo sistema su dviem integruotais maišais Kangaroo pompoms</t>
  </si>
  <si>
    <t>5.1.</t>
  </si>
  <si>
    <t>5.1.1.</t>
  </si>
  <si>
    <t>5.1.2.</t>
  </si>
  <si>
    <t>Su integruotais dviem maišais: 1000ml tūrio maišas maitinimui ir 1000 ml tūrio maišas paciento girdymui;</t>
  </si>
  <si>
    <t>5.1.3.</t>
  </si>
  <si>
    <t>5.1.4.</t>
  </si>
  <si>
    <t>5.1.5.</t>
  </si>
  <si>
    <t>5.1.6.</t>
  </si>
  <si>
    <t>6. DALIS</t>
  </si>
  <si>
    <t>ENTERINIO MAITINIMO SISTEMA SU SMAIGALIU IR ADAPTERIU, INTEGRUOTU GIRDYMO MAIŠU KANGAROO POMPOMS</t>
  </si>
  <si>
    <t>6.</t>
  </si>
  <si>
    <t>Enterinio maitinimo sistema su smaigaliu ir adapteriu, integruotu girdymo maišu Kangaroo pompoms</t>
  </si>
  <si>
    <t>6.1.</t>
  </si>
  <si>
    <t>6.1.1.</t>
  </si>
  <si>
    <t>6.1.2.</t>
  </si>
  <si>
    <t>6.1.3.</t>
  </si>
  <si>
    <t>Su integruotu 1000 ml tūrio maišu paciento girdymui;</t>
  </si>
  <si>
    <t>6.1.4.</t>
  </si>
  <si>
    <t>6.1.5.</t>
  </si>
  <si>
    <t>6.1.6.</t>
  </si>
  <si>
    <t>6.1.7.</t>
  </si>
  <si>
    <t>7. DALIS</t>
  </si>
  <si>
    <t>ENTERINIO MAITINIMO ŠVIRKŠTAI</t>
  </si>
  <si>
    <t>7.</t>
  </si>
  <si>
    <t>Enterinio maitinimo švirkštai</t>
  </si>
  <si>
    <t>7.1.</t>
  </si>
  <si>
    <t>7.1.1.</t>
  </si>
  <si>
    <t xml:space="preserve">Vienkartinis švirkštas skirtas enteriniam maitinimui, 60ml.; </t>
  </si>
  <si>
    <t>7.1.2.</t>
  </si>
  <si>
    <t>Švirkšto antgalis - užsukamas;</t>
  </si>
  <si>
    <t>7.1.3.</t>
  </si>
  <si>
    <t>Integruotas stūmoklio atbulinis fiksatorius;</t>
  </si>
  <si>
    <t>7.1.4.</t>
  </si>
  <si>
    <t>Sterilus.</t>
  </si>
  <si>
    <t>8. DALIS</t>
  </si>
  <si>
    <t>ENTERINĖS MITYBOS SISTEMOS TINKANČIOS INFUSOMAT SPACE IR SPACEPLUS KLASĖS POMPOMS</t>
  </si>
  <si>
    <t>8.</t>
  </si>
  <si>
    <t>Enterinės mitybos sistemos tinkančios Infusomat Space ir Spaceplus klasės pompoms</t>
  </si>
  <si>
    <t>8.1.</t>
  </si>
  <si>
    <t>8.1.1.</t>
  </si>
  <si>
    <t>Vienkartinė, sterili, be PVC, pagaminta iš poliuretano (PUR);</t>
  </si>
  <si>
    <t>8.1.2.</t>
  </si>
  <si>
    <t>Universaliu konektoriumi, skirtu prijungti prie mažiausiai 3-jų tipų enterinės mitybos talpų;</t>
  </si>
  <si>
    <t>8.1.3.</t>
  </si>
  <si>
    <t>Su silikoninių segmentu, lašų kamera, srovės reguliatoriumi, laisvos srovės užraktu.</t>
  </si>
  <si>
    <t>8.1.4.</t>
  </si>
  <si>
    <t>Tinkama darbui su volumetrine pompa "Infusomat Space";</t>
  </si>
  <si>
    <t>8.1.5.</t>
  </si>
  <si>
    <t>Ilgis ne trumpesnė, nei 320 cm.;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</si>
  <si>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</si>
  <si>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</si>
  <si>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</si>
  <si>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</si>
  <si>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</si>
  <si>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</si>
  <si>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</si>
  <si>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</si>
  <si>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</si>
  <si>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</si>
  <si>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</si>
  <si>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</si>
  <si>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</si>
  <si>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</si>
  <si>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</si>
  <si>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</si>
  <si>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</si>
  <si>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</si>
  <si>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</si>
  <si>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</si>
  <si>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</si>
  <si>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</si>
  <si>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4765 2026-01-28 16:22:45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</si>
</sst>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1">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2" borderId="0" xfId="0" applyFont="1" applyFill="1" applyAlignment="1"/>
    <xf numFmtId="0" fontId="1" fillId="2" borderId="0" xfId="0" applyFont="1" applyFill="1" applyAlignment="1">
      <alignment horizontal="center"/>
    </xf>
    <xf numFmtId="0" fontId="2" fillId="4" borderId="23" xfId="0" applyFont="1" applyFill="1" applyBorder="1" applyAlignment="1">
      <alignment horizontal="center"/>
    </xf>
    <xf numFmtId="0" fontId="1" fillId="4" borderId="23" xfId="0" applyFont="1" applyFill="1" applyBorder="1" applyAlignment="1">
      <alignment horizontal="center"/>
    </xf>
    <xf numFmtId="0" fontId="1" fillId="5" borderId="0" xfId="0" applyFont="1" applyFill="1" applyAlignment="1" applyProtection="1">
      <alignment horizontal="center"/>
      <protection locked="0"/>
    </xf>
    <xf numFmtId="0" fontId="1" fillId="5" borderId="23" xfId="0" applyFont="1" applyFill="1" applyBorder="1" applyAlignment="1" applyProtection="1">
      <alignment horizontal="center"/>
      <protection locked="0"/>
    </xf>
    <xf numFmtId="0" fontId="1" fillId="4" borderId="0" xfId="0" applyFont="1" applyFill="1" applyAlignment="1">
      <alignment wrapText="1"/>
    </xf>
    <xf numFmtId="0" fontId="1" fillId="5" borderId="23" xfId="0" applyFont="1" applyFill="1" applyBorder="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165"/>
  <sheetViews>
    <sheetView tabSelected="1" topLeftCell="A67" workbookViewId="0">
      <selection activeCell="I79" sqref="I79"/>
    </sheetView>
  </sheetViews>
  <sheetFormatPr defaultColWidth="10.875" defaultRowHeight="15" x14ac:dyDescent="0.25"/>
  <cols>
    <col min="1" max="1" width="9.125" style="1" customWidth="1"/>
    <col min="2" max="2" width="55.25" style="11" customWidth="1"/>
    <col min="3" max="3" width="14.125" style="74" customWidth="1"/>
    <col min="4" max="4" width="16" style="74" customWidth="1"/>
    <col min="5" max="5" width="24.75" style="1" customWidth="1"/>
    <col min="6" max="6" width="23.375" style="1" customWidth="1"/>
    <col min="7" max="7" width="20.5" style="11" customWidth="1"/>
    <col min="8" max="8" width="26.5" style="11" customWidth="1"/>
    <col min="9" max="9" width="25" style="11" customWidth="1"/>
    <col min="10" max="15" width="25" style="1" customWidth="1"/>
    <col min="16" max="16" width="10.875" style="1" customWidth="1"/>
    <col min="17" max="16384" width="10.875" style="1"/>
  </cols>
  <sheetData>
    <row r="2" spans="1:6" x14ac:dyDescent="0.25">
      <c r="A2" s="12" t="s">
        <v>0</v>
      </c>
      <c r="B2" s="67"/>
    </row>
    <row r="3" spans="1:6" x14ac:dyDescent="0.25">
      <c r="B3" s="68"/>
    </row>
    <row r="4" spans="1:6" x14ac:dyDescent="0.25">
      <c r="A4" s="12" t="s">
        <v>1</v>
      </c>
      <c r="B4" s="67"/>
    </row>
    <row r="5" spans="1:6" x14ac:dyDescent="0.25">
      <c r="A5" s="2"/>
      <c r="B5" s="67"/>
    </row>
    <row r="6" spans="1:6" x14ac:dyDescent="0.25">
      <c r="A6" s="1" t="s">
        <v>2</v>
      </c>
      <c r="B6" s="69" t="s">
        <v>3</v>
      </c>
    </row>
    <row r="7" spans="1:6" x14ac:dyDescent="0.25">
      <c r="B7" s="67"/>
    </row>
    <row r="8" spans="1:6" x14ac:dyDescent="0.25">
      <c r="A8" s="3" t="s">
        <v>4</v>
      </c>
      <c r="B8" s="70"/>
    </row>
    <row r="9" spans="1:6" x14ac:dyDescent="0.25">
      <c r="A9" s="3" t="s">
        <v>5</v>
      </c>
      <c r="B9" s="70"/>
    </row>
    <row r="10" spans="1:6" x14ac:dyDescent="0.25">
      <c r="A10" s="3" t="s">
        <v>6</v>
      </c>
      <c r="B10" s="70"/>
    </row>
    <row r="12" spans="1:6" ht="15.75" x14ac:dyDescent="0.25">
      <c r="A12" s="25" t="s">
        <v>7</v>
      </c>
      <c r="B12" s="26"/>
      <c r="C12" s="22"/>
      <c r="D12" s="23"/>
      <c r="E12" s="23"/>
      <c r="F12" s="24"/>
    </row>
    <row r="13" spans="1:6" ht="15.95" customHeight="1" x14ac:dyDescent="0.25">
      <c r="A13" s="34" t="s">
        <v>8</v>
      </c>
      <c r="B13" s="29"/>
      <c r="C13" s="22"/>
      <c r="D13" s="23"/>
      <c r="E13" s="23"/>
      <c r="F13" s="24"/>
    </row>
    <row r="14" spans="1:6" ht="15.95" customHeight="1" x14ac:dyDescent="0.25">
      <c r="A14" s="34" t="s">
        <v>9</v>
      </c>
      <c r="B14" s="29"/>
      <c r="C14" s="22"/>
      <c r="D14" s="23"/>
      <c r="E14" s="23"/>
      <c r="F14" s="24"/>
    </row>
    <row r="15" spans="1:6" ht="15.95" customHeight="1" x14ac:dyDescent="0.25">
      <c r="A15" s="25" t="s">
        <v>10</v>
      </c>
      <c r="B15" s="26"/>
      <c r="C15" s="22"/>
      <c r="D15" s="23"/>
      <c r="E15" s="23"/>
      <c r="F15" s="24"/>
    </row>
    <row r="16" spans="1:6" ht="63" customHeight="1" x14ac:dyDescent="0.25">
      <c r="A16" s="28" t="s">
        <v>11</v>
      </c>
      <c r="B16" s="29"/>
      <c r="C16" s="22"/>
      <c r="D16" s="23"/>
      <c r="E16" s="23"/>
      <c r="F16" s="24"/>
    </row>
    <row r="17" spans="1:7" ht="15.95" customHeight="1" x14ac:dyDescent="0.25">
      <c r="A17" s="25" t="s">
        <v>12</v>
      </c>
      <c r="B17" s="26"/>
      <c r="C17" s="22"/>
      <c r="D17" s="23"/>
      <c r="E17" s="23"/>
      <c r="F17" s="24"/>
    </row>
    <row r="18" spans="1:7" ht="15.95" customHeight="1" x14ac:dyDescent="0.25">
      <c r="A18" s="25" t="s">
        <v>13</v>
      </c>
      <c r="B18" s="26"/>
      <c r="C18" s="22"/>
      <c r="D18" s="23"/>
      <c r="E18" s="23"/>
      <c r="F18" s="24"/>
    </row>
    <row r="19" spans="1:7" ht="48" customHeight="1" x14ac:dyDescent="0.25">
      <c r="A19" s="25" t="s">
        <v>14</v>
      </c>
      <c r="B19" s="26"/>
      <c r="C19" s="22"/>
      <c r="D19" s="23"/>
      <c r="E19" s="23"/>
      <c r="F19" s="24"/>
    </row>
    <row r="20" spans="1:7" ht="54.95" customHeight="1" x14ac:dyDescent="0.25">
      <c r="A20" s="25" t="s">
        <v>15</v>
      </c>
      <c r="B20" s="26"/>
      <c r="C20" s="22"/>
      <c r="D20" s="23"/>
      <c r="E20" s="23"/>
      <c r="F20" s="24"/>
    </row>
    <row r="21" spans="1:7" ht="71.099999999999994" customHeight="1" x14ac:dyDescent="0.25">
      <c r="A21" s="31" t="s">
        <v>16</v>
      </c>
      <c r="B21" s="32"/>
      <c r="C21" s="35"/>
      <c r="D21" s="36"/>
      <c r="E21" s="36"/>
      <c r="F21" s="36"/>
      <c r="G21" s="79" t="str">
        <f>IF((SUMPRODUCT(--(C21=""))&gt;0), "Privaloma užpildyti, kai taikomi pašalinimo pagrindai", "")</f>
        <v>Privaloma užpildyti, kai taikomi pašalinimo pagrindai</v>
      </c>
    </row>
    <row r="22" spans="1:7" ht="18" customHeight="1" x14ac:dyDescent="0.25">
      <c r="A22" s="4"/>
      <c r="B22" s="4"/>
      <c r="C22" s="5"/>
      <c r="D22" s="5"/>
      <c r="E22" s="5"/>
      <c r="F22" s="5"/>
    </row>
    <row r="23" spans="1:7" x14ac:dyDescent="0.25">
      <c r="A23" s="30" t="s">
        <v>17</v>
      </c>
      <c r="B23" s="27"/>
      <c r="C23" s="27"/>
      <c r="D23" s="27"/>
      <c r="E23" s="27"/>
      <c r="F23" s="27"/>
    </row>
    <row r="24" spans="1:7" x14ac:dyDescent="0.25">
      <c r="A24" s="27" t="s">
        <v>18</v>
      </c>
      <c r="B24" s="27"/>
      <c r="C24" s="27"/>
      <c r="D24" s="27"/>
      <c r="E24" s="27"/>
      <c r="F24" s="27"/>
    </row>
    <row r="25" spans="1:7" x14ac:dyDescent="0.25">
      <c r="A25" s="73" t="s">
        <v>19</v>
      </c>
      <c r="B25" s="73"/>
      <c r="C25" s="73"/>
      <c r="D25" s="73"/>
      <c r="E25" s="73"/>
      <c r="F25" s="73"/>
    </row>
    <row r="26" spans="1:7" x14ac:dyDescent="0.25">
      <c r="A26" s="27" t="s">
        <v>20</v>
      </c>
      <c r="B26" s="27"/>
      <c r="C26" s="27"/>
      <c r="D26" s="27"/>
      <c r="E26" s="27"/>
      <c r="F26" s="27"/>
    </row>
    <row r="27" spans="1:7" x14ac:dyDescent="0.25">
      <c r="A27" s="27" t="s">
        <v>21</v>
      </c>
      <c r="B27" s="27"/>
      <c r="C27" s="27"/>
      <c r="D27" s="27"/>
      <c r="E27" s="27"/>
      <c r="F27" s="27"/>
    </row>
    <row r="28" spans="1:7" ht="32.1" customHeight="1" x14ac:dyDescent="0.25">
      <c r="A28" s="33" t="s">
        <v>22</v>
      </c>
      <c r="B28" s="27"/>
      <c r="C28" s="27"/>
      <c r="D28" s="27"/>
      <c r="E28" s="27"/>
      <c r="F28" s="27"/>
    </row>
    <row r="29" spans="1:7" x14ac:dyDescent="0.25">
      <c r="A29" s="27" t="s">
        <v>23</v>
      </c>
      <c r="B29" s="27"/>
      <c r="C29" s="27"/>
      <c r="D29" s="27"/>
      <c r="E29" s="27"/>
      <c r="F29" s="27"/>
    </row>
    <row r="30" spans="1:7" x14ac:dyDescent="0.25">
      <c r="A30" s="13" t="s">
        <v>24</v>
      </c>
      <c r="D30" s="77"/>
    </row>
    <row r="31" spans="1:7" x14ac:dyDescent="0.25">
      <c r="A31" s="13" t="s">
        <v>25</v>
      </c>
    </row>
    <row r="32" spans="1:7" x14ac:dyDescent="0.25">
      <c r="A32" s="12" t="s">
        <v>26</v>
      </c>
      <c r="B32" s="69" t="s">
        <v>27</v>
      </c>
    </row>
    <row r="34" spans="1:9" x14ac:dyDescent="0.25">
      <c r="A34" s="12" t="s">
        <v>28</v>
      </c>
    </row>
    <row r="35" spans="1:9" ht="45" x14ac:dyDescent="0.25">
      <c r="A35" s="14" t="s">
        <v>29</v>
      </c>
      <c r="B35" s="71" t="s">
        <v>30</v>
      </c>
      <c r="C35" s="75" t="s">
        <v>31</v>
      </c>
      <c r="D35" s="75" t="s">
        <v>32</v>
      </c>
      <c r="E35" s="14" t="s">
        <v>33</v>
      </c>
      <c r="F35" s="14" t="s">
        <v>34</v>
      </c>
      <c r="G35" s="71" t="s">
        <v>35</v>
      </c>
      <c r="H35" s="71" t="s">
        <v>36</v>
      </c>
      <c r="I35" s="71" t="s">
        <v>37</v>
      </c>
    </row>
    <row r="36" spans="1:9" x14ac:dyDescent="0.25">
      <c r="A36" s="14" t="s">
        <v>38</v>
      </c>
      <c r="B36" s="71" t="s">
        <v>39</v>
      </c>
      <c r="C36" s="76"/>
      <c r="D36" s="76"/>
      <c r="E36" s="15"/>
      <c r="F36" s="15"/>
      <c r="G36" s="72"/>
      <c r="H36" s="72"/>
      <c r="I36" s="72"/>
    </row>
    <row r="37" spans="1:9" x14ac:dyDescent="0.25">
      <c r="A37" s="15" t="s">
        <v>40</v>
      </c>
      <c r="B37" s="72" t="s">
        <v>39</v>
      </c>
      <c r="C37" s="76">
        <v>12000</v>
      </c>
      <c r="D37" s="76" t="s">
        <v>41</v>
      </c>
      <c r="E37" s="16"/>
      <c r="F37" s="15" t="str">
        <f>IF(ISBLANK(E37),"", PRODUCT(C37,E37))</f>
        <v/>
      </c>
      <c r="G37" s="80"/>
      <c r="H37" s="72"/>
      <c r="I37" s="72"/>
    </row>
    <row r="38" spans="1:9" x14ac:dyDescent="0.25">
      <c r="A38" s="15" t="s">
        <v>42</v>
      </c>
      <c r="B38" s="72" t="s">
        <v>43</v>
      </c>
      <c r="C38" s="76"/>
      <c r="D38" s="76"/>
      <c r="E38" s="15"/>
      <c r="F38" s="15"/>
      <c r="G38" s="72"/>
      <c r="H38" s="80"/>
      <c r="I38" s="80"/>
    </row>
    <row r="39" spans="1:9" x14ac:dyDescent="0.25">
      <c r="A39" s="15" t="s">
        <v>44</v>
      </c>
      <c r="B39" s="72" t="s">
        <v>45</v>
      </c>
      <c r="C39" s="76"/>
      <c r="D39" s="76"/>
      <c r="E39" s="15"/>
      <c r="F39" s="15"/>
      <c r="G39" s="72"/>
      <c r="H39" s="80"/>
      <c r="I39" s="80"/>
    </row>
    <row r="40" spans="1:9" ht="30" x14ac:dyDescent="0.25">
      <c r="E40" s="14" t="s">
        <v>46</v>
      </c>
      <c r="F40" s="14" t="str">
        <f>IF((COUNT(C37:C39)&lt;&gt;COUNT(F37:F39)),"", ROUND(SUM(F37:F39),2))</f>
        <v/>
      </c>
      <c r="G40" s="79" t="str">
        <f>IF((COUNT(C37:C39)&lt;&gt;COUNT(F37:F39)),"Neužpildytos visų objektų kainos", "")</f>
        <v>Neužpildytos visų objektų kainos</v>
      </c>
    </row>
    <row r="41" spans="1:9" ht="30" x14ac:dyDescent="0.25">
      <c r="C41" s="75" t="s">
        <v>47</v>
      </c>
      <c r="D41" s="78"/>
      <c r="E41" s="14" t="s">
        <v>48</v>
      </c>
      <c r="F41" s="14" t="str">
        <f>IF(OR(F40="",D41=""),"", ROUND(PRODUCT(D41,F40)/100,2))</f>
        <v/>
      </c>
      <c r="G41" s="79" t="str">
        <f>IF(D41="", "Nurodykite taikomą PVM dydį", "")</f>
        <v>Nurodykite taikomą PVM dydį</v>
      </c>
    </row>
    <row r="42" spans="1:9" x14ac:dyDescent="0.25">
      <c r="E42" s="14" t="s">
        <v>49</v>
      </c>
      <c r="F42" s="14">
        <f>IF(ISBLANK(F41), "", ROUND(SUM(F40:F41),2))</f>
        <v>0</v>
      </c>
    </row>
    <row r="46" spans="1:9" x14ac:dyDescent="0.25">
      <c r="A46" s="12" t="s">
        <v>50</v>
      </c>
      <c r="B46" s="69" t="s">
        <v>51</v>
      </c>
    </row>
    <row r="48" spans="1:9" x14ac:dyDescent="0.25">
      <c r="A48" s="12" t="s">
        <v>28</v>
      </c>
    </row>
    <row r="49" spans="1:9" ht="45" x14ac:dyDescent="0.25">
      <c r="A49" s="14" t="s">
        <v>29</v>
      </c>
      <c r="B49" s="71" t="s">
        <v>30</v>
      </c>
      <c r="C49" s="75" t="s">
        <v>31</v>
      </c>
      <c r="D49" s="75" t="s">
        <v>32</v>
      </c>
      <c r="E49" s="14" t="s">
        <v>33</v>
      </c>
      <c r="F49" s="14" t="s">
        <v>34</v>
      </c>
      <c r="G49" s="71" t="s">
        <v>35</v>
      </c>
      <c r="H49" s="71" t="s">
        <v>36</v>
      </c>
      <c r="I49" s="71" t="s">
        <v>37</v>
      </c>
    </row>
    <row r="50" spans="1:9" x14ac:dyDescent="0.25">
      <c r="A50" s="14" t="s">
        <v>52</v>
      </c>
      <c r="B50" s="71" t="s">
        <v>53</v>
      </c>
      <c r="C50" s="76"/>
      <c r="D50" s="76"/>
      <c r="E50" s="15"/>
      <c r="F50" s="15"/>
      <c r="G50" s="72"/>
      <c r="H50" s="72"/>
      <c r="I50" s="72"/>
    </row>
    <row r="51" spans="1:9" x14ac:dyDescent="0.25">
      <c r="A51" s="15" t="s">
        <v>54</v>
      </c>
      <c r="B51" s="72" t="s">
        <v>53</v>
      </c>
      <c r="C51" s="76">
        <v>450</v>
      </c>
      <c r="D51" s="76" t="s">
        <v>41</v>
      </c>
      <c r="E51" s="16"/>
      <c r="F51" s="15" t="str">
        <f>IF(ISBLANK(E51),"", PRODUCT(C51,E51))</f>
        <v/>
      </c>
      <c r="G51" s="80"/>
      <c r="H51" s="72"/>
      <c r="I51" s="72"/>
    </row>
    <row r="52" spans="1:9" ht="30" x14ac:dyDescent="0.25">
      <c r="A52" s="15" t="s">
        <v>55</v>
      </c>
      <c r="B52" s="72" t="s">
        <v>56</v>
      </c>
      <c r="C52" s="76"/>
      <c r="D52" s="76"/>
      <c r="E52" s="15"/>
      <c r="F52" s="15"/>
      <c r="G52" s="72"/>
      <c r="H52" s="80"/>
      <c r="I52" s="80"/>
    </row>
    <row r="53" spans="1:9" ht="30" x14ac:dyDescent="0.25">
      <c r="A53" s="15" t="s">
        <v>57</v>
      </c>
      <c r="B53" s="72" t="s">
        <v>58</v>
      </c>
      <c r="C53" s="76"/>
      <c r="D53" s="76"/>
      <c r="E53" s="15"/>
      <c r="F53" s="15"/>
      <c r="G53" s="72"/>
      <c r="H53" s="80"/>
      <c r="I53" s="80"/>
    </row>
    <row r="54" spans="1:9" x14ac:dyDescent="0.25">
      <c r="A54" s="15" t="s">
        <v>59</v>
      </c>
      <c r="B54" s="72" t="s">
        <v>60</v>
      </c>
      <c r="C54" s="76"/>
      <c r="D54" s="76"/>
      <c r="E54" s="15"/>
      <c r="F54" s="15"/>
      <c r="G54" s="72"/>
      <c r="H54" s="80"/>
      <c r="I54" s="80"/>
    </row>
    <row r="55" spans="1:9" ht="30" x14ac:dyDescent="0.25">
      <c r="A55" s="15" t="s">
        <v>61</v>
      </c>
      <c r="B55" s="72" t="s">
        <v>62</v>
      </c>
      <c r="C55" s="76"/>
      <c r="D55" s="76"/>
      <c r="E55" s="15"/>
      <c r="F55" s="15"/>
      <c r="G55" s="72"/>
      <c r="H55" s="80"/>
      <c r="I55" s="80"/>
    </row>
    <row r="56" spans="1:9" x14ac:dyDescent="0.25">
      <c r="A56" s="15" t="s">
        <v>63</v>
      </c>
      <c r="B56" s="72" t="s">
        <v>64</v>
      </c>
      <c r="C56" s="76"/>
      <c r="D56" s="76"/>
      <c r="E56" s="15"/>
      <c r="F56" s="15"/>
      <c r="G56" s="72"/>
      <c r="H56" s="80"/>
      <c r="I56" s="80"/>
    </row>
    <row r="57" spans="1:9" ht="45" x14ac:dyDescent="0.25">
      <c r="A57" s="15" t="s">
        <v>65</v>
      </c>
      <c r="B57" s="72" t="s">
        <v>66</v>
      </c>
      <c r="C57" s="76"/>
      <c r="D57" s="76"/>
      <c r="E57" s="15"/>
      <c r="F57" s="15"/>
      <c r="G57" s="72"/>
      <c r="H57" s="80"/>
      <c r="I57" s="80"/>
    </row>
    <row r="58" spans="1:9" ht="30" x14ac:dyDescent="0.25">
      <c r="E58" s="14" t="s">
        <v>46</v>
      </c>
      <c r="F58" s="14" t="str">
        <f>IF((COUNT(C51:C57)&lt;&gt;COUNT(F51:F57)),"", ROUND(SUM(F51:F57),2))</f>
        <v/>
      </c>
      <c r="G58" s="79" t="str">
        <f>IF((COUNT(C51:C57)&lt;&gt;COUNT(F51:F57)),"Neužpildytos visų objektų kainos", "")</f>
        <v>Neužpildytos visų objektų kainos</v>
      </c>
    </row>
    <row r="59" spans="1:9" ht="30" x14ac:dyDescent="0.25">
      <c r="C59" s="75" t="s">
        <v>47</v>
      </c>
      <c r="D59" s="78"/>
      <c r="E59" s="14" t="s">
        <v>48</v>
      </c>
      <c r="F59" s="14" t="str">
        <f>IF(OR(F58="",D59=""),"", ROUND(PRODUCT(D59,F58)/100,2))</f>
        <v/>
      </c>
      <c r="G59" s="79" t="str">
        <f>IF(D59="", "Nurodykite taikomą PVM dydį", "")</f>
        <v>Nurodykite taikomą PVM dydį</v>
      </c>
    </row>
    <row r="60" spans="1:9" x14ac:dyDescent="0.25">
      <c r="E60" s="14" t="s">
        <v>49</v>
      </c>
      <c r="F60" s="14">
        <f>IF(ISBLANK(F59), "", ROUND(SUM(F58:F59),2))</f>
        <v>0</v>
      </c>
    </row>
    <row r="64" spans="1:9" ht="30" x14ac:dyDescent="0.25">
      <c r="A64" s="12" t="s">
        <v>67</v>
      </c>
      <c r="B64" s="69" t="s">
        <v>68</v>
      </c>
    </row>
    <row r="66" spans="1:9" x14ac:dyDescent="0.25">
      <c r="A66" s="12" t="s">
        <v>28</v>
      </c>
    </row>
    <row r="67" spans="1:9" ht="45" x14ac:dyDescent="0.25">
      <c r="A67" s="14" t="s">
        <v>29</v>
      </c>
      <c r="B67" s="71" t="s">
        <v>30</v>
      </c>
      <c r="C67" s="75" t="s">
        <v>31</v>
      </c>
      <c r="D67" s="75" t="s">
        <v>32</v>
      </c>
      <c r="E67" s="14" t="s">
        <v>33</v>
      </c>
      <c r="F67" s="14" t="s">
        <v>34</v>
      </c>
      <c r="G67" s="71" t="s">
        <v>35</v>
      </c>
      <c r="H67" s="71" t="s">
        <v>36</v>
      </c>
      <c r="I67" s="71" t="s">
        <v>37</v>
      </c>
    </row>
    <row r="68" spans="1:9" ht="30" x14ac:dyDescent="0.25">
      <c r="A68" s="14" t="s">
        <v>69</v>
      </c>
      <c r="B68" s="71" t="s">
        <v>70</v>
      </c>
      <c r="C68" s="76"/>
      <c r="D68" s="76"/>
      <c r="E68" s="15"/>
      <c r="F68" s="15"/>
      <c r="G68" s="72"/>
      <c r="H68" s="72"/>
      <c r="I68" s="72"/>
    </row>
    <row r="69" spans="1:9" ht="30" x14ac:dyDescent="0.25">
      <c r="A69" s="15" t="s">
        <v>71</v>
      </c>
      <c r="B69" s="72" t="s">
        <v>70</v>
      </c>
      <c r="C69" s="76">
        <v>1800</v>
      </c>
      <c r="D69" s="76" t="s">
        <v>41</v>
      </c>
      <c r="E69" s="16"/>
      <c r="F69" s="15" t="str">
        <f>IF(ISBLANK(E69),"", PRODUCT(C69,E69))</f>
        <v/>
      </c>
      <c r="G69" s="80"/>
      <c r="H69" s="72"/>
      <c r="I69" s="72"/>
    </row>
    <row r="70" spans="1:9" x14ac:dyDescent="0.25">
      <c r="A70" s="15" t="s">
        <v>72</v>
      </c>
      <c r="B70" s="72" t="s">
        <v>73</v>
      </c>
      <c r="C70" s="76"/>
      <c r="D70" s="76"/>
      <c r="E70" s="15"/>
      <c r="F70" s="15"/>
      <c r="G70" s="72"/>
      <c r="H70" s="80"/>
      <c r="I70" s="80"/>
    </row>
    <row r="71" spans="1:9" x14ac:dyDescent="0.25">
      <c r="A71" s="15" t="s">
        <v>74</v>
      </c>
      <c r="B71" s="72" t="s">
        <v>75</v>
      </c>
      <c r="C71" s="76"/>
      <c r="D71" s="76"/>
      <c r="E71" s="15"/>
      <c r="F71" s="15"/>
      <c r="G71" s="72"/>
      <c r="H71" s="80"/>
      <c r="I71" s="80"/>
    </row>
    <row r="72" spans="1:9" x14ac:dyDescent="0.25">
      <c r="A72" s="15" t="s">
        <v>76</v>
      </c>
      <c r="B72" s="72" t="s">
        <v>77</v>
      </c>
      <c r="C72" s="76"/>
      <c r="D72" s="76"/>
      <c r="E72" s="15"/>
      <c r="F72" s="15"/>
      <c r="G72" s="72"/>
      <c r="H72" s="80"/>
      <c r="I72" s="80"/>
    </row>
    <row r="73" spans="1:9" ht="30" x14ac:dyDescent="0.25">
      <c r="A73" s="15" t="s">
        <v>78</v>
      </c>
      <c r="B73" s="72" t="s">
        <v>79</v>
      </c>
      <c r="C73" s="76"/>
      <c r="D73" s="76"/>
      <c r="E73" s="15"/>
      <c r="F73" s="15"/>
      <c r="G73" s="72"/>
      <c r="H73" s="80"/>
      <c r="I73" s="80"/>
    </row>
    <row r="74" spans="1:9" x14ac:dyDescent="0.25">
      <c r="A74" s="15" t="s">
        <v>80</v>
      </c>
      <c r="B74" s="72" t="s">
        <v>81</v>
      </c>
      <c r="C74" s="76"/>
      <c r="D74" s="76"/>
      <c r="E74" s="15"/>
      <c r="F74" s="15"/>
      <c r="G74" s="72"/>
      <c r="H74" s="80"/>
      <c r="I74" s="80"/>
    </row>
    <row r="75" spans="1:9" ht="30" x14ac:dyDescent="0.25">
      <c r="A75" s="15" t="s">
        <v>82</v>
      </c>
      <c r="B75" s="72" t="s">
        <v>83</v>
      </c>
      <c r="C75" s="76"/>
      <c r="D75" s="76"/>
      <c r="E75" s="15"/>
      <c r="F75" s="15"/>
      <c r="G75" s="72"/>
      <c r="H75" s="80"/>
      <c r="I75" s="80"/>
    </row>
    <row r="76" spans="1:9" ht="30" x14ac:dyDescent="0.25">
      <c r="E76" s="14" t="s">
        <v>46</v>
      </c>
      <c r="F76" s="14" t="str">
        <f>IF((COUNT(C69:C75)&lt;&gt;COUNT(F69:F75)),"", ROUND(SUM(F69:F75),2))</f>
        <v/>
      </c>
      <c r="G76" s="79" t="str">
        <f>IF((COUNT(C69:C75)&lt;&gt;COUNT(F69:F75)),"Neužpildytos visų objektų kainos", "")</f>
        <v>Neužpildytos visų objektų kainos</v>
      </c>
    </row>
    <row r="77" spans="1:9" ht="30" x14ac:dyDescent="0.25">
      <c r="C77" s="75" t="s">
        <v>47</v>
      </c>
      <c r="D77" s="78"/>
      <c r="E77" s="14" t="s">
        <v>48</v>
      </c>
      <c r="F77" s="14" t="str">
        <f>IF(OR(F76="",D77=""),"", ROUND(PRODUCT(D77,F76)/100,2))</f>
        <v/>
      </c>
      <c r="G77" s="79" t="str">
        <f>IF(D77="", "Nurodykite taikomą PVM dydį", "")</f>
        <v>Nurodykite taikomą PVM dydį</v>
      </c>
    </row>
    <row r="78" spans="1:9" x14ac:dyDescent="0.25">
      <c r="E78" s="14" t="s">
        <v>49</v>
      </c>
      <c r="F78" s="14">
        <f>IF(ISBLANK(F77), "", ROUND(SUM(F76:F77),2))</f>
        <v>0</v>
      </c>
    </row>
    <row r="82" spans="1:9" ht="30" x14ac:dyDescent="0.25">
      <c r="A82" s="12" t="s">
        <v>84</v>
      </c>
      <c r="B82" s="69" t="s">
        <v>85</v>
      </c>
    </row>
    <row r="84" spans="1:9" x14ac:dyDescent="0.25">
      <c r="A84" s="12" t="s">
        <v>28</v>
      </c>
    </row>
    <row r="85" spans="1:9" ht="45" x14ac:dyDescent="0.25">
      <c r="A85" s="14" t="s">
        <v>29</v>
      </c>
      <c r="B85" s="71" t="s">
        <v>30</v>
      </c>
      <c r="C85" s="75" t="s">
        <v>31</v>
      </c>
      <c r="D85" s="75" t="s">
        <v>32</v>
      </c>
      <c r="E85" s="14" t="s">
        <v>33</v>
      </c>
      <c r="F85" s="14" t="s">
        <v>34</v>
      </c>
      <c r="G85" s="71" t="s">
        <v>35</v>
      </c>
      <c r="H85" s="71" t="s">
        <v>36</v>
      </c>
      <c r="I85" s="71" t="s">
        <v>37</v>
      </c>
    </row>
    <row r="86" spans="1:9" ht="30" x14ac:dyDescent="0.25">
      <c r="A86" s="14" t="s">
        <v>86</v>
      </c>
      <c r="B86" s="71" t="s">
        <v>87</v>
      </c>
      <c r="C86" s="76"/>
      <c r="D86" s="76"/>
      <c r="E86" s="15"/>
      <c r="F86" s="15"/>
      <c r="G86" s="72"/>
      <c r="H86" s="72"/>
      <c r="I86" s="72"/>
    </row>
    <row r="87" spans="1:9" ht="30" x14ac:dyDescent="0.25">
      <c r="A87" s="15" t="s">
        <v>88</v>
      </c>
      <c r="B87" s="72" t="s">
        <v>87</v>
      </c>
      <c r="C87" s="76">
        <v>5010</v>
      </c>
      <c r="D87" s="76" t="s">
        <v>41</v>
      </c>
      <c r="E87" s="16"/>
      <c r="F87" s="15" t="str">
        <f>IF(ISBLANK(E87),"", PRODUCT(C87,E87))</f>
        <v/>
      </c>
      <c r="G87" s="80"/>
      <c r="H87" s="72"/>
      <c r="I87" s="72"/>
    </row>
    <row r="88" spans="1:9" x14ac:dyDescent="0.25">
      <c r="A88" s="15" t="s">
        <v>89</v>
      </c>
      <c r="B88" s="72" t="s">
        <v>90</v>
      </c>
      <c r="C88" s="76"/>
      <c r="D88" s="76"/>
      <c r="E88" s="15"/>
      <c r="F88" s="15"/>
      <c r="G88" s="72"/>
      <c r="H88" s="80"/>
      <c r="I88" s="80"/>
    </row>
    <row r="89" spans="1:9" ht="30" x14ac:dyDescent="0.25">
      <c r="A89" s="15" t="s">
        <v>91</v>
      </c>
      <c r="B89" s="72" t="s">
        <v>92</v>
      </c>
      <c r="C89" s="76"/>
      <c r="D89" s="76"/>
      <c r="E89" s="15"/>
      <c r="F89" s="15"/>
      <c r="G89" s="72"/>
      <c r="H89" s="80"/>
      <c r="I89" s="80"/>
    </row>
    <row r="90" spans="1:9" ht="30" x14ac:dyDescent="0.25">
      <c r="A90" s="15" t="s">
        <v>93</v>
      </c>
      <c r="B90" s="72" t="s">
        <v>94</v>
      </c>
      <c r="C90" s="76"/>
      <c r="D90" s="76"/>
      <c r="E90" s="15"/>
      <c r="F90" s="15"/>
      <c r="G90" s="72"/>
      <c r="H90" s="80"/>
      <c r="I90" s="80"/>
    </row>
    <row r="91" spans="1:9" ht="30" x14ac:dyDescent="0.25">
      <c r="A91" s="15" t="s">
        <v>95</v>
      </c>
      <c r="B91" s="72" t="s">
        <v>96</v>
      </c>
      <c r="C91" s="76"/>
      <c r="D91" s="76"/>
      <c r="E91" s="15"/>
      <c r="F91" s="15"/>
      <c r="G91" s="72"/>
      <c r="H91" s="80"/>
      <c r="I91" s="80"/>
    </row>
    <row r="92" spans="1:9" ht="30" x14ac:dyDescent="0.25">
      <c r="A92" s="15" t="s">
        <v>97</v>
      </c>
      <c r="B92" s="72" t="s">
        <v>83</v>
      </c>
      <c r="C92" s="76"/>
      <c r="D92" s="76"/>
      <c r="E92" s="15"/>
      <c r="F92" s="15"/>
      <c r="G92" s="72"/>
      <c r="H92" s="80"/>
      <c r="I92" s="80"/>
    </row>
    <row r="93" spans="1:9" ht="30" x14ac:dyDescent="0.25">
      <c r="E93" s="14" t="s">
        <v>46</v>
      </c>
      <c r="F93" s="14" t="str">
        <f>IF((COUNT(C87:C92)&lt;&gt;COUNT(F87:F92)),"", ROUND(SUM(F87:F92),2))</f>
        <v/>
      </c>
      <c r="G93" s="79" t="str">
        <f>IF((COUNT(C87:C92)&lt;&gt;COUNT(F87:F92)),"Neužpildytos visų objektų kainos", "")</f>
        <v>Neužpildytos visų objektų kainos</v>
      </c>
    </row>
    <row r="94" spans="1:9" ht="30" x14ac:dyDescent="0.25">
      <c r="C94" s="75" t="s">
        <v>47</v>
      </c>
      <c r="D94" s="78"/>
      <c r="E94" s="14" t="s">
        <v>48</v>
      </c>
      <c r="F94" s="14" t="str">
        <f>IF(OR(F93="",D94=""),"", ROUND(PRODUCT(D94,F93)/100,2))</f>
        <v/>
      </c>
      <c r="G94" s="79" t="str">
        <f>IF(D94="", "Nurodykite taikomą PVM dydį", "")</f>
        <v>Nurodykite taikomą PVM dydį</v>
      </c>
    </row>
    <row r="95" spans="1:9" x14ac:dyDescent="0.25">
      <c r="E95" s="14" t="s">
        <v>49</v>
      </c>
      <c r="F95" s="14">
        <f>IF(ISBLANK(F94), "", ROUND(SUM(F93:F94),2))</f>
        <v>0</v>
      </c>
    </row>
    <row r="99" spans="1:9" ht="30" x14ac:dyDescent="0.25">
      <c r="A99" s="12" t="s">
        <v>98</v>
      </c>
      <c r="B99" s="69" t="s">
        <v>99</v>
      </c>
    </row>
    <row r="101" spans="1:9" x14ac:dyDescent="0.25">
      <c r="A101" s="12" t="s">
        <v>28</v>
      </c>
    </row>
    <row r="102" spans="1:9" ht="45" x14ac:dyDescent="0.25">
      <c r="A102" s="14" t="s">
        <v>29</v>
      </c>
      <c r="B102" s="71" t="s">
        <v>30</v>
      </c>
      <c r="C102" s="75" t="s">
        <v>31</v>
      </c>
      <c r="D102" s="75" t="s">
        <v>32</v>
      </c>
      <c r="E102" s="14" t="s">
        <v>33</v>
      </c>
      <c r="F102" s="14" t="s">
        <v>34</v>
      </c>
      <c r="G102" s="71" t="s">
        <v>35</v>
      </c>
      <c r="H102" s="71" t="s">
        <v>36</v>
      </c>
      <c r="I102" s="71" t="s">
        <v>37</v>
      </c>
    </row>
    <row r="103" spans="1:9" ht="30" x14ac:dyDescent="0.25">
      <c r="A103" s="14" t="s">
        <v>100</v>
      </c>
      <c r="B103" s="71" t="s">
        <v>101</v>
      </c>
      <c r="C103" s="76"/>
      <c r="D103" s="76"/>
      <c r="E103" s="15"/>
      <c r="F103" s="15"/>
      <c r="G103" s="72"/>
      <c r="H103" s="72"/>
      <c r="I103" s="72"/>
    </row>
    <row r="104" spans="1:9" ht="30" x14ac:dyDescent="0.25">
      <c r="A104" s="15" t="s">
        <v>102</v>
      </c>
      <c r="B104" s="72" t="s">
        <v>101</v>
      </c>
      <c r="C104" s="76">
        <v>540</v>
      </c>
      <c r="D104" s="76" t="s">
        <v>41</v>
      </c>
      <c r="E104" s="16"/>
      <c r="F104" s="15" t="str">
        <f>IF(ISBLANK(E104),"", PRODUCT(C104,E104))</f>
        <v/>
      </c>
      <c r="G104" s="80"/>
      <c r="H104" s="72"/>
      <c r="I104" s="72"/>
    </row>
    <row r="105" spans="1:9" x14ac:dyDescent="0.25">
      <c r="A105" s="15" t="s">
        <v>103</v>
      </c>
      <c r="B105" s="72" t="s">
        <v>90</v>
      </c>
      <c r="C105" s="76"/>
      <c r="D105" s="76"/>
      <c r="E105" s="15"/>
      <c r="F105" s="15"/>
      <c r="G105" s="72"/>
      <c r="H105" s="80"/>
      <c r="I105" s="80"/>
    </row>
    <row r="106" spans="1:9" ht="30" x14ac:dyDescent="0.25">
      <c r="A106" s="15" t="s">
        <v>104</v>
      </c>
      <c r="B106" s="72" t="s">
        <v>105</v>
      </c>
      <c r="C106" s="76"/>
      <c r="D106" s="76"/>
      <c r="E106" s="15"/>
      <c r="F106" s="15"/>
      <c r="G106" s="72"/>
      <c r="H106" s="80"/>
      <c r="I106" s="80"/>
    </row>
    <row r="107" spans="1:9" x14ac:dyDescent="0.25">
      <c r="A107" s="15" t="s">
        <v>106</v>
      </c>
      <c r="B107" s="72" t="s">
        <v>77</v>
      </c>
      <c r="C107" s="76"/>
      <c r="D107" s="76"/>
      <c r="E107" s="15"/>
      <c r="F107" s="15"/>
      <c r="G107" s="72"/>
      <c r="H107" s="80"/>
      <c r="I107" s="80"/>
    </row>
    <row r="108" spans="1:9" ht="30" x14ac:dyDescent="0.25">
      <c r="A108" s="15" t="s">
        <v>107</v>
      </c>
      <c r="B108" s="72" t="s">
        <v>94</v>
      </c>
      <c r="C108" s="76"/>
      <c r="D108" s="76"/>
      <c r="E108" s="15"/>
      <c r="F108" s="15"/>
      <c r="G108" s="72"/>
      <c r="H108" s="80"/>
      <c r="I108" s="80"/>
    </row>
    <row r="109" spans="1:9" x14ac:dyDescent="0.25">
      <c r="A109" s="15" t="s">
        <v>108</v>
      </c>
      <c r="B109" s="72" t="s">
        <v>81</v>
      </c>
      <c r="C109" s="76"/>
      <c r="D109" s="76"/>
      <c r="E109" s="15"/>
      <c r="F109" s="15"/>
      <c r="G109" s="72"/>
      <c r="H109" s="80"/>
      <c r="I109" s="80"/>
    </row>
    <row r="110" spans="1:9" ht="30" x14ac:dyDescent="0.25">
      <c r="A110" s="15" t="s">
        <v>109</v>
      </c>
      <c r="B110" s="72" t="s">
        <v>83</v>
      </c>
      <c r="C110" s="76"/>
      <c r="D110" s="76"/>
      <c r="E110" s="15"/>
      <c r="F110" s="15"/>
      <c r="G110" s="72"/>
      <c r="H110" s="80"/>
      <c r="I110" s="80"/>
    </row>
    <row r="111" spans="1:9" ht="30" x14ac:dyDescent="0.25">
      <c r="E111" s="14" t="s">
        <v>46</v>
      </c>
      <c r="F111" s="14" t="str">
        <f>IF((COUNT(C104:C110)&lt;&gt;COUNT(F104:F110)),"", ROUND(SUM(F104:F110),2))</f>
        <v/>
      </c>
      <c r="G111" s="79" t="str">
        <f>IF((COUNT(C104:C110)&lt;&gt;COUNT(F104:F110)),"Neužpildytos visų objektų kainos", "")</f>
        <v>Neužpildytos visų objektų kainos</v>
      </c>
    </row>
    <row r="112" spans="1:9" ht="30" x14ac:dyDescent="0.25">
      <c r="C112" s="75" t="s">
        <v>47</v>
      </c>
      <c r="D112" s="78"/>
      <c r="E112" s="14" t="s">
        <v>48</v>
      </c>
      <c r="F112" s="14" t="str">
        <f>IF(OR(F111="",D112=""),"", ROUND(PRODUCT(D112,F111)/100,2))</f>
        <v/>
      </c>
      <c r="G112" s="79" t="str">
        <f>IF(D112="", "Nurodykite taikomą PVM dydį", "")</f>
        <v>Nurodykite taikomą PVM dydį</v>
      </c>
    </row>
    <row r="113" spans="1:9" x14ac:dyDescent="0.25">
      <c r="E113" s="14" t="s">
        <v>49</v>
      </c>
      <c r="F113" s="14">
        <f>IF(ISBLANK(F112), "", ROUND(SUM(F111:F112),2))</f>
        <v>0</v>
      </c>
    </row>
    <row r="117" spans="1:9" ht="30" x14ac:dyDescent="0.25">
      <c r="A117" s="12" t="s">
        <v>110</v>
      </c>
      <c r="B117" s="69" t="s">
        <v>111</v>
      </c>
    </row>
    <row r="119" spans="1:9" x14ac:dyDescent="0.25">
      <c r="A119" s="12" t="s">
        <v>28</v>
      </c>
    </row>
    <row r="120" spans="1:9" ht="45" x14ac:dyDescent="0.25">
      <c r="A120" s="14" t="s">
        <v>29</v>
      </c>
      <c r="B120" s="71" t="s">
        <v>30</v>
      </c>
      <c r="C120" s="75" t="s">
        <v>31</v>
      </c>
      <c r="D120" s="75" t="s">
        <v>32</v>
      </c>
      <c r="E120" s="14" t="s">
        <v>33</v>
      </c>
      <c r="F120" s="14" t="s">
        <v>34</v>
      </c>
      <c r="G120" s="71" t="s">
        <v>35</v>
      </c>
      <c r="H120" s="71" t="s">
        <v>36</v>
      </c>
      <c r="I120" s="71" t="s">
        <v>37</v>
      </c>
    </row>
    <row r="121" spans="1:9" ht="30" x14ac:dyDescent="0.25">
      <c r="A121" s="14" t="s">
        <v>112</v>
      </c>
      <c r="B121" s="71" t="s">
        <v>113</v>
      </c>
      <c r="C121" s="76"/>
      <c r="D121" s="76"/>
      <c r="E121" s="15"/>
      <c r="F121" s="15"/>
      <c r="G121" s="72"/>
      <c r="H121" s="72"/>
      <c r="I121" s="72"/>
    </row>
    <row r="122" spans="1:9" ht="30" x14ac:dyDescent="0.25">
      <c r="A122" s="15" t="s">
        <v>114</v>
      </c>
      <c r="B122" s="72" t="s">
        <v>113</v>
      </c>
      <c r="C122" s="76">
        <v>2016</v>
      </c>
      <c r="D122" s="76" t="s">
        <v>41</v>
      </c>
      <c r="E122" s="16"/>
      <c r="F122" s="15" t="str">
        <f>IF(ISBLANK(E122),"", PRODUCT(C122,E122))</f>
        <v/>
      </c>
      <c r="G122" s="80"/>
      <c r="H122" s="72"/>
      <c r="I122" s="72"/>
    </row>
    <row r="123" spans="1:9" x14ac:dyDescent="0.25">
      <c r="A123" s="15" t="s">
        <v>115</v>
      </c>
      <c r="B123" s="72" t="s">
        <v>90</v>
      </c>
      <c r="C123" s="76"/>
      <c r="D123" s="76"/>
      <c r="E123" s="15"/>
      <c r="F123" s="15"/>
      <c r="G123" s="72"/>
      <c r="H123" s="80"/>
      <c r="I123" s="80"/>
    </row>
    <row r="124" spans="1:9" ht="30" x14ac:dyDescent="0.25">
      <c r="A124" s="15" t="s">
        <v>116</v>
      </c>
      <c r="B124" s="72" t="s">
        <v>92</v>
      </c>
      <c r="C124" s="76"/>
      <c r="D124" s="76"/>
      <c r="E124" s="15"/>
      <c r="F124" s="15"/>
      <c r="G124" s="72"/>
      <c r="H124" s="80"/>
      <c r="I124" s="80"/>
    </row>
    <row r="125" spans="1:9" x14ac:dyDescent="0.25">
      <c r="A125" s="15" t="s">
        <v>117</v>
      </c>
      <c r="B125" s="72" t="s">
        <v>118</v>
      </c>
      <c r="C125" s="76"/>
      <c r="D125" s="76"/>
      <c r="E125" s="15"/>
      <c r="F125" s="15"/>
      <c r="G125" s="72"/>
      <c r="H125" s="80"/>
      <c r="I125" s="80"/>
    </row>
    <row r="126" spans="1:9" x14ac:dyDescent="0.25">
      <c r="A126" s="15" t="s">
        <v>119</v>
      </c>
      <c r="B126" s="72" t="s">
        <v>77</v>
      </c>
      <c r="C126" s="76"/>
      <c r="D126" s="76"/>
      <c r="E126" s="15"/>
      <c r="F126" s="15"/>
      <c r="G126" s="72"/>
      <c r="H126" s="80"/>
      <c r="I126" s="80"/>
    </row>
    <row r="127" spans="1:9" ht="30" x14ac:dyDescent="0.25">
      <c r="A127" s="15" t="s">
        <v>120</v>
      </c>
      <c r="B127" s="72" t="s">
        <v>94</v>
      </c>
      <c r="C127" s="76"/>
      <c r="D127" s="76"/>
      <c r="E127" s="15"/>
      <c r="F127" s="15"/>
      <c r="G127" s="72"/>
      <c r="H127" s="80"/>
      <c r="I127" s="80"/>
    </row>
    <row r="128" spans="1:9" x14ac:dyDescent="0.25">
      <c r="A128" s="15" t="s">
        <v>121</v>
      </c>
      <c r="B128" s="72" t="s">
        <v>81</v>
      </c>
      <c r="C128" s="76"/>
      <c r="D128" s="76"/>
      <c r="E128" s="15"/>
      <c r="F128" s="15"/>
      <c r="G128" s="72"/>
      <c r="H128" s="80"/>
      <c r="I128" s="80"/>
    </row>
    <row r="129" spans="1:9" ht="30" x14ac:dyDescent="0.25">
      <c r="A129" s="15" t="s">
        <v>122</v>
      </c>
      <c r="B129" s="72" t="s">
        <v>83</v>
      </c>
      <c r="C129" s="76"/>
      <c r="D129" s="76"/>
      <c r="E129" s="15"/>
      <c r="F129" s="15"/>
      <c r="G129" s="72"/>
      <c r="H129" s="80"/>
      <c r="I129" s="80"/>
    </row>
    <row r="130" spans="1:9" ht="30" x14ac:dyDescent="0.25">
      <c r="E130" s="14" t="s">
        <v>46</v>
      </c>
      <c r="F130" s="14" t="str">
        <f>IF((COUNT(C122:C129)&lt;&gt;COUNT(F122:F129)),"", ROUND(SUM(F122:F129),2))</f>
        <v/>
      </c>
      <c r="G130" s="79" t="str">
        <f>IF((COUNT(C122:C129)&lt;&gt;COUNT(F122:F129)),"Neužpildytos visų objektų kainos", "")</f>
        <v>Neužpildytos visų objektų kainos</v>
      </c>
    </row>
    <row r="131" spans="1:9" ht="30" x14ac:dyDescent="0.25">
      <c r="C131" s="75" t="s">
        <v>47</v>
      </c>
      <c r="D131" s="78"/>
      <c r="E131" s="14" t="s">
        <v>48</v>
      </c>
      <c r="F131" s="14" t="str">
        <f>IF(OR(F130="",D131=""),"", ROUND(PRODUCT(D131,F130)/100,2))</f>
        <v/>
      </c>
      <c r="G131" s="79" t="str">
        <f>IF(D131="", "Nurodykite taikomą PVM dydį", "")</f>
        <v>Nurodykite taikomą PVM dydį</v>
      </c>
    </row>
    <row r="132" spans="1:9" x14ac:dyDescent="0.25">
      <c r="E132" s="14" t="s">
        <v>49</v>
      </c>
      <c r="F132" s="14">
        <f>IF(ISBLANK(F131), "", ROUND(SUM(F130:F131),2))</f>
        <v>0</v>
      </c>
    </row>
    <row r="136" spans="1:9" x14ac:dyDescent="0.25">
      <c r="A136" s="12" t="s">
        <v>123</v>
      </c>
      <c r="B136" s="69" t="s">
        <v>124</v>
      </c>
    </row>
    <row r="138" spans="1:9" x14ac:dyDescent="0.25">
      <c r="A138" s="12" t="s">
        <v>28</v>
      </c>
    </row>
    <row r="139" spans="1:9" ht="45" x14ac:dyDescent="0.25">
      <c r="A139" s="14" t="s">
        <v>29</v>
      </c>
      <c r="B139" s="71" t="s">
        <v>30</v>
      </c>
      <c r="C139" s="75" t="s">
        <v>31</v>
      </c>
      <c r="D139" s="75" t="s">
        <v>32</v>
      </c>
      <c r="E139" s="14" t="s">
        <v>33</v>
      </c>
      <c r="F139" s="14" t="s">
        <v>34</v>
      </c>
      <c r="G139" s="71" t="s">
        <v>35</v>
      </c>
      <c r="H139" s="71" t="s">
        <v>36</v>
      </c>
      <c r="I139" s="71" t="s">
        <v>37</v>
      </c>
    </row>
    <row r="140" spans="1:9" x14ac:dyDescent="0.25">
      <c r="A140" s="14" t="s">
        <v>125</v>
      </c>
      <c r="B140" s="71" t="s">
        <v>126</v>
      </c>
      <c r="C140" s="76"/>
      <c r="D140" s="76"/>
      <c r="E140" s="15"/>
      <c r="F140" s="15"/>
      <c r="G140" s="72"/>
      <c r="H140" s="72"/>
      <c r="I140" s="72"/>
    </row>
    <row r="141" spans="1:9" x14ac:dyDescent="0.25">
      <c r="A141" s="15" t="s">
        <v>127</v>
      </c>
      <c r="B141" s="72" t="s">
        <v>126</v>
      </c>
      <c r="C141" s="76">
        <v>8215</v>
      </c>
      <c r="D141" s="76" t="s">
        <v>41</v>
      </c>
      <c r="E141" s="16"/>
      <c r="F141" s="15" t="str">
        <f>IF(ISBLANK(E141),"", PRODUCT(C141,E141))</f>
        <v/>
      </c>
      <c r="G141" s="80"/>
      <c r="H141" s="72"/>
      <c r="I141" s="72"/>
    </row>
    <row r="142" spans="1:9" x14ac:dyDescent="0.25">
      <c r="A142" s="15" t="s">
        <v>128</v>
      </c>
      <c r="B142" s="72" t="s">
        <v>129</v>
      </c>
      <c r="C142" s="76"/>
      <c r="D142" s="76"/>
      <c r="E142" s="15"/>
      <c r="F142" s="15"/>
      <c r="G142" s="72"/>
      <c r="H142" s="80"/>
      <c r="I142" s="80"/>
    </row>
    <row r="143" spans="1:9" x14ac:dyDescent="0.25">
      <c r="A143" s="15" t="s">
        <v>130</v>
      </c>
      <c r="B143" s="72" t="s">
        <v>131</v>
      </c>
      <c r="C143" s="76"/>
      <c r="D143" s="76"/>
      <c r="E143" s="15"/>
      <c r="F143" s="15"/>
      <c r="G143" s="72"/>
      <c r="H143" s="80"/>
      <c r="I143" s="80"/>
    </row>
    <row r="144" spans="1:9" x14ac:dyDescent="0.25">
      <c r="A144" s="15" t="s">
        <v>132</v>
      </c>
      <c r="B144" s="72" t="s">
        <v>133</v>
      </c>
      <c r="C144" s="76"/>
      <c r="D144" s="76"/>
      <c r="E144" s="15"/>
      <c r="F144" s="15"/>
      <c r="G144" s="72"/>
      <c r="H144" s="80"/>
      <c r="I144" s="80"/>
    </row>
    <row r="145" spans="1:9" x14ac:dyDescent="0.25">
      <c r="A145" s="15" t="s">
        <v>134</v>
      </c>
      <c r="B145" s="72" t="s">
        <v>135</v>
      </c>
      <c r="C145" s="76"/>
      <c r="D145" s="76"/>
      <c r="E145" s="15"/>
      <c r="F145" s="15"/>
      <c r="G145" s="72"/>
      <c r="H145" s="80"/>
      <c r="I145" s="80"/>
    </row>
    <row r="146" spans="1:9" ht="30" x14ac:dyDescent="0.25">
      <c r="E146" s="14" t="s">
        <v>46</v>
      </c>
      <c r="F146" s="14" t="str">
        <f>IF((COUNT(C141:C145)&lt;&gt;COUNT(F141:F145)),"", ROUND(SUM(F141:F145),2))</f>
        <v/>
      </c>
      <c r="G146" s="79" t="str">
        <f>IF((COUNT(C141:C145)&lt;&gt;COUNT(F141:F145)),"Neužpildytos visų objektų kainos", "")</f>
        <v>Neužpildytos visų objektų kainos</v>
      </c>
    </row>
    <row r="147" spans="1:9" ht="30" x14ac:dyDescent="0.25">
      <c r="C147" s="75" t="s">
        <v>47</v>
      </c>
      <c r="D147" s="78"/>
      <c r="E147" s="14" t="s">
        <v>48</v>
      </c>
      <c r="F147" s="14" t="str">
        <f>IF(OR(F146="",D147=""),"", ROUND(PRODUCT(D147,F146)/100,2))</f>
        <v/>
      </c>
      <c r="G147" s="79" t="str">
        <f>IF(D147="", "Nurodykite taikomą PVM dydį", "")</f>
        <v>Nurodykite taikomą PVM dydį</v>
      </c>
    </row>
    <row r="148" spans="1:9" x14ac:dyDescent="0.25">
      <c r="E148" s="14" t="s">
        <v>49</v>
      </c>
      <c r="F148" s="14">
        <f>IF(ISBLANK(F147), "", ROUND(SUM(F146:F147),2))</f>
        <v>0</v>
      </c>
    </row>
    <row r="152" spans="1:9" ht="30" x14ac:dyDescent="0.25">
      <c r="A152" s="12" t="s">
        <v>136</v>
      </c>
      <c r="B152" s="69" t="s">
        <v>137</v>
      </c>
    </row>
    <row r="154" spans="1:9" x14ac:dyDescent="0.25">
      <c r="A154" s="12" t="s">
        <v>28</v>
      </c>
    </row>
    <row r="155" spans="1:9" ht="45" x14ac:dyDescent="0.25">
      <c r="A155" s="14" t="s">
        <v>29</v>
      </c>
      <c r="B155" s="71" t="s">
        <v>30</v>
      </c>
      <c r="C155" s="75" t="s">
        <v>31</v>
      </c>
      <c r="D155" s="75" t="s">
        <v>32</v>
      </c>
      <c r="E155" s="14" t="s">
        <v>33</v>
      </c>
      <c r="F155" s="14" t="s">
        <v>34</v>
      </c>
      <c r="G155" s="71" t="s">
        <v>35</v>
      </c>
      <c r="H155" s="71" t="s">
        <v>36</v>
      </c>
      <c r="I155" s="71" t="s">
        <v>37</v>
      </c>
    </row>
    <row r="156" spans="1:9" ht="30" x14ac:dyDescent="0.25">
      <c r="A156" s="14" t="s">
        <v>138</v>
      </c>
      <c r="B156" s="71" t="s">
        <v>139</v>
      </c>
      <c r="C156" s="76"/>
      <c r="D156" s="76"/>
      <c r="E156" s="15"/>
      <c r="F156" s="15"/>
      <c r="G156" s="72"/>
      <c r="H156" s="72"/>
      <c r="I156" s="72"/>
    </row>
    <row r="157" spans="1:9" ht="30" x14ac:dyDescent="0.25">
      <c r="A157" s="15" t="s">
        <v>140</v>
      </c>
      <c r="B157" s="72" t="s">
        <v>139</v>
      </c>
      <c r="C157" s="76">
        <v>9000</v>
      </c>
      <c r="D157" s="76" t="s">
        <v>41</v>
      </c>
      <c r="E157" s="16"/>
      <c r="F157" s="15" t="str">
        <f>IF(ISBLANK(E157),"", PRODUCT(C157,E157))</f>
        <v/>
      </c>
      <c r="G157" s="80"/>
      <c r="H157" s="72"/>
      <c r="I157" s="72"/>
    </row>
    <row r="158" spans="1:9" x14ac:dyDescent="0.25">
      <c r="A158" s="15" t="s">
        <v>141</v>
      </c>
      <c r="B158" s="72" t="s">
        <v>142</v>
      </c>
      <c r="C158" s="76"/>
      <c r="D158" s="76"/>
      <c r="E158" s="15"/>
      <c r="F158" s="15"/>
      <c r="G158" s="72"/>
      <c r="H158" s="80"/>
      <c r="I158" s="80"/>
    </row>
    <row r="159" spans="1:9" ht="30" x14ac:dyDescent="0.25">
      <c r="A159" s="15" t="s">
        <v>143</v>
      </c>
      <c r="B159" s="72" t="s">
        <v>144</v>
      </c>
      <c r="C159" s="76"/>
      <c r="D159" s="76"/>
      <c r="E159" s="15"/>
      <c r="F159" s="15"/>
      <c r="G159" s="72"/>
      <c r="H159" s="80"/>
      <c r="I159" s="80"/>
    </row>
    <row r="160" spans="1:9" ht="30" x14ac:dyDescent="0.25">
      <c r="A160" s="15" t="s">
        <v>145</v>
      </c>
      <c r="B160" s="72" t="s">
        <v>146</v>
      </c>
      <c r="C160" s="76"/>
      <c r="D160" s="76"/>
      <c r="E160" s="15"/>
      <c r="F160" s="15"/>
      <c r="G160" s="72"/>
      <c r="H160" s="80"/>
      <c r="I160" s="80"/>
    </row>
    <row r="161" spans="1:9" x14ac:dyDescent="0.25">
      <c r="A161" s="15" t="s">
        <v>147</v>
      </c>
      <c r="B161" s="72" t="s">
        <v>148</v>
      </c>
      <c r="C161" s="76"/>
      <c r="D161" s="76"/>
      <c r="E161" s="15"/>
      <c r="F161" s="15"/>
      <c r="G161" s="72"/>
      <c r="H161" s="80"/>
      <c r="I161" s="80"/>
    </row>
    <row r="162" spans="1:9" x14ac:dyDescent="0.25">
      <c r="A162" s="15" t="s">
        <v>149</v>
      </c>
      <c r="B162" s="72" t="s">
        <v>150</v>
      </c>
      <c r="C162" s="76"/>
      <c r="D162" s="76"/>
      <c r="E162" s="15"/>
      <c r="F162" s="15"/>
      <c r="G162" s="72"/>
      <c r="H162" s="80"/>
      <c r="I162" s="80"/>
    </row>
    <row r="163" spans="1:9" ht="30" x14ac:dyDescent="0.25">
      <c r="E163" s="14" t="s">
        <v>46</v>
      </c>
      <c r="F163" s="14" t="str">
        <f>IF((COUNT(C157:C162)&lt;&gt;COUNT(F157:F162)),"", ROUND(SUM(F157:F162),2))</f>
        <v/>
      </c>
      <c r="G163" s="79" t="str">
        <f>IF((COUNT(C157:C162)&lt;&gt;COUNT(F157:F162)),"Neužpildytos visų objektų kainos", "")</f>
        <v>Neužpildytos visų objektų kainos</v>
      </c>
    </row>
    <row r="164" spans="1:9" ht="30" x14ac:dyDescent="0.25">
      <c r="C164" s="75" t="s">
        <v>47</v>
      </c>
      <c r="D164" s="78"/>
      <c r="E164" s="14" t="s">
        <v>48</v>
      </c>
      <c r="F164" s="14" t="str">
        <f>IF(OR(F163="",D164=""),"", ROUND(PRODUCT(D164,F163)/100,2))</f>
        <v/>
      </c>
      <c r="G164" s="79" t="str">
        <f>IF(D164="", "Nurodykite taikomą PVM dydį", "")</f>
        <v>Nurodykite taikomą PVM dydį</v>
      </c>
    </row>
    <row r="165" spans="1:9" x14ac:dyDescent="0.25">
      <c r="E165" s="14" t="s">
        <v>49</v>
      </c>
      <c r="F165" s="14">
        <f>IF(ISBLANK(F164), "", ROUND(SUM(F163:F164),2))</f>
        <v>0</v>
      </c>
    </row>
  </sheetData>
  <sheetProtection algorithmName="SHA-512" hashValue="seO40fi20LdNPyLsxUSoXOKmCqchcn691WTBR6YEhHxamait6vsu2fv33Ri9TQiqDjg0PgYiG/i4h2rPVeHKWw==" saltValue="wDAJWHOitxL7dLWimGHXMQ=="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5" t="s">
        <v>151</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6"/>
      <c r="B4" s="6"/>
      <c r="C4" s="6"/>
      <c r="D4" s="6"/>
      <c r="E4" s="6"/>
      <c r="F4" s="6"/>
      <c r="G4" s="6"/>
      <c r="H4" s="6"/>
      <c r="I4" s="6"/>
      <c r="J4" s="6"/>
    </row>
    <row r="5" spans="1:11" ht="48" customHeight="1" x14ac:dyDescent="0.25">
      <c r="A5" s="52" t="s">
        <v>152</v>
      </c>
      <c r="B5" s="41"/>
      <c r="C5" s="39" t="s">
        <v>153</v>
      </c>
      <c r="D5" s="40"/>
      <c r="E5" s="41"/>
      <c r="F5" s="39" t="s">
        <v>154</v>
      </c>
      <c r="G5" s="40"/>
      <c r="H5" s="41"/>
      <c r="I5" s="39" t="s">
        <v>155</v>
      </c>
      <c r="J5" s="41"/>
      <c r="K5" s="8" t="s">
        <v>156</v>
      </c>
    </row>
    <row r="6" spans="1:11" ht="48.95" customHeight="1" x14ac:dyDescent="0.25">
      <c r="A6" s="46"/>
      <c r="B6" s="26"/>
      <c r="C6" s="42"/>
      <c r="D6" s="43"/>
      <c r="E6" s="26"/>
      <c r="F6" s="42"/>
      <c r="G6" s="43"/>
      <c r="H6" s="26"/>
      <c r="I6" s="42"/>
      <c r="J6" s="26"/>
      <c r="K6" s="17"/>
    </row>
    <row r="7" spans="1:11" ht="48.95" customHeight="1" x14ac:dyDescent="0.25">
      <c r="A7" s="46"/>
      <c r="B7" s="26"/>
      <c r="C7" s="42"/>
      <c r="D7" s="43"/>
      <c r="E7" s="26"/>
      <c r="F7" s="42"/>
      <c r="G7" s="43"/>
      <c r="H7" s="26"/>
      <c r="I7" s="42"/>
      <c r="J7" s="26"/>
      <c r="K7" s="17"/>
    </row>
    <row r="8" spans="1:11" ht="48.95" customHeight="1" x14ac:dyDescent="0.25">
      <c r="A8" s="46"/>
      <c r="B8" s="26"/>
      <c r="C8" s="42"/>
      <c r="D8" s="43"/>
      <c r="E8" s="26"/>
      <c r="F8" s="42"/>
      <c r="G8" s="43"/>
      <c r="H8" s="26"/>
      <c r="I8" s="42"/>
      <c r="J8" s="26"/>
      <c r="K8" s="17"/>
    </row>
    <row r="9" spans="1:11" ht="48.95" customHeight="1" x14ac:dyDescent="0.25">
      <c r="A9" s="46"/>
      <c r="B9" s="26"/>
      <c r="C9" s="42"/>
      <c r="D9" s="43"/>
      <c r="E9" s="26"/>
      <c r="F9" s="42"/>
      <c r="G9" s="43"/>
      <c r="H9" s="26"/>
      <c r="I9" s="42"/>
      <c r="J9" s="26"/>
      <c r="K9" s="17"/>
    </row>
    <row r="10" spans="1:11" ht="48.95" customHeight="1" x14ac:dyDescent="0.25">
      <c r="A10" s="46"/>
      <c r="B10" s="26"/>
      <c r="C10" s="42"/>
      <c r="D10" s="43"/>
      <c r="E10" s="26"/>
      <c r="F10" s="42"/>
      <c r="G10" s="43"/>
      <c r="H10" s="26"/>
      <c r="I10" s="42"/>
      <c r="J10" s="26"/>
      <c r="K10" s="17"/>
    </row>
    <row r="11" spans="1:11" ht="48.95" customHeight="1" x14ac:dyDescent="0.25">
      <c r="A11" s="46"/>
      <c r="B11" s="26"/>
      <c r="C11" s="42"/>
      <c r="D11" s="43"/>
      <c r="E11" s="26"/>
      <c r="F11" s="42"/>
      <c r="G11" s="43"/>
      <c r="H11" s="26"/>
      <c r="I11" s="42"/>
      <c r="J11" s="26"/>
      <c r="K11" s="17"/>
    </row>
    <row r="12" spans="1:11" ht="48.95" customHeight="1" x14ac:dyDescent="0.25">
      <c r="A12" s="46"/>
      <c r="B12" s="26"/>
      <c r="C12" s="42"/>
      <c r="D12" s="43"/>
      <c r="E12" s="26"/>
      <c r="F12" s="42"/>
      <c r="G12" s="43"/>
      <c r="H12" s="26"/>
      <c r="I12" s="42"/>
      <c r="J12" s="26"/>
      <c r="K12" s="17"/>
    </row>
    <row r="13" spans="1:11" ht="48.95" customHeight="1" x14ac:dyDescent="0.25">
      <c r="A13" s="46"/>
      <c r="B13" s="26"/>
      <c r="C13" s="42"/>
      <c r="D13" s="43"/>
      <c r="E13" s="26"/>
      <c r="F13" s="42"/>
      <c r="G13" s="43"/>
      <c r="H13" s="26"/>
      <c r="I13" s="42"/>
      <c r="J13" s="26"/>
      <c r="K13" s="17"/>
    </row>
    <row r="14" spans="1:11" ht="48.95" customHeight="1" x14ac:dyDescent="0.25">
      <c r="A14" s="46"/>
      <c r="B14" s="26"/>
      <c r="C14" s="42"/>
      <c r="D14" s="43"/>
      <c r="E14" s="26"/>
      <c r="F14" s="42"/>
      <c r="G14" s="43"/>
      <c r="H14" s="26"/>
      <c r="I14" s="42"/>
      <c r="J14" s="26"/>
      <c r="K14" s="17"/>
    </row>
    <row r="15" spans="1:11" ht="48" customHeight="1" thickBot="1" x14ac:dyDescent="0.3">
      <c r="A15" s="37"/>
      <c r="B15" s="38"/>
      <c r="C15" s="54"/>
      <c r="D15" s="59"/>
      <c r="E15" s="38"/>
      <c r="F15" s="54"/>
      <c r="G15" s="59"/>
      <c r="H15" s="38"/>
      <c r="I15" s="54"/>
      <c r="J15" s="38"/>
      <c r="K15" s="18"/>
    </row>
    <row r="16" spans="1:11" ht="18.95" customHeight="1" x14ac:dyDescent="0.25">
      <c r="A16" s="9"/>
      <c r="B16" s="9"/>
      <c r="C16" s="9"/>
      <c r="D16" s="9"/>
      <c r="E16" s="9"/>
      <c r="F16" s="9"/>
      <c r="G16" s="9"/>
      <c r="H16" s="9"/>
      <c r="I16" s="9"/>
      <c r="J16" s="9"/>
      <c r="K16" s="10"/>
    </row>
    <row r="17" spans="1:11" ht="48.95" customHeight="1" x14ac:dyDescent="0.25">
      <c r="A17" s="50" t="s">
        <v>157</v>
      </c>
      <c r="B17" s="27"/>
      <c r="C17" s="27"/>
      <c r="D17" s="27"/>
      <c r="E17" s="27"/>
      <c r="F17" s="27"/>
      <c r="G17" s="27"/>
      <c r="H17" s="27"/>
      <c r="I17" s="27"/>
      <c r="J17" s="27"/>
      <c r="K17" s="27"/>
    </row>
    <row r="18" spans="1:11" ht="15.95" customHeight="1" thickBot="1" x14ac:dyDescent="0.3">
      <c r="A18" s="9"/>
      <c r="B18" s="9"/>
      <c r="C18" s="9"/>
      <c r="D18" s="9"/>
      <c r="E18" s="9"/>
      <c r="F18" s="9"/>
      <c r="G18" s="9"/>
      <c r="H18" s="9"/>
      <c r="I18" s="9"/>
      <c r="J18" s="9"/>
      <c r="K18" s="10"/>
    </row>
    <row r="19" spans="1:11" ht="48.95" customHeight="1" x14ac:dyDescent="0.25">
      <c r="A19" s="52" t="s">
        <v>30</v>
      </c>
      <c r="B19" s="41"/>
      <c r="C19" s="39" t="s">
        <v>153</v>
      </c>
      <c r="D19" s="40"/>
      <c r="E19" s="41"/>
      <c r="F19" s="39" t="s">
        <v>158</v>
      </c>
      <c r="G19" s="40"/>
      <c r="H19" s="41"/>
      <c r="I19" s="60" t="s">
        <v>155</v>
      </c>
      <c r="J19" s="58"/>
      <c r="K19" s="10"/>
    </row>
    <row r="20" spans="1:11" ht="48.95" customHeight="1" x14ac:dyDescent="0.25">
      <c r="A20" s="46"/>
      <c r="B20" s="26"/>
      <c r="C20" s="42"/>
      <c r="D20" s="43"/>
      <c r="E20" s="26"/>
      <c r="F20" s="42"/>
      <c r="G20" s="43"/>
      <c r="H20" s="26"/>
      <c r="I20" s="44"/>
      <c r="J20" s="45"/>
      <c r="K20" s="10"/>
    </row>
    <row r="21" spans="1:11" ht="48.95" customHeight="1" x14ac:dyDescent="0.25">
      <c r="A21" s="46"/>
      <c r="B21" s="26"/>
      <c r="C21" s="42"/>
      <c r="D21" s="43"/>
      <c r="E21" s="26"/>
      <c r="F21" s="42"/>
      <c r="G21" s="43"/>
      <c r="H21" s="26"/>
      <c r="I21" s="44"/>
      <c r="J21" s="45"/>
      <c r="K21" s="10"/>
    </row>
    <row r="22" spans="1:11" ht="48.95" customHeight="1" x14ac:dyDescent="0.25">
      <c r="A22" s="46"/>
      <c r="B22" s="26"/>
      <c r="C22" s="42"/>
      <c r="D22" s="43"/>
      <c r="E22" s="26"/>
      <c r="F22" s="42"/>
      <c r="G22" s="43"/>
      <c r="H22" s="26"/>
      <c r="I22" s="44"/>
      <c r="J22" s="45"/>
      <c r="K22" s="10"/>
    </row>
    <row r="23" spans="1:11" ht="48.95" customHeight="1" x14ac:dyDescent="0.25">
      <c r="A23" s="46"/>
      <c r="B23" s="26"/>
      <c r="C23" s="42"/>
      <c r="D23" s="43"/>
      <c r="E23" s="26"/>
      <c r="F23" s="42"/>
      <c r="G23" s="43"/>
      <c r="H23" s="26"/>
      <c r="I23" s="44"/>
      <c r="J23" s="45"/>
      <c r="K23" s="10"/>
    </row>
    <row r="24" spans="1:11" ht="48.95" customHeight="1" x14ac:dyDescent="0.25">
      <c r="A24" s="46"/>
      <c r="B24" s="26"/>
      <c r="C24" s="42"/>
      <c r="D24" s="43"/>
      <c r="E24" s="26"/>
      <c r="F24" s="42"/>
      <c r="G24" s="43"/>
      <c r="H24" s="26"/>
      <c r="I24" s="44"/>
      <c r="J24" s="45"/>
      <c r="K24" s="10"/>
    </row>
    <row r="25" spans="1:11" ht="48.95" customHeight="1" x14ac:dyDescent="0.25">
      <c r="A25" s="46"/>
      <c r="B25" s="26"/>
      <c r="C25" s="42"/>
      <c r="D25" s="43"/>
      <c r="E25" s="26"/>
      <c r="F25" s="42"/>
      <c r="G25" s="43"/>
      <c r="H25" s="26"/>
      <c r="I25" s="44"/>
      <c r="J25" s="45"/>
      <c r="K25" s="10"/>
    </row>
    <row r="26" spans="1:11" ht="48.95" customHeight="1" x14ac:dyDescent="0.25">
      <c r="A26" s="46"/>
      <c r="B26" s="26"/>
      <c r="C26" s="42"/>
      <c r="D26" s="43"/>
      <c r="E26" s="26"/>
      <c r="F26" s="42"/>
      <c r="G26" s="43"/>
      <c r="H26" s="26"/>
      <c r="I26" s="44"/>
      <c r="J26" s="45"/>
      <c r="K26" s="10"/>
    </row>
    <row r="27" spans="1:11" ht="48.95" customHeight="1" x14ac:dyDescent="0.25">
      <c r="A27" s="46"/>
      <c r="B27" s="26"/>
      <c r="C27" s="42"/>
      <c r="D27" s="43"/>
      <c r="E27" s="26"/>
      <c r="F27" s="42"/>
      <c r="G27" s="43"/>
      <c r="H27" s="26"/>
      <c r="I27" s="44"/>
      <c r="J27" s="45"/>
      <c r="K27" s="10"/>
    </row>
    <row r="28" spans="1:11" ht="48.95" customHeight="1" x14ac:dyDescent="0.25">
      <c r="A28" s="46"/>
      <c r="B28" s="26"/>
      <c r="C28" s="42"/>
      <c r="D28" s="43"/>
      <c r="E28" s="26"/>
      <c r="F28" s="42"/>
      <c r="G28" s="43"/>
      <c r="H28" s="26"/>
      <c r="I28" s="44"/>
      <c r="J28" s="45"/>
      <c r="K28" s="10"/>
    </row>
    <row r="29" spans="1:11" ht="48.95" customHeight="1" x14ac:dyDescent="0.25">
      <c r="A29" s="46"/>
      <c r="B29" s="26"/>
      <c r="C29" s="42"/>
      <c r="D29" s="43"/>
      <c r="E29" s="26"/>
      <c r="F29" s="42"/>
      <c r="G29" s="43"/>
      <c r="H29" s="26"/>
      <c r="I29" s="44"/>
      <c r="J29" s="45"/>
      <c r="K29" s="10"/>
    </row>
    <row r="31" spans="1:11" ht="33" customHeight="1" x14ac:dyDescent="0.25">
      <c r="A31" s="55"/>
      <c r="B31" s="27"/>
      <c r="C31" s="27"/>
      <c r="D31" s="27"/>
      <c r="E31" s="27"/>
      <c r="F31" s="27"/>
      <c r="G31" s="27"/>
      <c r="H31" s="27"/>
      <c r="I31" s="27"/>
      <c r="J31" s="27"/>
    </row>
    <row r="33" spans="1:10" ht="15.95" customHeight="1" x14ac:dyDescent="0.25">
      <c r="A33" s="64" t="s">
        <v>159</v>
      </c>
      <c r="B33" s="27"/>
      <c r="C33" s="27"/>
      <c r="D33" s="27"/>
      <c r="E33" s="27"/>
      <c r="F33" s="27"/>
      <c r="G33" s="27"/>
      <c r="H33" s="27"/>
      <c r="I33" s="27"/>
      <c r="J33" s="27"/>
    </row>
    <row r="34" spans="1:10" ht="15.95" customHeight="1" thickBot="1" x14ac:dyDescent="0.3"/>
    <row r="35" spans="1:10" ht="15.95" customHeight="1" x14ac:dyDescent="0.25">
      <c r="A35" s="7" t="s">
        <v>29</v>
      </c>
      <c r="B35" s="56" t="s">
        <v>160</v>
      </c>
      <c r="C35" s="40"/>
      <c r="D35" s="40"/>
      <c r="E35" s="40"/>
      <c r="F35" s="40"/>
      <c r="G35" s="41"/>
      <c r="H35" s="57" t="s">
        <v>161</v>
      </c>
      <c r="I35" s="40"/>
      <c r="J35" s="58"/>
    </row>
    <row r="36" spans="1:10" ht="48" customHeight="1" x14ac:dyDescent="0.25">
      <c r="A36" s="19" t="s">
        <v>162</v>
      </c>
      <c r="B36" s="48" t="s">
        <v>163</v>
      </c>
      <c r="C36" s="43"/>
      <c r="D36" s="43"/>
      <c r="E36" s="43"/>
      <c r="F36" s="43"/>
      <c r="G36" s="26"/>
      <c r="H36" s="51"/>
      <c r="I36" s="43"/>
      <c r="J36" s="45"/>
    </row>
    <row r="37" spans="1:10" ht="48" customHeight="1" x14ac:dyDescent="0.25">
      <c r="A37" s="19" t="s">
        <v>164</v>
      </c>
      <c r="B37" s="48" t="s">
        <v>165</v>
      </c>
      <c r="C37" s="43"/>
      <c r="D37" s="43"/>
      <c r="E37" s="43"/>
      <c r="F37" s="43"/>
      <c r="G37" s="26"/>
      <c r="H37" s="51"/>
      <c r="I37" s="43"/>
      <c r="J37" s="45"/>
    </row>
    <row r="38" spans="1:10" ht="48" customHeight="1" x14ac:dyDescent="0.25">
      <c r="A38" s="19" t="s">
        <v>166</v>
      </c>
      <c r="B38" s="48" t="s">
        <v>167</v>
      </c>
      <c r="C38" s="43"/>
      <c r="D38" s="43"/>
      <c r="E38" s="43"/>
      <c r="F38" s="43"/>
      <c r="G38" s="26"/>
      <c r="H38" s="51"/>
      <c r="I38" s="43"/>
      <c r="J38" s="45"/>
    </row>
    <row r="39" spans="1:10" ht="48" customHeight="1" x14ac:dyDescent="0.25">
      <c r="A39" s="19" t="s">
        <v>168</v>
      </c>
      <c r="B39" s="48" t="s">
        <v>169</v>
      </c>
      <c r="C39" s="43"/>
      <c r="D39" s="43"/>
      <c r="E39" s="43"/>
      <c r="F39" s="43"/>
      <c r="G39" s="26"/>
      <c r="H39" s="51"/>
      <c r="I39" s="43"/>
      <c r="J39" s="45"/>
    </row>
    <row r="40" spans="1:10" ht="48" customHeight="1" x14ac:dyDescent="0.25">
      <c r="A40" s="20"/>
      <c r="B40" s="49"/>
      <c r="C40" s="43"/>
      <c r="D40" s="43"/>
      <c r="E40" s="43"/>
      <c r="F40" s="43"/>
      <c r="G40" s="26"/>
      <c r="H40" s="51"/>
      <c r="I40" s="43"/>
      <c r="J40" s="45"/>
    </row>
    <row r="41" spans="1:10" ht="48" customHeight="1" x14ac:dyDescent="0.25">
      <c r="A41" s="20"/>
      <c r="B41" s="49"/>
      <c r="C41" s="43"/>
      <c r="D41" s="43"/>
      <c r="E41" s="43"/>
      <c r="F41" s="43"/>
      <c r="G41" s="26"/>
      <c r="H41" s="51"/>
      <c r="I41" s="43"/>
      <c r="J41" s="45"/>
    </row>
    <row r="42" spans="1:10" ht="48" customHeight="1" x14ac:dyDescent="0.25">
      <c r="A42" s="20"/>
      <c r="B42" s="49"/>
      <c r="C42" s="43"/>
      <c r="D42" s="43"/>
      <c r="E42" s="43"/>
      <c r="F42" s="43"/>
      <c r="G42" s="26"/>
      <c r="H42" s="51"/>
      <c r="I42" s="43"/>
      <c r="J42" s="45"/>
    </row>
    <row r="43" spans="1:10" ht="48" customHeight="1" x14ac:dyDescent="0.25">
      <c r="A43" s="20"/>
      <c r="B43" s="49"/>
      <c r="C43" s="43"/>
      <c r="D43" s="43"/>
      <c r="E43" s="43"/>
      <c r="F43" s="43"/>
      <c r="G43" s="26"/>
      <c r="H43" s="51"/>
      <c r="I43" s="43"/>
      <c r="J43" s="45"/>
    </row>
    <row r="44" spans="1:10" ht="48" customHeight="1" x14ac:dyDescent="0.25">
      <c r="A44" s="20"/>
      <c r="B44" s="49"/>
      <c r="C44" s="43"/>
      <c r="D44" s="43"/>
      <c r="E44" s="43"/>
      <c r="F44" s="43"/>
      <c r="G44" s="26"/>
      <c r="H44" s="51"/>
      <c r="I44" s="43"/>
      <c r="J44" s="45"/>
    </row>
    <row r="45" spans="1:10" ht="48" customHeight="1" x14ac:dyDescent="0.25">
      <c r="A45" s="20"/>
      <c r="B45" s="49"/>
      <c r="C45" s="43"/>
      <c r="D45" s="43"/>
      <c r="E45" s="43"/>
      <c r="F45" s="43"/>
      <c r="G45" s="26"/>
      <c r="H45" s="51"/>
      <c r="I45" s="43"/>
      <c r="J45" s="45"/>
    </row>
    <row r="46" spans="1:10" ht="48.95" customHeight="1" thickBot="1" x14ac:dyDescent="0.3">
      <c r="A46" s="21"/>
      <c r="B46" s="66"/>
      <c r="C46" s="59"/>
      <c r="D46" s="59"/>
      <c r="E46" s="59"/>
      <c r="F46" s="59"/>
      <c r="G46" s="38"/>
      <c r="H46" s="61"/>
      <c r="I46" s="62"/>
      <c r="J46" s="63"/>
    </row>
    <row r="48" spans="1:10" ht="102" customHeight="1" x14ac:dyDescent="0.25">
      <c r="A48" s="55" t="s">
        <v>170</v>
      </c>
      <c r="B48" s="27"/>
      <c r="C48" s="27"/>
      <c r="D48" s="27"/>
      <c r="E48" s="27"/>
      <c r="F48" s="27"/>
      <c r="G48" s="27"/>
      <c r="H48" s="27"/>
      <c r="I48" s="27"/>
      <c r="J48" s="27"/>
    </row>
    <row r="51" spans="1:10" x14ac:dyDescent="0.25">
      <c r="A51" s="47" t="s">
        <v>171</v>
      </c>
      <c r="B51" s="27"/>
      <c r="C51" s="27"/>
      <c r="D51" s="27"/>
      <c r="E51" s="53"/>
      <c r="F51" s="27"/>
      <c r="G51" s="27"/>
      <c r="H51" s="27"/>
      <c r="I51" s="27"/>
      <c r="J51" s="27"/>
    </row>
    <row r="53" spans="1:10" x14ac:dyDescent="0.25">
      <c r="A53" s="47" t="s">
        <v>172</v>
      </c>
      <c r="B53" s="27"/>
      <c r="C53" s="27"/>
      <c r="D53" s="27"/>
      <c r="E53" s="53"/>
      <c r="F53" s="27"/>
      <c r="G53" s="27"/>
      <c r="H53" s="27"/>
      <c r="I53" s="27"/>
      <c r="J53" s="27"/>
    </row>
    <row r="100" spans="1:1" ht="15.75" x14ac:dyDescent="0.25">
      <c r="A100" t="s">
        <v>173</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2026-01-28T14:26:22Z</dcterms:modified>
</cp:coreProperties>
</file>