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priemones urologijai 4369\"/>
    </mc:Choice>
  </mc:AlternateContent>
  <xr:revisionPtr revIDLastSave="0" documentId="13_ncr:1_{A92F5529-0A5B-4B98-907E-8024F26C69FA}"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38" i="1" l="1"/>
  <c r="F130" i="1"/>
  <c r="F124" i="1"/>
  <c r="F115" i="1"/>
  <c r="F106" i="1"/>
  <c r="F99" i="1"/>
  <c r="F93" i="1"/>
  <c r="F78" i="1"/>
  <c r="G137" i="1" s="1"/>
  <c r="G68" i="1"/>
  <c r="F67" i="1"/>
  <c r="F68" i="1" s="1"/>
  <c r="F69" i="1" s="1"/>
  <c r="F62" i="1"/>
  <c r="F57" i="1"/>
  <c r="F52" i="1"/>
  <c r="F43" i="1"/>
  <c r="F37" i="1"/>
  <c r="G67" i="1" s="1"/>
  <c r="G21" i="1"/>
  <c r="F137" i="1" l="1"/>
  <c r="F138" i="1" s="1"/>
  <c r="F139" i="1" s="1"/>
</calcChain>
</file>

<file path=xl/sharedStrings.xml><?xml version="1.0" encoding="utf-8"?>
<sst xmlns="http://schemas.openxmlformats.org/spreadsheetml/2006/main" count="277" uniqueCount="237">
  <si>
    <t>PIRKIMO SĄLYGŲ PRIEDAS "PASIŪLYMO FORMA"</t>
  </si>
  <si>
    <t>VIENKARTINĖS MEDICINOS PRIEMONĖS UROLOGIJAI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</si>
  <si>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</si>
  <si>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</si>
  <si>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</si>
  <si>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</si>
  <si>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</si>
  <si>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</si>
  <si>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</si>
  <si>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</si>
  <si>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</si>
  <si>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</si>
  <si>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</si>
  <si>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</si>
  <si>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</si>
  <si>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</si>
  <si>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</si>
  <si>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</si>
  <si>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</si>
  <si>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</si>
  <si>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</si>
  <si>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</si>
  <si>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</si>
  <si>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</si>
  <si>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</si>
  <si>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</si>
  <si>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</si>
  <si>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VIENKARTINĖS PRIEMONĖS UROLOGIJAI</t>
  </si>
  <si>
    <t>Tiekėjo pasiūlymas:</t>
  </si>
  <si>
    <t>Nr.</t>
  </si>
  <si>
    <t>Pavadinimas</t>
  </si>
  <si>
    <t>Kiekis</t>
  </si>
  <si>
    <t>Mato vienetas</t>
  </si>
  <si>
    <t>Įkainis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</si>
  <si>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</si>
  <si>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</si>
  <si>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</si>
  <si>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t>
  </si>
  <si>
    <t>Vienkartinės priemonės urologijai</t>
  </si>
  <si>
    <t>1.1.</t>
  </si>
  <si>
    <t>Vienkartinis cystostomos suformavimo rinkinys</t>
  </si>
  <si>
    <t>vnt.</t>
  </si>
  <si>
    <t>1.1.1.</t>
  </si>
  <si>
    <t>sterilus rinkinys, kuriame:</t>
  </si>
  <si>
    <t>1.1.2.</t>
  </si>
  <si>
    <t>metalinė išsiardanti punkcinė adata</t>
  </si>
  <si>
    <t>1.1.3.</t>
  </si>
  <si>
    <t>silikoninis 14 Ch cystostominis kateteris</t>
  </si>
  <si>
    <t>1.1.4.</t>
  </si>
  <si>
    <t>Kateterio kamštelis</t>
  </si>
  <si>
    <t>1.1.5.</t>
  </si>
  <si>
    <t>kateterio gale 5-15 ml prisipildantis balionas</t>
  </si>
  <si>
    <t>1.2.</t>
  </si>
  <si>
    <t>Vienkartinis nefrostomos suformavimo rinkinys</t>
  </si>
  <si>
    <t>1.2.1.</t>
  </si>
  <si>
    <t>1.2.2.</t>
  </si>
  <si>
    <t>sukomplektuota punkcinė adata</t>
  </si>
  <si>
    <t>1.2.3.</t>
  </si>
  <si>
    <t xml:space="preserve">standi  "Lunderquist" tipo (arba lygiavertė) pravedimo styga J tipo  lanksčiu galu </t>
  </si>
  <si>
    <t>1.2.4.</t>
  </si>
  <si>
    <t>Poliuretaninis rengenokontrastinis kateteris su hidrofiline danga 10 -14 FR (pasirinktinai pagal ligoninės poreikį) "pigtail" tipo galu</t>
  </si>
  <si>
    <t>1.2.5.</t>
  </si>
  <si>
    <t>Jungiamasis vamzdelis</t>
  </si>
  <si>
    <t>1.2.6.</t>
  </si>
  <si>
    <t>Skalpelis</t>
  </si>
  <si>
    <t>1.2.7.</t>
  </si>
  <si>
    <t>Nefrostominio kanalo plėtėjai</t>
  </si>
  <si>
    <t>1.2.8.</t>
  </si>
  <si>
    <t>Nefrostominis drenas graduotas kas 1 cm(nefrostomos gylio vertinimui)</t>
  </si>
  <si>
    <t>1.3.</t>
  </si>
  <si>
    <t>Ureteroskopo mova</t>
  </si>
  <si>
    <t>1.3.1.</t>
  </si>
  <si>
    <t>Vienkartinis, sterilus, dengtas plona ypač slidžia hidrofiline danga</t>
  </si>
  <si>
    <t>1.3.2.</t>
  </si>
  <si>
    <t>Smailėjančiu atraumatiniu galu patogesniam įvedimui</t>
  </si>
  <si>
    <t>1.3.3.</t>
  </si>
  <si>
    <t>Movos vidinis skersmuo 10.7 FR (±0,1 FR)</t>
  </si>
  <si>
    <t>1.3.4.</t>
  </si>
  <si>
    <t>Ilgis 45 cm (±1 cm)</t>
  </si>
  <si>
    <t>1.4.</t>
  </si>
  <si>
    <t>1.4.1.</t>
  </si>
  <si>
    <t>1.4.2.</t>
  </si>
  <si>
    <t>1.4.3.</t>
  </si>
  <si>
    <t>Movos vidinis skersmuo 12 FR (±0,1 FR)</t>
  </si>
  <si>
    <t>1.4.4.</t>
  </si>
  <si>
    <t>1.5.</t>
  </si>
  <si>
    <t>1.5.1.</t>
  </si>
  <si>
    <t>1.5.2.</t>
  </si>
  <si>
    <t>1.5.3.</t>
  </si>
  <si>
    <t>1.5.4.</t>
  </si>
  <si>
    <t>Ilgis 35 cm (±1 cm)</t>
  </si>
  <si>
    <t>Suma be PVM</t>
  </si>
  <si>
    <t>Taikomas PVM dydis (%)</t>
  </si>
  <si>
    <t>PVM suma</t>
  </si>
  <si>
    <t>Suma su PVM</t>
  </si>
  <si>
    <t>2. DALIS</t>
  </si>
  <si>
    <t>2.</t>
  </si>
  <si>
    <t>2.1.</t>
  </si>
  <si>
    <t>Vienkartinio naudojimo lankstus skaitmeninis ureteroskopas</t>
  </si>
  <si>
    <t>2.1.1.</t>
  </si>
  <si>
    <t xml:space="preserve">Matymo laukas 120°± 5° </t>
  </si>
  <si>
    <t>2.1.2.</t>
  </si>
  <si>
    <t>Lauko gylis 3 - 100mm (ne siauresnės ribos už nurodytas)</t>
  </si>
  <si>
    <t>2.1.3.</t>
  </si>
  <si>
    <t>Distalinio galo diametras - ne daugiau 7.2 FR</t>
  </si>
  <si>
    <t>2.1.4.</t>
  </si>
  <si>
    <t>Išorinis įvedimo vamzdelio diametras - ne daugiau 7.5.FR</t>
  </si>
  <si>
    <t>2.1.5.</t>
  </si>
  <si>
    <t>Darbinis kanalas - ne mažiau 3.6 FR</t>
  </si>
  <si>
    <t>2.1.6.</t>
  </si>
  <si>
    <t>Distalinio galo lankstumo ribos: į viršų - ne mažiau 285°, žemyn - ne mažiau 285°</t>
  </si>
  <si>
    <t>2.1.7.</t>
  </si>
  <si>
    <t>Darbinis ilgis - 680+5mm</t>
  </si>
  <si>
    <t>2.1.8.</t>
  </si>
  <si>
    <t>Bendras ilgis - 990+5mm</t>
  </si>
  <si>
    <t>2.1.9.</t>
  </si>
  <si>
    <t>Ureteroskopo sudedamos dalys: Rankenoje integruotos jungtys (angos); Irigacijos (pjovimo); Priedų (instrumentų) įvedimo</t>
  </si>
  <si>
    <t>2.1.10.</t>
  </si>
  <si>
    <t>Reikalavimai vaizdo perdavimo sistemai: pateikiant vienkartines prioemones, panaudos būdu instaliuojamas vaizdo perdavimo sistemos modulis; pateikiant vienkartines prioemones, panaudos būdu instaliuojamas vaizdo perdavimo sistemos modulis</t>
  </si>
  <si>
    <t>2.1.11.</t>
  </si>
  <si>
    <t>Maitinimas AC 100- 240 V; 50Hz</t>
  </si>
  <si>
    <t>2.1.12.</t>
  </si>
  <si>
    <t>Vaizdo nustatymai: Ryškumo reguliavimas (šviesos srauto didinimas ir mažinimas); Vaizdo artinimas/tolinimas; Vaizdo stabdymas ir nuotraukų išsaugojimas; Filmavimo funkcija ir jos išsaugojimas; Baltos šviesos balansas</t>
  </si>
  <si>
    <t>2.1.13.</t>
  </si>
  <si>
    <t>Vaizdo perdavimo jungtys: CVBS arba HDMI jungtis į monitorių; DVI jungtis, USB į kompiuterį</t>
  </si>
  <si>
    <t>2.1.14.</t>
  </si>
  <si>
    <t>Lankstaus skaitmeninio cistoskopo prijungimo galimybė</t>
  </si>
  <si>
    <t>2.2.</t>
  </si>
  <si>
    <t>Akmenų ištraukimo krepšelis "N Gage" tipo</t>
  </si>
  <si>
    <t>2.2.1.</t>
  </si>
  <si>
    <t>Vienkartinis, sterilus</t>
  </si>
  <si>
    <t>2.2.2.</t>
  </si>
  <si>
    <t>1.7  arba 19 FR dydžio</t>
  </si>
  <si>
    <t>2.2.3.</t>
  </si>
  <si>
    <t>Ilgis ne mažiau 115 cm</t>
  </si>
  <si>
    <t>2.2.4.</t>
  </si>
  <si>
    <t>Krepšelis Ø8,00 mm ir  Ø10,00 mm, pasirinktinai pagal ligoninės poreikį</t>
  </si>
  <si>
    <t>2.2.5.</t>
  </si>
  <si>
    <t>Specialios žnyplių formos, su galimybe akmenį suimti ir perkelti</t>
  </si>
  <si>
    <t>2.3.</t>
  </si>
  <si>
    <t>Akmenų ištraukimo krepšelis "NCircle" tipo ar lygiavertis</t>
  </si>
  <si>
    <t>2.3.1.</t>
  </si>
  <si>
    <t>2.3.2.</t>
  </si>
  <si>
    <t>Nitinolinis</t>
  </si>
  <si>
    <t>2.3.3.</t>
  </si>
  <si>
    <t>Krepšelis 4 tiesių vielų, be galiuko ("tripless")</t>
  </si>
  <si>
    <t>2.3.4.</t>
  </si>
  <si>
    <t>Ilgis 115±5 cm</t>
  </si>
  <si>
    <t>2.3.5.</t>
  </si>
  <si>
    <t>Atidaryto krepšelio diametras - 1 cm (± 0,1cm)</t>
  </si>
  <si>
    <t>2.3.6.</t>
  </si>
  <si>
    <t>Diametras 1.5 FR, 2.2 FR, 3FR (±0,1 FR) (pasirenkama užsakymo metu pagal ligoninės poreikį)</t>
  </si>
  <si>
    <t>2.4.</t>
  </si>
  <si>
    <t>Punkcinė 2-jų dalių adata</t>
  </si>
  <si>
    <t>2.4.1.</t>
  </si>
  <si>
    <t>Sterili, vienkartinio naudojimo punkcinė 2-jų  adata</t>
  </si>
  <si>
    <t>2.4.2.</t>
  </si>
  <si>
    <t>Tinkama visoms perkutaninėms punkcijoms, su pravedėju</t>
  </si>
  <si>
    <t>2.4.3.</t>
  </si>
  <si>
    <t>Graduota cm</t>
  </si>
  <si>
    <t>2.4.4.</t>
  </si>
  <si>
    <t>Pagaminta iš nerūdijančio plieno</t>
  </si>
  <si>
    <t>2.4.5.</t>
  </si>
  <si>
    <t>Aštrus ultragarsinis galiukas</t>
  </si>
  <si>
    <t>2.4.6.</t>
  </si>
  <si>
    <t>Adatos diametras 18G</t>
  </si>
  <si>
    <t>2.4.7.</t>
  </si>
  <si>
    <t>Ilgis - 200 mm</t>
  </si>
  <si>
    <t>2.4.8.</t>
  </si>
  <si>
    <t>Pro adatą galima prastumti 0,038 colių nukreipiančiąją stygą</t>
  </si>
  <si>
    <t>2.5.</t>
  </si>
  <si>
    <t>Rezektoskopo pjovimo elektrodas</t>
  </si>
  <si>
    <t>2.5.1.</t>
  </si>
  <si>
    <t>Bipolinis audinių pjovimo elektrodas, kilpos formos, kilpa lenkta</t>
  </si>
  <si>
    <t>2.5.2.</t>
  </si>
  <si>
    <t>Vielos storis 0,35 mm</t>
  </si>
  <si>
    <t>2.5.3.</t>
  </si>
  <si>
    <t>Grįžtamasis eletrodas bangelės formos kontakto ploto padidinimui</t>
  </si>
  <si>
    <t>2.5.4.</t>
  </si>
  <si>
    <t>Dvistiebis su stabilizatoriumi</t>
  </si>
  <si>
    <t>2.5.5.</t>
  </si>
  <si>
    <t>Sterilizuojamas garuose</t>
  </si>
  <si>
    <t>2.5.6.</t>
  </si>
  <si>
    <t>24/26 FR</t>
  </si>
  <si>
    <t>2.5.7.</t>
  </si>
  <si>
    <t>Darbui su Karl Storz rezektoskopo darbiniais elementais 27040DB/EB ir teleskopais 27005BA/FA</t>
  </si>
  <si>
    <t>2.5.8.</t>
  </si>
  <si>
    <t>Pkuotėje 6 vnt.</t>
  </si>
  <si>
    <t>2.6.</t>
  </si>
  <si>
    <t>Rezektoskopo pjovimo kilpa</t>
  </si>
  <si>
    <t>2.6.1.</t>
  </si>
  <si>
    <t>Monopolinė, dvistiebė</t>
  </si>
  <si>
    <t>2.6.2.</t>
  </si>
  <si>
    <t>Tinkama 24/28 FR movoms</t>
  </si>
  <si>
    <t>2.6.3.</t>
  </si>
  <si>
    <t>skersmuo 0,35mm</t>
  </si>
  <si>
    <t>2.6.4.</t>
  </si>
  <si>
    <t>autoklavuojama</t>
  </si>
  <si>
    <t>2.6.5.</t>
  </si>
  <si>
    <t>Pritaikyta Karl Storz monopoliniam rezektoskopui</t>
  </si>
  <si>
    <t>2.7.</t>
  </si>
  <si>
    <t>Koaguliacinis elektrodas</t>
  </si>
  <si>
    <t>2.7.1.</t>
  </si>
  <si>
    <t>Monopolinei koaguliacijai, dvistiebis</t>
  </si>
  <si>
    <t>2.7.2.</t>
  </si>
  <si>
    <t>Tinkamas 24/26 FR movoms</t>
  </si>
  <si>
    <t>2.7.3.</t>
  </si>
  <si>
    <t>Autoklavuojamas</t>
  </si>
  <si>
    <t>2.7.4.</t>
  </si>
  <si>
    <t>Rutuliuko formos</t>
  </si>
  <si>
    <t>2.7.5.</t>
  </si>
  <si>
    <t>Tinka 24/26 FR tubusams</t>
  </si>
  <si>
    <t>2.7.6.</t>
  </si>
  <si>
    <t>Pakuotėje 6 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</si>
  <si>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</si>
  <si>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</si>
  <si>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</si>
  <si>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</si>
  <si>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</si>
  <si>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</si>
  <si>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</si>
  <si>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</si>
  <si>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</si>
  <si>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</si>
  <si>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</si>
  <si>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</si>
  <si>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</si>
  <si>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</si>
  <si>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</si>
  <si>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</si>
  <si>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</si>
  <si>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</si>
  <si>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</si>
  <si>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</si>
  <si>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</si>
  <si>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</si>
  <si>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4369 2026-01-29 10:05:42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</si>
</sst>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139"/>
  <sheetViews>
    <sheetView tabSelected="1" topLeftCell="A22" workbookViewId="0">
      <selection activeCell="H35" sqref="H35:N35"/>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c r="B32" s="13" t="s">
        <v>27</v>
      </c>
    </row>
    <row r="34" spans="1:14" x14ac:dyDescent="0.25">
      <c r="A34" s="13" t="s">
        <v>28</v>
      </c>
    </row>
    <row r="35" spans="1:14" ht="105" x14ac:dyDescent="0.25">
      <c r="A35" s="17" t="s">
        <v>29</v>
      </c>
      <c r="B35" s="17" t="s">
        <v>30</v>
      </c>
      <c r="C35" s="17" t="s">
        <v>31</v>
      </c>
      <c r="D35" s="17" t="s">
        <v>32</v>
      </c>
      <c r="E35" s="17" t="s">
        <v>33</v>
      </c>
      <c r="F35" s="17" t="s">
        <v>34</v>
      </c>
      <c r="G35" s="17" t="s">
        <v>35</v>
      </c>
      <c r="H35" s="72" t="s">
        <v>36</v>
      </c>
      <c r="I35" s="12"/>
      <c r="J35" s="12"/>
      <c r="K35" s="12"/>
      <c r="L35" s="12"/>
      <c r="M35" s="12"/>
      <c r="N35" s="12"/>
    </row>
    <row r="36" spans="1:14" x14ac:dyDescent="0.25">
      <c r="A36" s="17" t="s">
        <v>37</v>
      </c>
      <c r="B36" s="17" t="s">
        <v>38</v>
      </c>
      <c r="C36" s="18"/>
      <c r="D36" s="18"/>
      <c r="E36" s="18"/>
      <c r="F36" s="18"/>
      <c r="G36" s="18"/>
      <c r="H36" s="18"/>
    </row>
    <row r="37" spans="1:14" x14ac:dyDescent="0.25">
      <c r="A37" s="18" t="s">
        <v>39</v>
      </c>
      <c r="B37" s="18" t="s">
        <v>40</v>
      </c>
      <c r="C37" s="18">
        <v>600</v>
      </c>
      <c r="D37" s="18" t="s">
        <v>41</v>
      </c>
      <c r="E37" s="19"/>
      <c r="F37" s="18" t="str">
        <f>IF(ISBLANK(E37),"", PRODUCT(C37,E37))</f>
        <v/>
      </c>
      <c r="G37" s="20"/>
      <c r="H37" s="18"/>
    </row>
    <row r="38" spans="1:14" x14ac:dyDescent="0.25">
      <c r="A38" s="18" t="s">
        <v>42</v>
      </c>
      <c r="B38" s="18" t="s">
        <v>43</v>
      </c>
      <c r="C38" s="18"/>
      <c r="D38" s="18"/>
      <c r="E38" s="18"/>
      <c r="F38" s="18"/>
      <c r="G38" s="18"/>
      <c r="H38" s="20"/>
    </row>
    <row r="39" spans="1:14" x14ac:dyDescent="0.25">
      <c r="A39" s="18" t="s">
        <v>44</v>
      </c>
      <c r="B39" s="18" t="s">
        <v>45</v>
      </c>
      <c r="C39" s="18"/>
      <c r="D39" s="18"/>
      <c r="E39" s="18"/>
      <c r="F39" s="18"/>
      <c r="G39" s="18"/>
      <c r="H39" s="20"/>
    </row>
    <row r="40" spans="1:14" x14ac:dyDescent="0.25">
      <c r="A40" s="18" t="s">
        <v>46</v>
      </c>
      <c r="B40" s="18" t="s">
        <v>47</v>
      </c>
      <c r="C40" s="18"/>
      <c r="D40" s="18"/>
      <c r="E40" s="18"/>
      <c r="F40" s="18"/>
      <c r="G40" s="18"/>
      <c r="H40" s="20"/>
    </row>
    <row r="41" spans="1:14" x14ac:dyDescent="0.25">
      <c r="A41" s="18" t="s">
        <v>48</v>
      </c>
      <c r="B41" s="18" t="s">
        <v>49</v>
      </c>
      <c r="C41" s="18"/>
      <c r="D41" s="18"/>
      <c r="E41" s="18"/>
      <c r="F41" s="18"/>
      <c r="G41" s="18"/>
      <c r="H41" s="20"/>
    </row>
    <row r="42" spans="1:14" x14ac:dyDescent="0.25">
      <c r="A42" s="18" t="s">
        <v>50</v>
      </c>
      <c r="B42" s="18" t="s">
        <v>51</v>
      </c>
      <c r="C42" s="18"/>
      <c r="D42" s="18"/>
      <c r="E42" s="18"/>
      <c r="F42" s="18"/>
      <c r="G42" s="18"/>
      <c r="H42" s="20"/>
    </row>
    <row r="43" spans="1:14" x14ac:dyDescent="0.25">
      <c r="A43" s="18" t="s">
        <v>52</v>
      </c>
      <c r="B43" s="18" t="s">
        <v>53</v>
      </c>
      <c r="C43" s="18">
        <v>2000</v>
      </c>
      <c r="D43" s="18" t="s">
        <v>41</v>
      </c>
      <c r="E43" s="19"/>
      <c r="F43" s="18" t="str">
        <f>IF(ISBLANK(E43),"", PRODUCT(C43,E43))</f>
        <v/>
      </c>
      <c r="G43" s="20"/>
      <c r="H43" s="18"/>
    </row>
    <row r="44" spans="1:14" x14ac:dyDescent="0.25">
      <c r="A44" s="18" t="s">
        <v>54</v>
      </c>
      <c r="B44" s="18" t="s">
        <v>43</v>
      </c>
      <c r="C44" s="18"/>
      <c r="D44" s="18"/>
      <c r="E44" s="18"/>
      <c r="F44" s="18"/>
      <c r="G44" s="18"/>
      <c r="H44" s="20"/>
    </row>
    <row r="45" spans="1:14" x14ac:dyDescent="0.25">
      <c r="A45" s="18" t="s">
        <v>55</v>
      </c>
      <c r="B45" s="18" t="s">
        <v>56</v>
      </c>
      <c r="C45" s="18"/>
      <c r="D45" s="18"/>
      <c r="E45" s="18"/>
      <c r="F45" s="18"/>
      <c r="G45" s="18"/>
      <c r="H45" s="20"/>
    </row>
    <row r="46" spans="1:14" x14ac:dyDescent="0.25">
      <c r="A46" s="18" t="s">
        <v>57</v>
      </c>
      <c r="B46" s="71" t="s">
        <v>58</v>
      </c>
      <c r="C46" s="71"/>
      <c r="D46" s="18"/>
      <c r="E46" s="18"/>
      <c r="F46" s="18"/>
      <c r="G46" s="18"/>
      <c r="H46" s="20"/>
    </row>
    <row r="47" spans="1:14" ht="30" x14ac:dyDescent="0.25">
      <c r="A47" s="18" t="s">
        <v>59</v>
      </c>
      <c r="B47" s="71" t="s">
        <v>60</v>
      </c>
      <c r="C47" s="71"/>
      <c r="D47" s="18"/>
      <c r="E47" s="18"/>
      <c r="F47" s="18"/>
      <c r="G47" s="18"/>
      <c r="H47" s="20"/>
    </row>
    <row r="48" spans="1:14" x14ac:dyDescent="0.25">
      <c r="A48" s="18" t="s">
        <v>61</v>
      </c>
      <c r="B48" s="18" t="s">
        <v>62</v>
      </c>
      <c r="C48" s="18"/>
      <c r="D48" s="18"/>
      <c r="E48" s="18"/>
      <c r="F48" s="18"/>
      <c r="G48" s="18"/>
      <c r="H48" s="20"/>
    </row>
    <row r="49" spans="1:8" x14ac:dyDescent="0.25">
      <c r="A49" s="18" t="s">
        <v>63</v>
      </c>
      <c r="B49" s="18" t="s">
        <v>64</v>
      </c>
      <c r="C49" s="18"/>
      <c r="D49" s="18"/>
      <c r="E49" s="18"/>
      <c r="F49" s="18"/>
      <c r="G49" s="18"/>
      <c r="H49" s="20"/>
    </row>
    <row r="50" spans="1:8" x14ac:dyDescent="0.25">
      <c r="A50" s="18" t="s">
        <v>65</v>
      </c>
      <c r="B50" s="18" t="s">
        <v>66</v>
      </c>
      <c r="C50" s="18"/>
      <c r="D50" s="18"/>
      <c r="E50" s="18"/>
      <c r="F50" s="18"/>
      <c r="G50" s="18"/>
      <c r="H50" s="20"/>
    </row>
    <row r="51" spans="1:8" x14ac:dyDescent="0.25">
      <c r="A51" s="18" t="s">
        <v>67</v>
      </c>
      <c r="B51" s="18" t="s">
        <v>68</v>
      </c>
      <c r="C51" s="18"/>
      <c r="D51" s="18"/>
      <c r="E51" s="18"/>
      <c r="F51" s="18"/>
      <c r="G51" s="18"/>
      <c r="H51" s="20"/>
    </row>
    <row r="52" spans="1:8" x14ac:dyDescent="0.25">
      <c r="A52" s="18" t="s">
        <v>69</v>
      </c>
      <c r="B52" s="18" t="s">
        <v>70</v>
      </c>
      <c r="C52" s="18">
        <v>60</v>
      </c>
      <c r="D52" s="18" t="s">
        <v>41</v>
      </c>
      <c r="E52" s="19"/>
      <c r="F52" s="18" t="str">
        <f>IF(ISBLANK(E52),"", PRODUCT(C52,E52))</f>
        <v/>
      </c>
      <c r="G52" s="20"/>
      <c r="H52" s="18"/>
    </row>
    <row r="53" spans="1:8" x14ac:dyDescent="0.25">
      <c r="A53" s="18" t="s">
        <v>71</v>
      </c>
      <c r="B53" s="18" t="s">
        <v>72</v>
      </c>
      <c r="C53" s="18"/>
      <c r="D53" s="18"/>
      <c r="E53" s="18"/>
      <c r="F53" s="18"/>
      <c r="G53" s="18"/>
      <c r="H53" s="20"/>
    </row>
    <row r="54" spans="1:8" x14ac:dyDescent="0.25">
      <c r="A54" s="18" t="s">
        <v>73</v>
      </c>
      <c r="B54" s="18" t="s">
        <v>74</v>
      </c>
      <c r="C54" s="18"/>
      <c r="D54" s="18"/>
      <c r="E54" s="18"/>
      <c r="F54" s="18"/>
      <c r="G54" s="18"/>
      <c r="H54" s="20"/>
    </row>
    <row r="55" spans="1:8" x14ac:dyDescent="0.25">
      <c r="A55" s="18" t="s">
        <v>75</v>
      </c>
      <c r="B55" s="18" t="s">
        <v>76</v>
      </c>
      <c r="C55" s="18"/>
      <c r="D55" s="18"/>
      <c r="E55" s="18"/>
      <c r="F55" s="18"/>
      <c r="G55" s="18"/>
      <c r="H55" s="20"/>
    </row>
    <row r="56" spans="1:8" x14ac:dyDescent="0.25">
      <c r="A56" s="18" t="s">
        <v>77</v>
      </c>
      <c r="B56" s="18" t="s">
        <v>78</v>
      </c>
      <c r="C56" s="18"/>
      <c r="D56" s="18"/>
      <c r="E56" s="18"/>
      <c r="F56" s="18"/>
      <c r="G56" s="18"/>
      <c r="H56" s="20"/>
    </row>
    <row r="57" spans="1:8" x14ac:dyDescent="0.25">
      <c r="A57" s="18" t="s">
        <v>79</v>
      </c>
      <c r="B57" s="18" t="s">
        <v>70</v>
      </c>
      <c r="C57" s="18">
        <v>60</v>
      </c>
      <c r="D57" s="18" t="s">
        <v>41</v>
      </c>
      <c r="E57" s="19"/>
      <c r="F57" s="18" t="str">
        <f>IF(ISBLANK(E57),"", PRODUCT(C57,E57))</f>
        <v/>
      </c>
      <c r="G57" s="20"/>
      <c r="H57" s="18"/>
    </row>
    <row r="58" spans="1:8" x14ac:dyDescent="0.25">
      <c r="A58" s="18" t="s">
        <v>80</v>
      </c>
      <c r="B58" s="18" t="s">
        <v>72</v>
      </c>
      <c r="C58" s="18"/>
      <c r="D58" s="18"/>
      <c r="E58" s="18"/>
      <c r="F58" s="18"/>
      <c r="G58" s="18"/>
      <c r="H58" s="20"/>
    </row>
    <row r="59" spans="1:8" x14ac:dyDescent="0.25">
      <c r="A59" s="18" t="s">
        <v>81</v>
      </c>
      <c r="B59" s="18" t="s">
        <v>74</v>
      </c>
      <c r="C59" s="18"/>
      <c r="D59" s="18"/>
      <c r="E59" s="18"/>
      <c r="F59" s="18"/>
      <c r="G59" s="18"/>
      <c r="H59" s="20"/>
    </row>
    <row r="60" spans="1:8" x14ac:dyDescent="0.25">
      <c r="A60" s="18" t="s">
        <v>82</v>
      </c>
      <c r="B60" s="18" t="s">
        <v>83</v>
      </c>
      <c r="C60" s="18"/>
      <c r="D60" s="18"/>
      <c r="E60" s="18"/>
      <c r="F60" s="18"/>
      <c r="G60" s="18"/>
      <c r="H60" s="20"/>
    </row>
    <row r="61" spans="1:8" x14ac:dyDescent="0.25">
      <c r="A61" s="18" t="s">
        <v>84</v>
      </c>
      <c r="B61" s="18" t="s">
        <v>78</v>
      </c>
      <c r="C61" s="18"/>
      <c r="D61" s="18"/>
      <c r="E61" s="18"/>
      <c r="F61" s="18"/>
      <c r="G61" s="18"/>
      <c r="H61" s="20"/>
    </row>
    <row r="62" spans="1:8" x14ac:dyDescent="0.25">
      <c r="A62" s="18" t="s">
        <v>85</v>
      </c>
      <c r="B62" s="18" t="s">
        <v>70</v>
      </c>
      <c r="C62" s="18">
        <v>30</v>
      </c>
      <c r="D62" s="18" t="s">
        <v>41</v>
      </c>
      <c r="E62" s="19"/>
      <c r="F62" s="18" t="str">
        <f>IF(ISBLANK(E62),"", PRODUCT(C62,E62))</f>
        <v/>
      </c>
      <c r="G62" s="20"/>
      <c r="H62" s="18"/>
    </row>
    <row r="63" spans="1:8" x14ac:dyDescent="0.25">
      <c r="A63" s="18" t="s">
        <v>86</v>
      </c>
      <c r="B63" s="18" t="s">
        <v>72</v>
      </c>
      <c r="C63" s="18"/>
      <c r="D63" s="18"/>
      <c r="E63" s="18"/>
      <c r="F63" s="18"/>
      <c r="G63" s="18"/>
      <c r="H63" s="20"/>
    </row>
    <row r="64" spans="1:8" x14ac:dyDescent="0.25">
      <c r="A64" s="18" t="s">
        <v>87</v>
      </c>
      <c r="B64" s="18" t="s">
        <v>74</v>
      </c>
      <c r="C64" s="18"/>
      <c r="D64" s="18"/>
      <c r="E64" s="18"/>
      <c r="F64" s="18"/>
      <c r="G64" s="18"/>
      <c r="H64" s="20"/>
    </row>
    <row r="65" spans="1:14" x14ac:dyDescent="0.25">
      <c r="A65" s="18" t="s">
        <v>88</v>
      </c>
      <c r="B65" s="18" t="s">
        <v>83</v>
      </c>
      <c r="C65" s="18"/>
      <c r="D65" s="18"/>
      <c r="E65" s="18"/>
      <c r="F65" s="18"/>
      <c r="G65" s="18"/>
      <c r="H65" s="20"/>
    </row>
    <row r="66" spans="1:14" x14ac:dyDescent="0.25">
      <c r="A66" s="18" t="s">
        <v>89</v>
      </c>
      <c r="B66" s="18" t="s">
        <v>90</v>
      </c>
      <c r="C66" s="18"/>
      <c r="D66" s="18"/>
      <c r="E66" s="18"/>
      <c r="F66" s="18"/>
      <c r="G66" s="18"/>
      <c r="H66" s="20"/>
    </row>
    <row r="67" spans="1:14" x14ac:dyDescent="0.25">
      <c r="E67" s="17" t="s">
        <v>91</v>
      </c>
      <c r="F67" s="17" t="str">
        <f>IF((COUNT(C37:C66)&lt;&gt;COUNT(F37:F66)),"", ROUND(SUM(F37:F66),2))</f>
        <v/>
      </c>
      <c r="G67" s="15" t="str">
        <f>IF((COUNT(C37:C66)&lt;&gt;COUNT(F37:F66)),"Neužpildytos visų objektų kainos", "")</f>
        <v>Neužpildytos visų objektų kainos</v>
      </c>
    </row>
    <row r="68" spans="1:14" x14ac:dyDescent="0.25">
      <c r="C68" s="17" t="s">
        <v>92</v>
      </c>
      <c r="D68" s="20"/>
      <c r="E68" s="17" t="s">
        <v>93</v>
      </c>
      <c r="F68" s="17" t="str">
        <f>IF(OR(F67="",D68=""),"", ROUND(PRODUCT(D68,F67)/100,2))</f>
        <v/>
      </c>
      <c r="G68" s="15" t="str">
        <f>IF(D68="", "Nurodykite taikomą PVM dydį", "")</f>
        <v>Nurodykite taikomą PVM dydį</v>
      </c>
    </row>
    <row r="69" spans="1:14" x14ac:dyDescent="0.25">
      <c r="E69" s="17" t="s">
        <v>94</v>
      </c>
      <c r="F69" s="17">
        <f>IF(ISBLANK(F68), "", ROUND(SUM(F67:F68),2))</f>
        <v>0</v>
      </c>
    </row>
    <row r="73" spans="1:14" x14ac:dyDescent="0.25">
      <c r="A73" s="13" t="s">
        <v>95</v>
      </c>
      <c r="B73" s="13" t="s">
        <v>27</v>
      </c>
    </row>
    <row r="75" spans="1:14" x14ac:dyDescent="0.25">
      <c r="A75" s="13" t="s">
        <v>28</v>
      </c>
    </row>
    <row r="76" spans="1:14" ht="105" x14ac:dyDescent="0.25">
      <c r="A76" s="17" t="s">
        <v>29</v>
      </c>
      <c r="B76" s="17" t="s">
        <v>30</v>
      </c>
      <c r="C76" s="17" t="s">
        <v>31</v>
      </c>
      <c r="D76" s="17" t="s">
        <v>32</v>
      </c>
      <c r="E76" s="17" t="s">
        <v>33</v>
      </c>
      <c r="F76" s="17" t="s">
        <v>34</v>
      </c>
      <c r="G76" s="17" t="s">
        <v>35</v>
      </c>
      <c r="H76" s="72" t="s">
        <v>36</v>
      </c>
      <c r="I76" s="12"/>
      <c r="J76" s="12"/>
      <c r="K76" s="12"/>
      <c r="L76" s="12"/>
      <c r="M76" s="12"/>
      <c r="N76" s="12"/>
    </row>
    <row r="77" spans="1:14" x14ac:dyDescent="0.25">
      <c r="A77" s="17" t="s">
        <v>96</v>
      </c>
      <c r="B77" s="17" t="s">
        <v>38</v>
      </c>
      <c r="C77" s="18"/>
      <c r="D77" s="18"/>
      <c r="E77" s="18"/>
      <c r="F77" s="18"/>
      <c r="G77" s="18"/>
      <c r="H77" s="18"/>
    </row>
    <row r="78" spans="1:14" x14ac:dyDescent="0.25">
      <c r="A78" s="18" t="s">
        <v>97</v>
      </c>
      <c r="B78" s="18" t="s">
        <v>98</v>
      </c>
      <c r="C78" s="18">
        <v>200</v>
      </c>
      <c r="D78" s="18" t="s">
        <v>41</v>
      </c>
      <c r="E78" s="19"/>
      <c r="F78" s="18" t="str">
        <f>IF(ISBLANK(E78),"", PRODUCT(C78,E78))</f>
        <v/>
      </c>
      <c r="G78" s="20"/>
      <c r="H78" s="18"/>
    </row>
    <row r="79" spans="1:14" x14ac:dyDescent="0.25">
      <c r="A79" s="18" t="s">
        <v>99</v>
      </c>
      <c r="B79" s="18" t="s">
        <v>100</v>
      </c>
      <c r="C79" s="18"/>
      <c r="D79" s="18"/>
      <c r="E79" s="18"/>
      <c r="F79" s="18"/>
      <c r="G79" s="18"/>
      <c r="H79" s="20"/>
    </row>
    <row r="80" spans="1:14" x14ac:dyDescent="0.25">
      <c r="A80" s="18" t="s">
        <v>101</v>
      </c>
      <c r="B80" s="18" t="s">
        <v>102</v>
      </c>
      <c r="C80" s="18"/>
      <c r="D80" s="18"/>
      <c r="E80" s="18"/>
      <c r="F80" s="18"/>
      <c r="G80" s="18"/>
      <c r="H80" s="20"/>
    </row>
    <row r="81" spans="1:8" x14ac:dyDescent="0.25">
      <c r="A81" s="18" t="s">
        <v>103</v>
      </c>
      <c r="B81" s="18" t="s">
        <v>104</v>
      </c>
      <c r="C81" s="18"/>
      <c r="D81" s="18"/>
      <c r="E81" s="18"/>
      <c r="F81" s="18"/>
      <c r="G81" s="18"/>
      <c r="H81" s="20"/>
    </row>
    <row r="82" spans="1:8" x14ac:dyDescent="0.25">
      <c r="A82" s="18" t="s">
        <v>105</v>
      </c>
      <c r="B82" s="18" t="s">
        <v>106</v>
      </c>
      <c r="C82" s="18"/>
      <c r="D82" s="18"/>
      <c r="E82" s="18"/>
      <c r="F82" s="18"/>
      <c r="G82" s="18"/>
      <c r="H82" s="20"/>
    </row>
    <row r="83" spans="1:8" x14ac:dyDescent="0.25">
      <c r="A83" s="18" t="s">
        <v>107</v>
      </c>
      <c r="B83" s="18" t="s">
        <v>108</v>
      </c>
      <c r="C83" s="18"/>
      <c r="D83" s="18"/>
      <c r="E83" s="18"/>
      <c r="F83" s="18"/>
      <c r="G83" s="18"/>
      <c r="H83" s="20"/>
    </row>
    <row r="84" spans="1:8" x14ac:dyDescent="0.25">
      <c r="A84" s="18" t="s">
        <v>109</v>
      </c>
      <c r="B84" s="18" t="s">
        <v>110</v>
      </c>
      <c r="C84" s="18"/>
      <c r="D84" s="18"/>
      <c r="E84" s="18"/>
      <c r="F84" s="18"/>
      <c r="G84" s="18"/>
      <c r="H84" s="20"/>
    </row>
    <row r="85" spans="1:8" x14ac:dyDescent="0.25">
      <c r="A85" s="18" t="s">
        <v>111</v>
      </c>
      <c r="B85" s="18" t="s">
        <v>112</v>
      </c>
      <c r="C85" s="18"/>
      <c r="D85" s="18"/>
      <c r="E85" s="18"/>
      <c r="F85" s="18"/>
      <c r="G85" s="18"/>
      <c r="H85" s="20"/>
    </row>
    <row r="86" spans="1:8" x14ac:dyDescent="0.25">
      <c r="A86" s="18" t="s">
        <v>113</v>
      </c>
      <c r="B86" s="18" t="s">
        <v>114</v>
      </c>
      <c r="C86" s="18"/>
      <c r="D86" s="18"/>
      <c r="E86" s="18"/>
      <c r="F86" s="18"/>
      <c r="G86" s="18"/>
      <c r="H86" s="20"/>
    </row>
    <row r="87" spans="1:8" ht="30" x14ac:dyDescent="0.25">
      <c r="A87" s="18" t="s">
        <v>115</v>
      </c>
      <c r="B87" s="71" t="s">
        <v>116</v>
      </c>
      <c r="C87" s="71"/>
      <c r="D87" s="71"/>
      <c r="E87" s="71"/>
      <c r="F87" s="71"/>
      <c r="G87" s="18"/>
      <c r="H87" s="20"/>
    </row>
    <row r="88" spans="1:8" ht="45" x14ac:dyDescent="0.25">
      <c r="A88" s="18" t="s">
        <v>117</v>
      </c>
      <c r="B88" s="71" t="s">
        <v>118</v>
      </c>
      <c r="C88" s="71"/>
      <c r="D88" s="71"/>
      <c r="E88" s="71"/>
      <c r="F88" s="71"/>
      <c r="G88" s="18"/>
      <c r="H88" s="20"/>
    </row>
    <row r="89" spans="1:8" x14ac:dyDescent="0.25">
      <c r="A89" s="18" t="s">
        <v>119</v>
      </c>
      <c r="B89" s="71" t="s">
        <v>120</v>
      </c>
      <c r="C89" s="71"/>
      <c r="D89" s="71"/>
      <c r="E89" s="71"/>
      <c r="F89" s="71"/>
      <c r="G89" s="18"/>
      <c r="H89" s="20"/>
    </row>
    <row r="90" spans="1:8" ht="45" x14ac:dyDescent="0.25">
      <c r="A90" s="18" t="s">
        <v>121</v>
      </c>
      <c r="B90" s="71" t="s">
        <v>122</v>
      </c>
      <c r="C90" s="71"/>
      <c r="D90" s="71"/>
      <c r="E90" s="71"/>
      <c r="F90" s="71"/>
      <c r="G90" s="18"/>
      <c r="H90" s="20"/>
    </row>
    <row r="91" spans="1:8" x14ac:dyDescent="0.25">
      <c r="A91" s="18" t="s">
        <v>123</v>
      </c>
      <c r="B91" s="71" t="s">
        <v>124</v>
      </c>
      <c r="C91" s="71"/>
      <c r="D91" s="71"/>
      <c r="E91" s="71"/>
      <c r="F91" s="71"/>
      <c r="G91" s="18"/>
      <c r="H91" s="20"/>
    </row>
    <row r="92" spans="1:8" x14ac:dyDescent="0.25">
      <c r="A92" s="18" t="s">
        <v>125</v>
      </c>
      <c r="B92" s="18" t="s">
        <v>126</v>
      </c>
      <c r="C92" s="18"/>
      <c r="D92" s="18"/>
      <c r="E92" s="18"/>
      <c r="F92" s="18"/>
      <c r="G92" s="18"/>
      <c r="H92" s="20"/>
    </row>
    <row r="93" spans="1:8" x14ac:dyDescent="0.25">
      <c r="A93" s="18" t="s">
        <v>127</v>
      </c>
      <c r="B93" s="18" t="s">
        <v>128</v>
      </c>
      <c r="C93" s="18">
        <v>60</v>
      </c>
      <c r="D93" s="18" t="s">
        <v>41</v>
      </c>
      <c r="E93" s="19"/>
      <c r="F93" s="18" t="str">
        <f>IF(ISBLANK(E93),"", PRODUCT(C93,E93))</f>
        <v/>
      </c>
      <c r="G93" s="20"/>
      <c r="H93" s="18"/>
    </row>
    <row r="94" spans="1:8" x14ac:dyDescent="0.25">
      <c r="A94" s="18" t="s">
        <v>129</v>
      </c>
      <c r="B94" s="18" t="s">
        <v>130</v>
      </c>
      <c r="C94" s="18"/>
      <c r="D94" s="18"/>
      <c r="E94" s="18"/>
      <c r="F94" s="18"/>
      <c r="G94" s="18"/>
      <c r="H94" s="20"/>
    </row>
    <row r="95" spans="1:8" x14ac:dyDescent="0.25">
      <c r="A95" s="18" t="s">
        <v>131</v>
      </c>
      <c r="B95" s="18" t="s">
        <v>132</v>
      </c>
      <c r="C95" s="18"/>
      <c r="D95" s="18"/>
      <c r="E95" s="18"/>
      <c r="F95" s="18"/>
      <c r="G95" s="18"/>
      <c r="H95" s="20"/>
    </row>
    <row r="96" spans="1:8" x14ac:dyDescent="0.25">
      <c r="A96" s="18" t="s">
        <v>133</v>
      </c>
      <c r="B96" s="18" t="s">
        <v>134</v>
      </c>
      <c r="C96" s="18"/>
      <c r="D96" s="18"/>
      <c r="E96" s="18"/>
      <c r="F96" s="18"/>
      <c r="G96" s="18"/>
      <c r="H96" s="20"/>
    </row>
    <row r="97" spans="1:8" x14ac:dyDescent="0.25">
      <c r="A97" s="18" t="s">
        <v>135</v>
      </c>
      <c r="B97" s="18" t="s">
        <v>136</v>
      </c>
      <c r="C97" s="18"/>
      <c r="D97" s="18"/>
      <c r="E97" s="18"/>
      <c r="F97" s="18"/>
      <c r="G97" s="18"/>
      <c r="H97" s="20"/>
    </row>
    <row r="98" spans="1:8" x14ac:dyDescent="0.25">
      <c r="A98" s="18" t="s">
        <v>137</v>
      </c>
      <c r="B98" s="18" t="s">
        <v>138</v>
      </c>
      <c r="C98" s="18"/>
      <c r="D98" s="18"/>
      <c r="E98" s="18"/>
      <c r="F98" s="18"/>
      <c r="G98" s="18"/>
      <c r="H98" s="20"/>
    </row>
    <row r="99" spans="1:8" x14ac:dyDescent="0.25">
      <c r="A99" s="18" t="s">
        <v>139</v>
      </c>
      <c r="B99" s="18" t="s">
        <v>140</v>
      </c>
      <c r="C99" s="18">
        <v>30</v>
      </c>
      <c r="D99" s="18" t="s">
        <v>41</v>
      </c>
      <c r="E99" s="19"/>
      <c r="F99" s="18" t="str">
        <f>IF(ISBLANK(E99),"", PRODUCT(C99,E99))</f>
        <v/>
      </c>
      <c r="G99" s="20"/>
      <c r="H99" s="18"/>
    </row>
    <row r="100" spans="1:8" x14ac:dyDescent="0.25">
      <c r="A100" s="18" t="s">
        <v>141</v>
      </c>
      <c r="B100" s="18" t="s">
        <v>130</v>
      </c>
      <c r="C100" s="18"/>
      <c r="D100" s="18"/>
      <c r="E100" s="18"/>
      <c r="F100" s="18"/>
      <c r="G100" s="18"/>
      <c r="H100" s="20"/>
    </row>
    <row r="101" spans="1:8" x14ac:dyDescent="0.25">
      <c r="A101" s="18" t="s">
        <v>142</v>
      </c>
      <c r="B101" s="18" t="s">
        <v>143</v>
      </c>
      <c r="C101" s="18"/>
      <c r="D101" s="18"/>
      <c r="E101" s="18"/>
      <c r="F101" s="18"/>
      <c r="G101" s="18"/>
      <c r="H101" s="20"/>
    </row>
    <row r="102" spans="1:8" x14ac:dyDescent="0.25">
      <c r="A102" s="18" t="s">
        <v>144</v>
      </c>
      <c r="B102" s="18" t="s">
        <v>145</v>
      </c>
      <c r="C102" s="18"/>
      <c r="D102" s="18"/>
      <c r="E102" s="18"/>
      <c r="F102" s="18"/>
      <c r="G102" s="18"/>
      <c r="H102" s="20"/>
    </row>
    <row r="103" spans="1:8" x14ac:dyDescent="0.25">
      <c r="A103" s="18" t="s">
        <v>146</v>
      </c>
      <c r="B103" s="18" t="s">
        <v>147</v>
      </c>
      <c r="C103" s="18"/>
      <c r="D103" s="18"/>
      <c r="E103" s="18"/>
      <c r="F103" s="18"/>
      <c r="G103" s="18"/>
      <c r="H103" s="20"/>
    </row>
    <row r="104" spans="1:8" x14ac:dyDescent="0.25">
      <c r="A104" s="18" t="s">
        <v>148</v>
      </c>
      <c r="B104" s="18" t="s">
        <v>149</v>
      </c>
      <c r="C104" s="18"/>
      <c r="D104" s="18"/>
      <c r="E104" s="18"/>
      <c r="F104" s="18"/>
      <c r="G104" s="18"/>
      <c r="H104" s="20"/>
    </row>
    <row r="105" spans="1:8" x14ac:dyDescent="0.25">
      <c r="A105" s="18" t="s">
        <v>150</v>
      </c>
      <c r="B105" s="18" t="s">
        <v>151</v>
      </c>
      <c r="C105" s="18"/>
      <c r="D105" s="18"/>
      <c r="E105" s="18"/>
      <c r="F105" s="18"/>
      <c r="G105" s="18"/>
      <c r="H105" s="20"/>
    </row>
    <row r="106" spans="1:8" x14ac:dyDescent="0.25">
      <c r="A106" s="18" t="s">
        <v>152</v>
      </c>
      <c r="B106" s="18" t="s">
        <v>153</v>
      </c>
      <c r="C106" s="18">
        <v>360</v>
      </c>
      <c r="D106" s="18" t="s">
        <v>41</v>
      </c>
      <c r="E106" s="19"/>
      <c r="F106" s="18" t="str">
        <f>IF(ISBLANK(E106),"", PRODUCT(C106,E106))</f>
        <v/>
      </c>
      <c r="G106" s="20"/>
      <c r="H106" s="18"/>
    </row>
    <row r="107" spans="1:8" x14ac:dyDescent="0.25">
      <c r="A107" s="18" t="s">
        <v>154</v>
      </c>
      <c r="B107" s="18" t="s">
        <v>155</v>
      </c>
      <c r="C107" s="18"/>
      <c r="D107" s="18"/>
      <c r="E107" s="18"/>
      <c r="F107" s="18"/>
      <c r="G107" s="18"/>
      <c r="H107" s="20"/>
    </row>
    <row r="108" spans="1:8" x14ac:dyDescent="0.25">
      <c r="A108" s="18" t="s">
        <v>156</v>
      </c>
      <c r="B108" s="18" t="s">
        <v>157</v>
      </c>
      <c r="C108" s="18"/>
      <c r="D108" s="18"/>
      <c r="E108" s="18"/>
      <c r="F108" s="18"/>
      <c r="G108" s="18"/>
      <c r="H108" s="20"/>
    </row>
    <row r="109" spans="1:8" x14ac:dyDescent="0.25">
      <c r="A109" s="18" t="s">
        <v>158</v>
      </c>
      <c r="B109" s="18" t="s">
        <v>159</v>
      </c>
      <c r="C109" s="18"/>
      <c r="D109" s="18"/>
      <c r="E109" s="18"/>
      <c r="F109" s="18"/>
      <c r="G109" s="18"/>
      <c r="H109" s="20"/>
    </row>
    <row r="110" spans="1:8" x14ac:dyDescent="0.25">
      <c r="A110" s="18" t="s">
        <v>160</v>
      </c>
      <c r="B110" s="18" t="s">
        <v>161</v>
      </c>
      <c r="C110" s="18"/>
      <c r="D110" s="18"/>
      <c r="E110" s="18"/>
      <c r="F110" s="18"/>
      <c r="G110" s="18"/>
      <c r="H110" s="20"/>
    </row>
    <row r="111" spans="1:8" x14ac:dyDescent="0.25">
      <c r="A111" s="18" t="s">
        <v>162</v>
      </c>
      <c r="B111" s="18" t="s">
        <v>163</v>
      </c>
      <c r="C111" s="18"/>
      <c r="D111" s="18"/>
      <c r="E111" s="18"/>
      <c r="F111" s="18"/>
      <c r="G111" s="18"/>
      <c r="H111" s="20"/>
    </row>
    <row r="112" spans="1:8" x14ac:dyDescent="0.25">
      <c r="A112" s="18" t="s">
        <v>164</v>
      </c>
      <c r="B112" s="18" t="s">
        <v>165</v>
      </c>
      <c r="C112" s="18"/>
      <c r="D112" s="18"/>
      <c r="E112" s="18"/>
      <c r="F112" s="18"/>
      <c r="G112" s="18"/>
      <c r="H112" s="20"/>
    </row>
    <row r="113" spans="1:8" x14ac:dyDescent="0.25">
      <c r="A113" s="18" t="s">
        <v>166</v>
      </c>
      <c r="B113" s="18" t="s">
        <v>167</v>
      </c>
      <c r="C113" s="18"/>
      <c r="D113" s="18"/>
      <c r="E113" s="18"/>
      <c r="F113" s="18"/>
      <c r="G113" s="18"/>
      <c r="H113" s="20"/>
    </row>
    <row r="114" spans="1:8" x14ac:dyDescent="0.25">
      <c r="A114" s="18" t="s">
        <v>168</v>
      </c>
      <c r="B114" s="18" t="s">
        <v>169</v>
      </c>
      <c r="C114" s="18"/>
      <c r="D114" s="18"/>
      <c r="E114" s="18"/>
      <c r="F114" s="18"/>
      <c r="G114" s="18"/>
      <c r="H114" s="20"/>
    </row>
    <row r="115" spans="1:8" x14ac:dyDescent="0.25">
      <c r="A115" s="18" t="s">
        <v>170</v>
      </c>
      <c r="B115" s="18" t="s">
        <v>171</v>
      </c>
      <c r="C115" s="18">
        <v>200</v>
      </c>
      <c r="D115" s="18" t="s">
        <v>41</v>
      </c>
      <c r="E115" s="19"/>
      <c r="F115" s="18" t="str">
        <f>IF(ISBLANK(E115),"", PRODUCT(C115,E115))</f>
        <v/>
      </c>
      <c r="G115" s="20"/>
      <c r="H115" s="18"/>
    </row>
    <row r="116" spans="1:8" x14ac:dyDescent="0.25">
      <c r="A116" s="18" t="s">
        <v>172</v>
      </c>
      <c r="B116" s="18" t="s">
        <v>173</v>
      </c>
      <c r="C116" s="18"/>
      <c r="D116" s="18"/>
      <c r="E116" s="18"/>
      <c r="F116" s="18"/>
      <c r="G116" s="18"/>
      <c r="H116" s="20"/>
    </row>
    <row r="117" spans="1:8" x14ac:dyDescent="0.25">
      <c r="A117" s="18" t="s">
        <v>174</v>
      </c>
      <c r="B117" s="18" t="s">
        <v>175</v>
      </c>
      <c r="C117" s="18"/>
      <c r="D117" s="18"/>
      <c r="E117" s="18"/>
      <c r="F117" s="18"/>
      <c r="G117" s="18"/>
      <c r="H117" s="20"/>
    </row>
    <row r="118" spans="1:8" x14ac:dyDescent="0.25">
      <c r="A118" s="18" t="s">
        <v>176</v>
      </c>
      <c r="B118" s="18" t="s">
        <v>177</v>
      </c>
      <c r="C118" s="18"/>
      <c r="D118" s="18"/>
      <c r="E118" s="18"/>
      <c r="F118" s="18"/>
      <c r="G118" s="18"/>
      <c r="H118" s="20"/>
    </row>
    <row r="119" spans="1:8" x14ac:dyDescent="0.25">
      <c r="A119" s="18" t="s">
        <v>178</v>
      </c>
      <c r="B119" s="18" t="s">
        <v>179</v>
      </c>
      <c r="C119" s="18"/>
      <c r="D119" s="18"/>
      <c r="E119" s="18"/>
      <c r="F119" s="18"/>
      <c r="G119" s="18"/>
      <c r="H119" s="20"/>
    </row>
    <row r="120" spans="1:8" x14ac:dyDescent="0.25">
      <c r="A120" s="18" t="s">
        <v>180</v>
      </c>
      <c r="B120" s="18" t="s">
        <v>181</v>
      </c>
      <c r="C120" s="18"/>
      <c r="D120" s="18"/>
      <c r="E120" s="18"/>
      <c r="F120" s="18"/>
      <c r="G120" s="18"/>
      <c r="H120" s="20"/>
    </row>
    <row r="121" spans="1:8" x14ac:dyDescent="0.25">
      <c r="A121" s="18" t="s">
        <v>182</v>
      </c>
      <c r="B121" s="18" t="s">
        <v>183</v>
      </c>
      <c r="C121" s="18"/>
      <c r="D121" s="18"/>
      <c r="E121" s="18"/>
      <c r="F121" s="18"/>
      <c r="G121" s="18"/>
      <c r="H121" s="20"/>
    </row>
    <row r="122" spans="1:8" x14ac:dyDescent="0.25">
      <c r="A122" s="18" t="s">
        <v>184</v>
      </c>
      <c r="B122" s="18" t="s">
        <v>185</v>
      </c>
      <c r="C122" s="18"/>
      <c r="D122" s="18"/>
      <c r="E122" s="18"/>
      <c r="F122" s="18"/>
      <c r="G122" s="18"/>
      <c r="H122" s="20"/>
    </row>
    <row r="123" spans="1:8" x14ac:dyDescent="0.25">
      <c r="A123" s="18" t="s">
        <v>186</v>
      </c>
      <c r="B123" s="18" t="s">
        <v>187</v>
      </c>
      <c r="C123" s="18"/>
      <c r="D123" s="18"/>
      <c r="E123" s="18"/>
      <c r="F123" s="18"/>
      <c r="G123" s="18"/>
      <c r="H123" s="20"/>
    </row>
    <row r="124" spans="1:8" x14ac:dyDescent="0.25">
      <c r="A124" s="18" t="s">
        <v>188</v>
      </c>
      <c r="B124" s="18" t="s">
        <v>189</v>
      </c>
      <c r="C124" s="18">
        <v>90</v>
      </c>
      <c r="D124" s="18" t="s">
        <v>41</v>
      </c>
      <c r="E124" s="19"/>
      <c r="F124" s="18" t="str">
        <f>IF(ISBLANK(E124),"", PRODUCT(C124,E124))</f>
        <v/>
      </c>
      <c r="G124" s="20"/>
      <c r="H124" s="18"/>
    </row>
    <row r="125" spans="1:8" x14ac:dyDescent="0.25">
      <c r="A125" s="18" t="s">
        <v>190</v>
      </c>
      <c r="B125" s="18" t="s">
        <v>191</v>
      </c>
      <c r="C125" s="18"/>
      <c r="D125" s="18"/>
      <c r="E125" s="18"/>
      <c r="F125" s="18"/>
      <c r="G125" s="18"/>
      <c r="H125" s="20"/>
    </row>
    <row r="126" spans="1:8" x14ac:dyDescent="0.25">
      <c r="A126" s="18" t="s">
        <v>192</v>
      </c>
      <c r="B126" s="18" t="s">
        <v>193</v>
      </c>
      <c r="C126" s="18"/>
      <c r="D126" s="18"/>
      <c r="E126" s="18"/>
      <c r="F126" s="18"/>
      <c r="G126" s="18"/>
      <c r="H126" s="20"/>
    </row>
    <row r="127" spans="1:8" x14ac:dyDescent="0.25">
      <c r="A127" s="18" t="s">
        <v>194</v>
      </c>
      <c r="B127" s="18" t="s">
        <v>195</v>
      </c>
      <c r="C127" s="18"/>
      <c r="D127" s="18"/>
      <c r="E127" s="18"/>
      <c r="F127" s="18"/>
      <c r="G127" s="18"/>
      <c r="H127" s="20"/>
    </row>
    <row r="128" spans="1:8" x14ac:dyDescent="0.25">
      <c r="A128" s="18" t="s">
        <v>196</v>
      </c>
      <c r="B128" s="18" t="s">
        <v>197</v>
      </c>
      <c r="C128" s="18"/>
      <c r="D128" s="18"/>
      <c r="E128" s="18"/>
      <c r="F128" s="18"/>
      <c r="G128" s="18"/>
      <c r="H128" s="20"/>
    </row>
    <row r="129" spans="1:8" x14ac:dyDescent="0.25">
      <c r="A129" s="18" t="s">
        <v>198</v>
      </c>
      <c r="B129" s="18" t="s">
        <v>199</v>
      </c>
      <c r="C129" s="18"/>
      <c r="D129" s="18"/>
      <c r="E129" s="18"/>
      <c r="F129" s="18"/>
      <c r="G129" s="18"/>
      <c r="H129" s="20"/>
    </row>
    <row r="130" spans="1:8" x14ac:dyDescent="0.25">
      <c r="A130" s="18" t="s">
        <v>200</v>
      </c>
      <c r="B130" s="18" t="s">
        <v>201</v>
      </c>
      <c r="C130" s="18">
        <v>90</v>
      </c>
      <c r="D130" s="18" t="s">
        <v>41</v>
      </c>
      <c r="E130" s="19"/>
      <c r="F130" s="18" t="str">
        <f>IF(ISBLANK(E130),"", PRODUCT(C130,E130))</f>
        <v/>
      </c>
      <c r="G130" s="20"/>
      <c r="H130" s="18"/>
    </row>
    <row r="131" spans="1:8" x14ac:dyDescent="0.25">
      <c r="A131" s="18" t="s">
        <v>202</v>
      </c>
      <c r="B131" s="18" t="s">
        <v>203</v>
      </c>
      <c r="C131" s="18"/>
      <c r="D131" s="18"/>
      <c r="E131" s="18"/>
      <c r="F131" s="18"/>
      <c r="G131" s="18"/>
      <c r="H131" s="20"/>
    </row>
    <row r="132" spans="1:8" x14ac:dyDescent="0.25">
      <c r="A132" s="18" t="s">
        <v>204</v>
      </c>
      <c r="B132" s="18" t="s">
        <v>205</v>
      </c>
      <c r="C132" s="18"/>
      <c r="D132" s="18"/>
      <c r="E132" s="18"/>
      <c r="F132" s="18"/>
      <c r="G132" s="18"/>
      <c r="H132" s="20"/>
    </row>
    <row r="133" spans="1:8" x14ac:dyDescent="0.25">
      <c r="A133" s="18" t="s">
        <v>206</v>
      </c>
      <c r="B133" s="18" t="s">
        <v>207</v>
      </c>
      <c r="C133" s="18"/>
      <c r="D133" s="18"/>
      <c r="E133" s="18"/>
      <c r="F133" s="18"/>
      <c r="G133" s="18"/>
      <c r="H133" s="20"/>
    </row>
    <row r="134" spans="1:8" x14ac:dyDescent="0.25">
      <c r="A134" s="18" t="s">
        <v>208</v>
      </c>
      <c r="B134" s="18" t="s">
        <v>209</v>
      </c>
      <c r="C134" s="18"/>
      <c r="D134" s="18"/>
      <c r="E134" s="18"/>
      <c r="F134" s="18"/>
      <c r="G134" s="18"/>
      <c r="H134" s="20"/>
    </row>
    <row r="135" spans="1:8" x14ac:dyDescent="0.25">
      <c r="A135" s="18" t="s">
        <v>210</v>
      </c>
      <c r="B135" s="18" t="s">
        <v>211</v>
      </c>
      <c r="C135" s="18"/>
      <c r="D135" s="18"/>
      <c r="E135" s="18"/>
      <c r="F135" s="18"/>
      <c r="G135" s="18"/>
      <c r="H135" s="20"/>
    </row>
    <row r="136" spans="1:8" x14ac:dyDescent="0.25">
      <c r="A136" s="18" t="s">
        <v>212</v>
      </c>
      <c r="B136" s="18" t="s">
        <v>213</v>
      </c>
      <c r="C136" s="18"/>
      <c r="D136" s="18"/>
      <c r="E136" s="18"/>
      <c r="F136" s="18"/>
      <c r="G136" s="18"/>
      <c r="H136" s="20"/>
    </row>
    <row r="137" spans="1:8" x14ac:dyDescent="0.25">
      <c r="E137" s="17" t="s">
        <v>91</v>
      </c>
      <c r="F137" s="17" t="str">
        <f>IF((COUNT(C78:C136)&lt;&gt;COUNT(F78:F136)),"", ROUND(SUM(F78:F136),2))</f>
        <v/>
      </c>
      <c r="G137" s="15" t="str">
        <f>IF((COUNT(C78:C136)&lt;&gt;COUNT(F78:F136)),"Neužpildytos visų objektų kainos", "")</f>
        <v>Neužpildytos visų objektų kainos</v>
      </c>
    </row>
    <row r="138" spans="1:8" x14ac:dyDescent="0.25">
      <c r="C138" s="17" t="s">
        <v>92</v>
      </c>
      <c r="D138" s="20"/>
      <c r="E138" s="17" t="s">
        <v>93</v>
      </c>
      <c r="F138" s="17" t="str">
        <f>IF(OR(F137="",D138=""),"", ROUND(PRODUCT(D138,F137)/100,2))</f>
        <v/>
      </c>
      <c r="G138" s="15" t="str">
        <f>IF(D138="", "Nurodykite taikomą PVM dydį", "")</f>
        <v>Nurodykite taikomą PVM dydį</v>
      </c>
    </row>
    <row r="139" spans="1:8" x14ac:dyDescent="0.25">
      <c r="E139" s="17" t="s">
        <v>94</v>
      </c>
      <c r="F139" s="17">
        <f>IF(ISBLANK(F138), "", ROUND(SUM(F137:F138),2))</f>
        <v>0</v>
      </c>
    </row>
  </sheetData>
  <sheetProtection algorithmName="SHA-512" hashValue="lMtud9XAzREbsL2brnPZn+KK43jFxu/2BJ50CaThtxzca2qFaHQXkPRLqKHwZkfgFfmg13R29no6zQ2KOXwxGQ==" saltValue="AFmTN9w4vSTiDwYaAGgo9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214</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215</v>
      </c>
      <c r="B5" s="45"/>
      <c r="C5" s="43" t="s">
        <v>216</v>
      </c>
      <c r="D5" s="44"/>
      <c r="E5" s="45"/>
      <c r="F5" s="43" t="s">
        <v>217</v>
      </c>
      <c r="G5" s="44"/>
      <c r="H5" s="45"/>
      <c r="I5" s="43" t="s">
        <v>218</v>
      </c>
      <c r="J5" s="45"/>
      <c r="K5" s="9" t="s">
        <v>219</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220</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30</v>
      </c>
      <c r="B19" s="45"/>
      <c r="C19" s="43" t="s">
        <v>216</v>
      </c>
      <c r="D19" s="44"/>
      <c r="E19" s="45"/>
      <c r="F19" s="43" t="s">
        <v>221</v>
      </c>
      <c r="G19" s="44"/>
      <c r="H19" s="45"/>
      <c r="I19" s="64" t="s">
        <v>218</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222</v>
      </c>
      <c r="B33" s="31"/>
      <c r="C33" s="31"/>
      <c r="D33" s="31"/>
      <c r="E33" s="31"/>
      <c r="F33" s="31"/>
      <c r="G33" s="31"/>
      <c r="H33" s="31"/>
      <c r="I33" s="31"/>
      <c r="J33" s="31"/>
    </row>
    <row r="34" spans="1:10" ht="15.95" customHeight="1" thickBot="1" x14ac:dyDescent="0.3"/>
    <row r="35" spans="1:10" ht="15.95" customHeight="1" x14ac:dyDescent="0.25">
      <c r="A35" s="8" t="s">
        <v>29</v>
      </c>
      <c r="B35" s="60" t="s">
        <v>223</v>
      </c>
      <c r="C35" s="44"/>
      <c r="D35" s="44"/>
      <c r="E35" s="44"/>
      <c r="F35" s="44"/>
      <c r="G35" s="45"/>
      <c r="H35" s="61" t="s">
        <v>224</v>
      </c>
      <c r="I35" s="44"/>
      <c r="J35" s="62"/>
    </row>
    <row r="36" spans="1:10" ht="48" customHeight="1" x14ac:dyDescent="0.25">
      <c r="A36" s="23" t="s">
        <v>225</v>
      </c>
      <c r="B36" s="52" t="s">
        <v>226</v>
      </c>
      <c r="C36" s="47"/>
      <c r="D36" s="47"/>
      <c r="E36" s="47"/>
      <c r="F36" s="47"/>
      <c r="G36" s="30"/>
      <c r="H36" s="55"/>
      <c r="I36" s="47"/>
      <c r="J36" s="49"/>
    </row>
    <row r="37" spans="1:10" ht="48" customHeight="1" x14ac:dyDescent="0.25">
      <c r="A37" s="23" t="s">
        <v>227</v>
      </c>
      <c r="B37" s="52" t="s">
        <v>228</v>
      </c>
      <c r="C37" s="47"/>
      <c r="D37" s="47"/>
      <c r="E37" s="47"/>
      <c r="F37" s="47"/>
      <c r="G37" s="30"/>
      <c r="H37" s="55"/>
      <c r="I37" s="47"/>
      <c r="J37" s="49"/>
    </row>
    <row r="38" spans="1:10" ht="48" customHeight="1" x14ac:dyDescent="0.25">
      <c r="A38" s="23" t="s">
        <v>229</v>
      </c>
      <c r="B38" s="52" t="s">
        <v>230</v>
      </c>
      <c r="C38" s="47"/>
      <c r="D38" s="47"/>
      <c r="E38" s="47"/>
      <c r="F38" s="47"/>
      <c r="G38" s="30"/>
      <c r="H38" s="55"/>
      <c r="I38" s="47"/>
      <c r="J38" s="49"/>
    </row>
    <row r="39" spans="1:10" ht="48" customHeight="1" x14ac:dyDescent="0.25">
      <c r="A39" s="23" t="s">
        <v>231</v>
      </c>
      <c r="B39" s="52" t="s">
        <v>232</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233</v>
      </c>
      <c r="B48" s="31"/>
      <c r="C48" s="31"/>
      <c r="D48" s="31"/>
      <c r="E48" s="31"/>
      <c r="F48" s="31"/>
      <c r="G48" s="31"/>
      <c r="H48" s="31"/>
      <c r="I48" s="31"/>
      <c r="J48" s="31"/>
    </row>
    <row r="51" spans="1:10" x14ac:dyDescent="0.25">
      <c r="A51" s="51" t="s">
        <v>234</v>
      </c>
      <c r="B51" s="31"/>
      <c r="C51" s="31"/>
      <c r="D51" s="31"/>
      <c r="E51" s="57"/>
      <c r="F51" s="31"/>
      <c r="G51" s="31"/>
      <c r="H51" s="31"/>
      <c r="I51" s="31"/>
      <c r="J51" s="31"/>
    </row>
    <row r="53" spans="1:10" x14ac:dyDescent="0.25">
      <c r="A53" s="51" t="s">
        <v>235</v>
      </c>
      <c r="B53" s="31"/>
      <c r="C53" s="31"/>
      <c r="D53" s="31"/>
      <c r="E53" s="57"/>
      <c r="F53" s="31"/>
      <c r="G53" s="31"/>
      <c r="H53" s="31"/>
      <c r="I53" s="31"/>
      <c r="J53" s="31"/>
    </row>
    <row r="100" spans="1:1" ht="15.75" x14ac:dyDescent="0.25">
      <c r="A100" t="s">
        <v>236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2026-01-29T08:08:28Z</dcterms:modified>
</cp:coreProperties>
</file>