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loreta_lesciuviene_ignitis_lt/Documents/Desktop/PIRKIMAI/2025/GSC/GSC-1064 Kavos aparatų nuoma Laisvės pr. 10/1. Dokumentai/"/>
    </mc:Choice>
  </mc:AlternateContent>
  <xr:revisionPtr revIDLastSave="11" documentId="13_ncr:20000001_{A9C0164D-70B4-4D40-927D-C318E04F6C44}" xr6:coauthVersionLast="47" xr6:coauthVersionMax="47" xr10:uidLastSave="{EB1B467F-4471-40A2-A5BE-C3C17FF42551}"/>
  <bookViews>
    <workbookView xWindow="-110" yWindow="-110" windowWidth="19420" windowHeight="10300" xr2:uid="{B252ED48-9BB2-42E0-A39E-503DDC165E22}"/>
  </bookViews>
  <sheets>
    <sheet name="I pirkimo dalis " sheetId="4" r:id="rId1"/>
  </sheets>
  <definedNames>
    <definedName name="_Hlk67901978" localSheetId="0">'I pirkimo dalis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4" l="1"/>
  <c r="J6" i="4"/>
  <c r="J7" i="4"/>
  <c r="G13" i="4"/>
  <c r="J8" i="4"/>
  <c r="J11" i="4"/>
  <c r="J10" i="4"/>
  <c r="J16" i="4" l="1"/>
  <c r="J15" i="4" s="1"/>
</calcChain>
</file>

<file path=xl/sharedStrings.xml><?xml version="1.0" encoding="utf-8"?>
<sst xmlns="http://schemas.openxmlformats.org/spreadsheetml/2006/main" count="56" uniqueCount="51">
  <si>
    <t>Pasiūlymo priedas</t>
  </si>
  <si>
    <t>Eil. Nr.</t>
  </si>
  <si>
    <t>Kategorija</t>
  </si>
  <si>
    <t>A</t>
  </si>
  <si>
    <t>B</t>
  </si>
  <si>
    <t>C</t>
  </si>
  <si>
    <t>D</t>
  </si>
  <si>
    <t>E</t>
  </si>
  <si>
    <t>F</t>
  </si>
  <si>
    <t>G</t>
  </si>
  <si>
    <t>1.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</si>
  <si>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</si>
  <si>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</si>
  <si>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</si>
  <si>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>H</t>
  </si>
  <si>
    <t>L</t>
  </si>
  <si>
    <r>
      <t xml:space="preserve">Tiekėjo Siūlomo prekės pavadinimas </t>
    </r>
    <r>
      <rPr>
        <b/>
        <sz val="10"/>
        <color rgb="FFFF0000"/>
        <rFont val="Arial"/>
        <family val="2"/>
        <charset val="186"/>
      </rPr>
      <t>(Tiekėjas turi nurodyti siūlomų prekių pavadinimus</t>
    </r>
    <r>
      <rPr>
        <b/>
        <sz val="10"/>
        <color theme="1"/>
        <rFont val="Arial"/>
        <family val="2"/>
        <charset val="186"/>
      </rPr>
      <t xml:space="preserve">) </t>
    </r>
  </si>
  <si>
    <t>Aparatai / Mėn.</t>
  </si>
  <si>
    <t>Mato vnt.</t>
  </si>
  <si>
    <t xml:space="preserve">**Prekės litro ar kilogramo kaina skaičiuojame pagal Tiekėjo siūlomos prekės įkainį ir svorį ir naudojama tik pasiūlymų paslyginimui  bei laimėtojo nustatymui. </t>
  </si>
  <si>
    <t xml:space="preserve">*** Prekės mato vieneto įkainis bus naudojamas Sutarties vykdymo metu. </t>
  </si>
  <si>
    <t>F=C*L</t>
  </si>
  <si>
    <r>
      <t>1 kg (arba litro) įkainis (priklauso nuo to, koks nurodytas prekės matavimo vienetas), EUR be PVM**</t>
    </r>
    <r>
      <rPr>
        <b/>
        <sz val="10"/>
        <color theme="9"/>
        <rFont val="Arial"/>
        <family val="2"/>
        <charset val="186"/>
      </rPr>
      <t xml:space="preserve">(Reikalingas pasiūlymo įvertinimui ir  palyginimui) </t>
    </r>
  </si>
  <si>
    <r>
      <t xml:space="preserve">Kaina, EUR be PVM </t>
    </r>
    <r>
      <rPr>
        <b/>
        <sz val="10"/>
        <color theme="9"/>
        <rFont val="Arial"/>
        <family val="2"/>
        <charset val="186"/>
      </rPr>
      <t>(Reikalinga tik pasiūlymo įvertinimui ir  palyginimui)</t>
    </r>
    <r>
      <rPr>
        <b/>
        <sz val="10"/>
        <color rgb="FFFF0000"/>
        <rFont val="Arial"/>
        <family val="2"/>
        <charset val="186"/>
      </rPr>
      <t xml:space="preserve"> </t>
    </r>
  </si>
  <si>
    <r>
      <t>Pasiūlymo kaina EUR be PVM (C)</t>
    </r>
    <r>
      <rPr>
        <b/>
        <sz val="10"/>
        <color theme="9"/>
        <rFont val="Arial"/>
        <family val="2"/>
        <charset val="186"/>
      </rPr>
      <t>Reikalinga TIK pasiūlymo įvertinimui ir  palyginimui)</t>
    </r>
    <r>
      <rPr>
        <b/>
        <sz val="10"/>
        <color theme="1"/>
        <rFont val="Arial"/>
        <family val="2"/>
        <charset val="186"/>
      </rPr>
      <t xml:space="preserve"> </t>
    </r>
  </si>
  <si>
    <r>
      <t xml:space="preserve">Pakuotės svoris (arba talpa),  </t>
    </r>
    <r>
      <rPr>
        <b/>
        <sz val="10"/>
        <color rgb="FFFF0000"/>
        <rFont val="Arial"/>
        <family val="2"/>
        <charset val="186"/>
      </rPr>
      <t>(Tiekėjas turi nurodyti siūlomos pakuotės svorį gramais, jei  pakuotės svoris nurodytas gramais arba mililitrais, jei talpos talpa litrais)</t>
    </r>
  </si>
  <si>
    <t xml:space="preserve"> kg</t>
  </si>
  <si>
    <t>kg</t>
  </si>
  <si>
    <t xml:space="preserve">Maksimaliai priimtinas mato vnt. įkainis
</t>
  </si>
  <si>
    <t>1.1.</t>
  </si>
  <si>
    <t xml:space="preserve"> kwh</t>
  </si>
  <si>
    <t>Elektros kainas, naudojama skaičiavimui (Eur/kWh)****</t>
  </si>
  <si>
    <r>
      <t xml:space="preserve">1 Tiekėjo siūlomos pakuotės  įkainis***, EUR be PVM </t>
    </r>
    <r>
      <rPr>
        <b/>
        <sz val="10"/>
        <color rgb="FFFF0000"/>
        <rFont val="Arial"/>
        <family val="2"/>
        <charset val="186"/>
      </rPr>
      <t>(Tiekėjas turi nurodyti siūlomą įkainį)</t>
    </r>
  </si>
  <si>
    <t>19 aparatų Sąnaudų kaina per visą sutarties laikotarpį*****, EUR be PVM</t>
  </si>
  <si>
    <t>******Laikoma,kad kavos aparatai bus naudojami 36 mėnesius, po vidutiniškai  20 d.d. per mėnesį.</t>
  </si>
  <si>
    <t>Preliminarus kiekis  Sutarties galiojimo laikotarpiu (Kavos apratų skaičius padaugintias iš 36 mėnesių)</t>
  </si>
  <si>
    <t xml:space="preserve">Kavos pupelės, supakuota iki 1 kg </t>
  </si>
  <si>
    <t>Kavos pupelės, supakuota iki 1 kg, atitinkantis žaliuosius reikalavimus</t>
  </si>
  <si>
    <t xml:space="preserve">Karšto šokolado milteliai kavos aparatams, supakuota iki 1 kg pakuotė </t>
  </si>
  <si>
    <t xml:space="preserve">Nurodomas vidutinis elektros suvartojimas per dieną vienam kavos aparatui (kwh)***. </t>
  </si>
  <si>
    <t xml:space="preserve">***Jei elektros suvartojimas kavos aparato dokumentuose nurodyta per vieną puodelį, o ne dieną: Tada reiktų skaičiuoti, kad per dieną suvartojama elektros energija yra lygi 200 kavos puodelių dauginat iš elektros suvartojimo vienam kavos puodeliui. </t>
  </si>
  <si>
    <t xml:space="preserve">****Nurodoma elektros kaina skaičiavimui. Paėmus plano ,,Namai plius kaina". Informacija galite rasti čia: https://ignitis.lt/lt/elektros-kainos. Atkreipiame dėmesį, kad Tiekėjas neturės mokėti už Pirkėjo elektros sunaudojimą. Sąnaudų informaciją reikalinga tik pasiūlymų palyginimui, eilės sudarymui ir laimėtojo nustatymui. </t>
  </si>
  <si>
    <t xml:space="preserve">Energijos kiekis sunaudojamas pagaminti 200 kavos (Espreso gėrimo, kurio talpa 40 ml) puodelių pagaminti viename kavos aparate </t>
  </si>
  <si>
    <t xml:space="preserve">*Abiejų dydžio kavos apratai turi būti nuomuoji abu apratai. </t>
  </si>
  <si>
    <t>PASIŪLYMO KAINA .  „Kavos aparatų nuomos, aptarnavimo ir priežiūros paslaugos bei Prekių tiekimas“ objekto dalies pavadinimas.</t>
  </si>
  <si>
    <t>2.</t>
  </si>
  <si>
    <t>Kavos aparatų nuoma (1 kavos aparatas mažesnių išmatavimų)</t>
  </si>
  <si>
    <t xml:space="preserve">Kavos aparatų nuoma (18 kavos aparatų) </t>
  </si>
  <si>
    <t>3.</t>
  </si>
  <si>
    <t>4.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</si>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</sst>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b/>
      <sz val="10"/>
      <color theme="9"/>
      <name val="Arial"/>
      <family val="2"/>
      <charset val="186"/>
    </font>
    <font>
      <sz val="10"/>
      <color theme="1"/>
      <name val="Arial"/>
    </font>
    <font>
      <sz val="10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0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0" xfId="0" applyNumberFormat="1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4" borderId="10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0" fillId="0" borderId="4" xfId="0" applyBorder="1"/>
    <xf numFmtId="0" fontId="2" fillId="0" borderId="0" xfId="0" applyFont="1"/>
    <xf numFmtId="0" fontId="0" fillId="0" borderId="0" xfId="0"/>
    <xf numFmtId="0" fontId="1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0" xfId="0" applyNumberFormat="1" applyFont="1"/>
    <xf numFmtId="2" fontId="0" fillId="0" borderId="0" xfId="0" applyNumberFormat="1"/>
  </cellXfs>
  <cellStyles count="1">
    <cellStyle name="Įprastas" xfId="0" builtinId="0"/>
  </cellStyles>
  <dxfs count="0"/>
  <tableStyles count="1" defaultTableStyle="TableStyleMedium2" defaultPivotStyle="PivotStyleLight16">
    <tableStyle name="Invisible" pivot="0" table="0" count="0" xr9:uid="{350DF617-10F6-4DDE-A1F4-51874EF6EBCF}"/>
  </tableStyles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N27"/>
  <sheetViews>
    <sheetView tabSelected="1" topLeftCell="A4" zoomScale="40" zoomScaleNormal="40" workbookViewId="0">
      <selection activeCell="A14" sqref="A14:I14"/>
    </sheetView>
  </sheetViews>
  <sheetFormatPr defaultColWidth="8.81640625" defaultRowHeight="12.5" x14ac:dyDescent="0.25"/>
  <cols>
    <col min="1" max="1" width="6.1796875" style="1" customWidth="1"/>
    <col min="2" max="2" width="27.54296875" style="1" customWidth="1"/>
    <col min="3" max="3" width="18.81640625" style="1" customWidth="1"/>
    <col min="4" max="4" width="78.81640625" style="1" customWidth="1"/>
    <col min="5" max="5" width="16.81640625" style="1" customWidth="1"/>
    <col min="6" max="8" width="17" style="1" customWidth="1"/>
    <col min="9" max="9" width="18" style="1" customWidth="1"/>
    <col min="10" max="10" width="17.7265625" style="1" customWidth="1"/>
    <col min="11" max="16384" width="8.81640625" style="1"/>
  </cols>
  <sheetData>
    <row r="1" spans="1:10" ht="13" x14ac:dyDescent="0.3">
      <c r="A1" s="11"/>
      <c r="I1" s="37" t="s">
        <v>0</v>
      </c>
      <c r="J1" s="37"/>
    </row>
    <row r="2" spans="1:10" ht="13" x14ac:dyDescent="0.3">
      <c r="A2" s="43" t="s">
        <v>44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6.899999999999999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s="3" customFormat="1" ht="156" x14ac:dyDescent="0.3">
      <c r="A4" s="5" t="s">
        <v>1</v>
      </c>
      <c r="B4" s="5" t="s">
        <v>2</v>
      </c>
      <c r="C4" s="5" t="s">
        <v>35</v>
      </c>
      <c r="D4" s="5" t="s">
        <v>18</v>
      </c>
      <c r="E4" s="5" t="s">
        <v>28</v>
      </c>
      <c r="F4" s="8" t="s">
        <v>16</v>
      </c>
      <c r="G4" s="8" t="s">
        <v>25</v>
      </c>
      <c r="H4" s="8" t="s">
        <v>32</v>
      </c>
      <c r="I4" s="8" t="s">
        <v>22</v>
      </c>
      <c r="J4" s="8" t="s">
        <v>23</v>
      </c>
    </row>
    <row r="5" spans="1:10" ht="13.5" thickBot="1" x14ac:dyDescent="0.3">
      <c r="A5" s="15" t="s">
        <v>3</v>
      </c>
      <c r="B5" s="15" t="s">
        <v>4</v>
      </c>
      <c r="C5" s="15" t="s">
        <v>5</v>
      </c>
      <c r="D5" s="5" t="s">
        <v>6</v>
      </c>
      <c r="E5" s="9" t="s">
        <v>7</v>
      </c>
      <c r="F5" s="9" t="s">
        <v>8</v>
      </c>
      <c r="G5" s="9" t="s">
        <v>9</v>
      </c>
      <c r="H5" s="9" t="s">
        <v>14</v>
      </c>
      <c r="I5" s="9" t="s">
        <v>15</v>
      </c>
      <c r="J5" s="10" t="s">
        <v>21</v>
      </c>
    </row>
    <row r="6" spans="1:10" ht="25.5" thickBot="1" x14ac:dyDescent="0.3">
      <c r="A6" s="17" t="s">
        <v>10</v>
      </c>
      <c r="B6" s="23" t="s">
        <v>47</v>
      </c>
      <c r="C6" s="24">
        <v>648</v>
      </c>
      <c r="D6" s="34" t="s">
        <v>17</v>
      </c>
      <c r="E6" s="13">
        <v>150</v>
      </c>
      <c r="F6" s="6"/>
      <c r="G6" s="19"/>
      <c r="H6" s="6"/>
      <c r="I6" s="19"/>
      <c r="J6" s="6">
        <f>C6*H6</f>
        <v>0</v>
      </c>
    </row>
    <row r="7" spans="1:10" ht="25.5" thickBot="1" x14ac:dyDescent="0.3">
      <c r="A7" s="29" t="s">
        <v>45</v>
      </c>
      <c r="B7" s="23" t="s">
        <v>46</v>
      </c>
      <c r="C7" s="30">
        <v>36</v>
      </c>
      <c r="D7" s="35" t="s">
        <v>17</v>
      </c>
      <c r="E7" s="33">
        <v>150</v>
      </c>
      <c r="F7" s="6"/>
      <c r="G7" s="31"/>
      <c r="H7" s="32"/>
      <c r="I7" s="31"/>
      <c r="J7" s="6">
        <f>C7*H7</f>
        <v>0</v>
      </c>
    </row>
    <row r="8" spans="1:10" ht="59.25" customHeight="1" x14ac:dyDescent="0.25">
      <c r="A8" s="51" t="s">
        <v>48</v>
      </c>
      <c r="B8" s="53" t="s">
        <v>36</v>
      </c>
      <c r="C8" s="55">
        <v>10000</v>
      </c>
      <c r="D8" s="57" t="s">
        <v>26</v>
      </c>
      <c r="E8" s="58">
        <v>18</v>
      </c>
      <c r="F8" s="22"/>
      <c r="G8" s="63">
        <v>1000</v>
      </c>
      <c r="H8" s="63"/>
      <c r="I8" s="63"/>
      <c r="J8" s="63">
        <f>C8*I8</f>
        <v>0</v>
      </c>
    </row>
    <row r="9" spans="1:10" ht="59.25" customHeight="1" thickBot="1" x14ac:dyDescent="0.3">
      <c r="A9" s="52"/>
      <c r="B9" s="54"/>
      <c r="C9" s="56"/>
      <c r="D9" s="56"/>
      <c r="E9" s="56"/>
      <c r="F9" s="22"/>
      <c r="G9" s="64"/>
      <c r="H9" s="65"/>
      <c r="I9" s="64"/>
      <c r="J9" s="64"/>
    </row>
    <row r="10" spans="1:10" ht="59.25" customHeight="1" thickBot="1" x14ac:dyDescent="0.3">
      <c r="A10" s="17" t="s">
        <v>49</v>
      </c>
      <c r="B10" s="16" t="s">
        <v>37</v>
      </c>
      <c r="C10" s="18">
        <v>500</v>
      </c>
      <c r="D10" s="12" t="s">
        <v>27</v>
      </c>
      <c r="E10" s="21">
        <v>25</v>
      </c>
      <c r="F10" s="22"/>
      <c r="G10" s="28">
        <v>1000</v>
      </c>
      <c r="H10" s="6"/>
      <c r="I10" s="6"/>
      <c r="J10" s="6">
        <f>C10*I10</f>
        <v>0</v>
      </c>
    </row>
    <row r="11" spans="1:10" ht="38" thickBot="1" x14ac:dyDescent="0.3">
      <c r="A11" s="17" t="s">
        <v>50</v>
      </c>
      <c r="B11" s="16" t="s">
        <v>38</v>
      </c>
      <c r="C11" s="18">
        <v>400</v>
      </c>
      <c r="D11" s="12" t="s">
        <v>27</v>
      </c>
      <c r="E11" s="13">
        <v>11</v>
      </c>
      <c r="F11" s="6"/>
      <c r="G11" s="28">
        <v>1000</v>
      </c>
      <c r="H11" s="6"/>
      <c r="I11" s="6"/>
      <c r="J11" s="6">
        <f>C11*I11</f>
        <v>0</v>
      </c>
    </row>
    <row r="12" spans="1:10" ht="78.5" thickBot="1" x14ac:dyDescent="0.3">
      <c r="A12" s="15" t="s">
        <v>1</v>
      </c>
      <c r="B12" s="59" t="s">
        <v>2</v>
      </c>
      <c r="C12" s="60"/>
      <c r="D12" s="15" t="s">
        <v>18</v>
      </c>
      <c r="E12" s="15" t="s">
        <v>39</v>
      </c>
      <c r="F12" s="5" t="s">
        <v>31</v>
      </c>
      <c r="G12" s="8" t="s">
        <v>33</v>
      </c>
      <c r="H12" s="20"/>
      <c r="I12" s="20"/>
      <c r="J12" s="20"/>
    </row>
    <row r="13" spans="1:10" ht="75.75" customHeight="1" thickBot="1" x14ac:dyDescent="0.3">
      <c r="A13" s="17" t="s">
        <v>29</v>
      </c>
      <c r="B13" s="61" t="s">
        <v>42</v>
      </c>
      <c r="C13" s="62"/>
      <c r="D13" s="26" t="s">
        <v>30</v>
      </c>
      <c r="E13" s="27"/>
      <c r="F13" s="25">
        <v>0.185</v>
      </c>
      <c r="G13" s="6">
        <f>E13*F13*13680</f>
        <v>0</v>
      </c>
      <c r="H13" s="20"/>
      <c r="I13" s="20"/>
      <c r="J13" s="20"/>
    </row>
    <row r="14" spans="1:10" ht="13" x14ac:dyDescent="0.3">
      <c r="A14" s="44" t="s">
        <v>24</v>
      </c>
      <c r="B14" s="44"/>
      <c r="C14" s="44"/>
      <c r="D14" s="44"/>
      <c r="E14" s="44"/>
      <c r="F14" s="45"/>
      <c r="G14" s="45"/>
      <c r="H14" s="45"/>
      <c r="I14" s="46"/>
      <c r="J14" s="36">
        <f>SUM(J6:EJ11,G13)</f>
        <v>0</v>
      </c>
    </row>
    <row r="15" spans="1:10" ht="15" x14ac:dyDescent="0.3">
      <c r="A15" s="39" t="s">
        <v>11</v>
      </c>
      <c r="B15" s="39"/>
      <c r="C15" s="39"/>
      <c r="D15" s="39"/>
      <c r="E15" s="39"/>
      <c r="F15" s="39"/>
      <c r="G15" s="39"/>
      <c r="H15" s="39"/>
      <c r="I15" s="39"/>
      <c r="J15" s="2">
        <f>SUM(J16-J14)</f>
        <v>0</v>
      </c>
    </row>
    <row r="16" spans="1:10" ht="13" x14ac:dyDescent="0.25">
      <c r="A16" s="40" t="s">
        <v>12</v>
      </c>
      <c r="B16" s="41"/>
      <c r="C16" s="41"/>
      <c r="D16" s="41"/>
      <c r="E16" s="41"/>
      <c r="F16" s="41"/>
      <c r="G16" s="41"/>
      <c r="H16" s="41"/>
      <c r="I16" s="42"/>
      <c r="J16" s="2">
        <f>J14*1.21</f>
        <v>0</v>
      </c>
    </row>
    <row r="17" spans="1:14" ht="14.5" x14ac:dyDescent="0.35">
      <c r="A17" s="4"/>
      <c r="B17" s="47"/>
      <c r="C17" s="48"/>
      <c r="D17" s="48"/>
      <c r="E17" s="4"/>
      <c r="F17" s="4"/>
      <c r="G17" s="4"/>
      <c r="H17" s="4"/>
      <c r="I17" s="4"/>
      <c r="J17" s="4"/>
    </row>
    <row r="18" spans="1:14" ht="14.5" x14ac:dyDescent="0.35">
      <c r="A18" s="66" t="s">
        <v>19</v>
      </c>
      <c r="B18" s="67"/>
      <c r="C18" s="67"/>
      <c r="D18" s="67"/>
      <c r="E18" s="67"/>
    </row>
    <row r="19" spans="1:14" s="50" customFormat="1" ht="14.5" x14ac:dyDescent="0.35">
      <c r="A19" s="66" t="s">
        <v>40</v>
      </c>
    </row>
    <row r="20" spans="1:14" s="50" customFormat="1" ht="14.5" x14ac:dyDescent="0.35">
      <c r="A20" s="49" t="s">
        <v>41</v>
      </c>
    </row>
    <row r="21" spans="1:14" customFormat="1" ht="14.5" x14ac:dyDescent="0.35">
      <c r="A21" s="49" t="s">
        <v>34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</row>
    <row r="22" spans="1:14" customFormat="1" ht="14.5" x14ac:dyDescent="0.35">
      <c r="A22" s="1"/>
    </row>
    <row r="24" spans="1:14" ht="14.5" x14ac:dyDescent="0.35">
      <c r="A24" s="38" t="s">
        <v>13</v>
      </c>
      <c r="B24" s="38"/>
      <c r="C24" s="38"/>
      <c r="D24" s="38"/>
      <c r="E24" s="38"/>
      <c r="F24" s="38"/>
      <c r="G24" s="38"/>
      <c r="H24" s="38"/>
      <c r="I24" s="38"/>
      <c r="J24" s="38"/>
    </row>
    <row r="26" spans="1:14" ht="14.5" x14ac:dyDescent="0.35">
      <c r="A26" s="66" t="s">
        <v>20</v>
      </c>
      <c r="B26" s="67"/>
      <c r="C26" s="67"/>
      <c r="D26" s="67"/>
      <c r="E26" s="67"/>
      <c r="F26" s="14"/>
    </row>
    <row r="27" spans="1:14" x14ac:dyDescent="0.25">
      <c r="A27" s="1" t="s">
        <v>43</v>
      </c>
    </row>
  </sheetData>
  <mergeCells count="23">
    <mergeCell ref="H8:H9"/>
    <mergeCell ref="I8:I9"/>
    <mergeCell ref="J8:J9"/>
    <mergeCell ref="A26:E26"/>
    <mergeCell ref="A21:N21"/>
    <mergeCell ref="A18:E18"/>
    <mergeCell ref="A19:XFD19"/>
    <mergeCell ref="I1:J1"/>
    <mergeCell ref="A24:J24"/>
    <mergeCell ref="A15:I15"/>
    <mergeCell ref="A16:I16"/>
    <mergeCell ref="A2:J2"/>
    <mergeCell ref="A14:I14"/>
    <mergeCell ref="B17:D17"/>
    <mergeCell ref="A20:XFD20"/>
    <mergeCell ref="A8:A9"/>
    <mergeCell ref="B8:B9"/>
    <mergeCell ref="C8:C9"/>
    <mergeCell ref="D8:D9"/>
    <mergeCell ref="E8:E9"/>
    <mergeCell ref="B12:C12"/>
    <mergeCell ref="B13:C13"/>
    <mergeCell ref="G8:G9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8CAB965D8B64B9970BA8E12001CE6" ma:contentTypeVersion="4" ma:contentTypeDescription="Create a new document." ma:contentTypeScope="" ma:versionID="09c7c307c1fb545d6e09d37bdde94edd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36e1d43410a19fa6b4a488a2b906f473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E86DD9-280C-41F9-A389-CE44316267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52DD84-A9F8-482C-AA8E-5CC38FF197B0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8e1067c2-82b2-43e6-ba4a-21d0911eaf9a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 pirkimo dalis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Loreta Leščiuvienė</cp:lastModifiedBy>
  <cp:revision/>
  <dcterms:created xsi:type="dcterms:W3CDTF">2023-10-31T10:19:24Z</dcterms:created>
  <dcterms:modified xsi:type="dcterms:W3CDTF">2026-01-29T10:40:32Z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