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C:\Users\ausmcn\Desktop\Skelbiami pirkimai 2022\2025\Ivairios buities, statybines prekes\SKELBTI\"/>
    </mc:Choice>
  </mc:AlternateContent>
  <xr:revisionPtr revIDLastSave="0" documentId="13_ncr:1_{F7EE7AF3-A22C-47FE-B720-EBCEB20A6E09}" xr6:coauthVersionLast="47" xr6:coauthVersionMax="47" xr10:uidLastSave="{00000000-0000-0000-0000-000000000000}"/>
  <bookViews>
    <workbookView xWindow="28680" yWindow="-120" windowWidth="29040" windowHeight="15720" xr2:uid="{00000000-000D-0000-FFFF-FFFF00000000}"/>
  </bookViews>
  <sheets>
    <sheet name="Lapas1" sheetId="1" r:id="rId1"/>
  </sheets>
  <definedNames>
    <definedName name="_ftn1" localSheetId="0">Lapas1!#REF!</definedName>
    <definedName name="_ftnref1" localSheetId="0">Lapas1!#REF!</definedName>
    <definedName name="_Hlk495407184" localSheetId="0">Lapas1!#REF!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28" i="1" l="1"/>
  <c r="I129" i="1"/>
  <c r="I130" i="1"/>
  <c r="I131" i="1"/>
  <c r="I132" i="1"/>
  <c r="I133" i="1"/>
  <c r="I134" i="1"/>
  <c r="I135" i="1"/>
  <c r="I136" i="1"/>
  <c r="I137" i="1"/>
  <c r="I138" i="1"/>
  <c r="I121" i="1"/>
  <c r="I101" i="1" l="1"/>
  <c r="I98" i="1"/>
  <c r="I96" i="1"/>
  <c r="I97" i="1"/>
  <c r="I99" i="1"/>
  <c r="I100" i="1"/>
  <c r="I102" i="1"/>
  <c r="I92" i="1"/>
  <c r="I93" i="1"/>
  <c r="I94" i="1"/>
  <c r="I91" i="1"/>
  <c r="I95" i="1"/>
  <c r="I52" i="1"/>
  <c r="I75" i="1"/>
  <c r="I76" i="1"/>
  <c r="I77" i="1"/>
  <c r="I78" i="1"/>
  <c r="I79" i="1"/>
  <c r="I80" i="1"/>
  <c r="I81" i="1"/>
  <c r="I82" i="1"/>
  <c r="I83" i="1"/>
  <c r="I84" i="1"/>
  <c r="I85" i="1"/>
  <c r="I69" i="1" l="1"/>
  <c r="I56" i="1" l="1"/>
  <c r="I151" i="1" l="1"/>
  <c r="I122" i="1"/>
  <c r="I144" i="1"/>
  <c r="I145" i="1"/>
  <c r="I146" i="1"/>
  <c r="I147" i="1"/>
  <c r="I148" i="1"/>
  <c r="I149" i="1"/>
  <c r="I150" i="1"/>
  <c r="I74" i="1"/>
  <c r="I86" i="1" s="1"/>
  <c r="I48" i="1"/>
  <c r="I49" i="1"/>
  <c r="I50" i="1"/>
  <c r="I51" i="1"/>
  <c r="I53" i="1"/>
  <c r="I54" i="1"/>
  <c r="I55" i="1"/>
  <c r="I57" i="1"/>
  <c r="I58" i="1"/>
  <c r="I59" i="1"/>
  <c r="I60" i="1"/>
  <c r="I61" i="1"/>
  <c r="I62" i="1"/>
  <c r="I63" i="1"/>
  <c r="I64" i="1"/>
  <c r="I65" i="1"/>
  <c r="I66" i="1"/>
  <c r="I67" i="1"/>
  <c r="I68" i="1"/>
  <c r="I47" i="1"/>
  <c r="I70" i="1" l="1"/>
  <c r="I108" i="1"/>
  <c r="I109" i="1"/>
  <c r="I110" i="1"/>
  <c r="I111" i="1"/>
  <c r="I112" i="1"/>
  <c r="I113" i="1"/>
  <c r="I114" i="1"/>
  <c r="I115" i="1"/>
  <c r="I116" i="1"/>
  <c r="I117" i="1"/>
  <c r="I118" i="1"/>
  <c r="I119" i="1"/>
  <c r="I120" i="1"/>
  <c r="I107" i="1"/>
  <c r="I90" i="1"/>
  <c r="I103" i="1" s="1"/>
  <c r="I123" i="1" l="1"/>
  <c r="I105" i="1"/>
  <c r="I143" i="1"/>
  <c r="I152" i="1" s="1"/>
  <c r="I127" i="1"/>
  <c r="I139" i="1" l="1"/>
  <c r="I156" i="1" s="1"/>
  <c r="I125" i="1"/>
  <c r="I88" i="1"/>
  <c r="I154" i="1"/>
  <c r="I141" i="1" l="1"/>
  <c r="I72" i="1"/>
  <c r="I157" i="1" l="1"/>
  <c r="I158" i="1" l="1"/>
  <c r="I159" i="1" s="1"/>
</calcChain>
</file>

<file path=xl/sharedStrings.xml><?xml version="1.0" encoding="utf-8"?>
<sst xmlns="http://schemas.openxmlformats.org/spreadsheetml/2006/main" count="409" uniqueCount="291">
  <si>
    <t>1. INFORMACIJA APIE TIEKĖJĄ</t>
  </si>
  <si>
    <t>Eil. Nr.</t>
  </si>
  <si>
    <t>(Dalyvio arba jo įgalioto asmens pareigų pavadinimas)</t>
  </si>
  <si>
    <t>(Parašas)</t>
  </si>
  <si>
    <t>Asmens, įgalioto pasirašyti pasiūlymą, vardas ir pavardė</t>
  </si>
  <si>
    <t>Sutarties objekto dalies, perduodamos vykdyti ūkio subjektui, aprašymas</t>
  </si>
  <si>
    <t xml:space="preserve">Eil.Nr. </t>
  </si>
  <si>
    <t>*Jei "PVM" laukas nepildomas, nurodykite priežastis, dėl kurių PVM nemokamas: -_____________________________________________________________________________________________________________</t>
  </si>
  <si>
    <t>Sutarties objekto dalies, perduodamos vykdyti partneriui, aprašymas</t>
  </si>
  <si>
    <t>EUR su PVM</t>
  </si>
  <si>
    <t>Nuoroda į pirkimo dokumentų sąlygą (nurodomas pirkimo dokumentas ir jo punktas), kuriai atitikti remiamasi ūkio subjekto pajėgumais</t>
  </si>
  <si>
    <t>Sutarties objekto dalies, perduodamos vykdyti subtiekėjui, aprašymas</t>
  </si>
  <si>
    <t xml:space="preserve">Eil. Nr. </t>
  </si>
  <si>
    <t>2.  INFORMACIJA APIE KIEKVIENO TIEKĖJŲ GRUPĖS PARTNERĮ</t>
  </si>
  <si>
    <t>Tiekėjų grupės partnerio pavadinimas, juridinio asmens kodas, adresas</t>
  </si>
  <si>
    <t>1.</t>
  </si>
  <si>
    <t>2.</t>
  </si>
  <si>
    <t>Ūkio subjekto juridinio asmens pavadinimas, kodas arba fizinio asmens vardas ir pavardė</t>
  </si>
  <si>
    <t>Subtiekėjo pavadinimas, juridinio asmens kodas, adresas</t>
  </si>
  <si>
    <t>Pirkimo sutarties dalis pasiūlymo kainoje, perduodama vykdyti subtiekėjui</t>
  </si>
  <si>
    <t>Vardas ir pavardė</t>
  </si>
  <si>
    <t>Specialisto dabartinė darbovietė</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</si>
  <si>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</si>
  <si>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PASTABOS:</t>
  </si>
  <si>
    <t xml:space="preserve">Eil . Nr. </t>
  </si>
  <si>
    <t>Paaiškinimas, kokia konkreti informacija dokumente yra konfidenciali ir kodėl</t>
  </si>
  <si>
    <t>Ar dokumente yra konfidencialios informacijos?</t>
  </si>
  <si>
    <t>(Taip / Ne)</t>
  </si>
  <si>
    <t>Dokumentai</t>
  </si>
  <si>
    <t>Jungtinės veiklos sutarties kopija (jei pasiūlymą pateikia ūkio subjektų grupė)</t>
  </si>
  <si>
    <t>3.</t>
  </si>
  <si>
    <t>4.</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</si>
  <si>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</si>
  <si>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</si>
  <si>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t>Subjektas teikiantis dokumentą</t>
  </si>
  <si>
    <t>Tiekėjai</t>
  </si>
  <si>
    <t>Ūkio subjektai, subtiekėjai</t>
  </si>
  <si>
    <t>Perkančiajai organizacijai paprašius</t>
  </si>
  <si>
    <t>Tiekėjų grupės partnerio kolegialus valdymo organas ir (ar) priežiūros organas (nurodoma jeigu turi)</t>
  </si>
  <si>
    <t>Partnerio tiekiamų Paslaugų dalies vertė pasiūlymo kainoje</t>
  </si>
  <si>
    <t xml:space="preserve">Proc. </t>
  </si>
  <si>
    <t>Ūkio subjekto kolegialus  valdymo organas ir (ar) priežiūros organas (nurodoma jeigu turi)</t>
  </si>
  <si>
    <t>Kartu su pasiūlymu</t>
  </si>
  <si>
    <t>6.</t>
  </si>
  <si>
    <t xml:space="preserve">Eur su PVM / Proc. </t>
  </si>
  <si>
    <t>[DATA]</t>
  </si>
  <si>
    <t>[VIETA]</t>
  </si>
  <si>
    <t>Dokumentą privalo pateikti</t>
  </si>
  <si>
    <t>Pasirinkite</t>
  </si>
  <si>
    <t>Tiekėjai, ūkio subjektai, kurių pajėgumais tiekėjas remiasi</t>
  </si>
  <si>
    <t>Tiekėjas</t>
  </si>
  <si>
    <t>Galimas laimėtojas ir ūkio subjektai, kurių pajėgumais galimas laimėtojas remiasi</t>
  </si>
  <si>
    <t>Kokybės kriterijus pagal pirkimo dokumentuose nustatytą pasiūlymų vertinimo tvarką</t>
  </si>
  <si>
    <t>(vardas, pavardė)</t>
  </si>
  <si>
    <t>Partnerio tiekiamų Prekių dalies vertė pasiūlymo kainoje, kuriai ketinama pasitelkti ūkio subjektus</t>
  </si>
  <si>
    <t>Prekės pavadinimas, techninė charakteristika</t>
  </si>
  <si>
    <t>Gaminio žymėjimas arba tipas, standartas, išmatavimai, fasuotės</t>
  </si>
  <si>
    <t>Matavimo vienetas</t>
  </si>
  <si>
    <t xml:space="preserve">Preliminarus  perkamų prekių kiekis </t>
  </si>
  <si>
    <t xml:space="preserve">Bendra kaina Eur be PVM
</t>
  </si>
  <si>
    <t>I.</t>
  </si>
  <si>
    <t>vnt.</t>
  </si>
  <si>
    <t>kg</t>
  </si>
  <si>
    <t>Glaistas plytelių siūlėms  (įvairių spalvų)</t>
  </si>
  <si>
    <t xml:space="preserve">Glaistas statybinis smulkiagrūdis </t>
  </si>
  <si>
    <t xml:space="preserve">Glaistas statybinis stambiagrūdis </t>
  </si>
  <si>
    <t>Klijai gipso kartono plokštėms klijuoti</t>
  </si>
  <si>
    <t>Klijai plytelių</t>
  </si>
  <si>
    <t>II.</t>
  </si>
  <si>
    <t>m</t>
  </si>
  <si>
    <t>III.</t>
  </si>
  <si>
    <t>IV.</t>
  </si>
  <si>
    <t>Atrama durų</t>
  </si>
  <si>
    <t>Cilindras spynos</t>
  </si>
  <si>
    <t>Cilindras spynos su užsuktuku</t>
  </si>
  <si>
    <t>Fiksatorius durų atlenkiamas</t>
  </si>
  <si>
    <t xml:space="preserve">Rankena plastikiniams langams (rakinama) </t>
  </si>
  <si>
    <t>Spynos plotis 60 +/-3 mm, lankelio storis 10 +/- 1 mm, ne mažiau 3 raktai</t>
  </si>
  <si>
    <t>Uždarytuvas durų</t>
  </si>
  <si>
    <t>V.</t>
  </si>
  <si>
    <t>Sąvarža nerūdijančio plieno</t>
  </si>
  <si>
    <t>VI.</t>
  </si>
  <si>
    <t>Ašmenys laužomi</t>
  </si>
  <si>
    <t>ašmenų plotis 25±1 mm (Galima pakuotė 1-10 vnt., pasiūlyme nurodyti kainą už 10 vnt.)</t>
  </si>
  <si>
    <t>Atsuktuvas kryžminis</t>
  </si>
  <si>
    <t>PZ2, darbinės dalies ilgis 100 ±5 mm</t>
  </si>
  <si>
    <t>Atsuktuvas plokščias</t>
  </si>
  <si>
    <t>Kaltas medžiui</t>
  </si>
  <si>
    <t xml:space="preserve">Peilis statybinis laužomais ašmenimis </t>
  </si>
  <si>
    <t xml:space="preserve">ašmenų plotis 25±1 mm </t>
  </si>
  <si>
    <t>Raktas santechninis, reguliuojamas</t>
  </si>
  <si>
    <t>Diskas šlifavimo žiedlapinis</t>
  </si>
  <si>
    <t>Grąžtas metalui</t>
  </si>
  <si>
    <t>Kempinė šlifavimui stačiakampė</t>
  </si>
  <si>
    <t>Lapeliai šlifavimo kampiniams šlifuokliams</t>
  </si>
  <si>
    <t>Padas lipniems šlifavimo lapeliams</t>
  </si>
  <si>
    <t>Tinklelis šlifavimo</t>
  </si>
  <si>
    <t>Elektrinis virdulys</t>
  </si>
  <si>
    <t>Talpa: nemažiau 1,5l., medžiaga: nerūdyjantis plienas, galia nemažiau 2000 W, su automatinio išsijungimo funkcija</t>
  </si>
  <si>
    <t>Šiukšlių maišai</t>
  </si>
  <si>
    <t>5.</t>
  </si>
  <si>
    <t>Statybinės ir apdailos medžiagos</t>
  </si>
  <si>
    <t xml:space="preserve">Spyna pakabinama </t>
  </si>
  <si>
    <t>Tvirtinimo, kėlimo detalės</t>
  </si>
  <si>
    <t>Mechaniniai įrankiai ir priedai, statybinė technika</t>
  </si>
  <si>
    <t>3,2-4,8 mm kniedėms</t>
  </si>
  <si>
    <t xml:space="preserve"> 0,300± 0,1 kg</t>
  </si>
  <si>
    <t>Ruletė matavimo</t>
  </si>
  <si>
    <t>Elektriniai, akumuliatoriniai, pneumatiniai įrankiai ir jų priedai</t>
  </si>
  <si>
    <t>125x1x22-22,23 mm</t>
  </si>
  <si>
    <t>pora</t>
  </si>
  <si>
    <t>Buities prekės</t>
  </si>
  <si>
    <t>Bendra pasiūlymo palyginamoji kaina EUR be PVM, nepritaikius nuolaidos</t>
  </si>
  <si>
    <t>Bendra pasiūlymo palyginamoji kaina EUR be PVM, pritaikius nuolaidą</t>
  </si>
  <si>
    <t>Bendra pasiūlymo palyginamoji kaina EUR su PVM, pritaikius nuolaidą</t>
  </si>
  <si>
    <t>Bendra VI dalies kaina EUR be PVM, nepritaikius nuolaidos</t>
  </si>
  <si>
    <t>Bendra V dalies kaina EUR be PVM, nepritaikius nuolaidos</t>
  </si>
  <si>
    <t>Bendra IV dalies kaina EUR be PVM, nepritaikius nuolaidos</t>
  </si>
  <si>
    <t>Bendra I dalies kaina EUR be PVM, nepritaikius nuolaidos</t>
  </si>
  <si>
    <t>Bendra VI dalies kaina EUR be PVM, pritaikius nuolaidą</t>
  </si>
  <si>
    <t>Bendra V dalies kaina EUR be PVM, pritaikius nuolaidą</t>
  </si>
  <si>
    <t>Bendra IV dalies kaina EUR be PVM, pritaikius nuolaidą</t>
  </si>
  <si>
    <t>Bendra I dalies kaina EUR be PVM, pritaikius nuolaidą</t>
  </si>
  <si>
    <t>Lietuvos nacionaliniam dailės muziejui, Didžioji g. 4, Vilnius</t>
  </si>
  <si>
    <t>Vinys</t>
  </si>
  <si>
    <t>Šlifavimo medžiaga lapeliais P100</t>
  </si>
  <si>
    <t>vnt</t>
  </si>
  <si>
    <t>Silikatinės plytos</t>
  </si>
  <si>
    <t>Bendra III dalies kaina EUR be PVM, nepritaikius nuolaidos</t>
  </si>
  <si>
    <t>Bendra III dalies kaina EUR be PVM, pritaikius nuolaidą</t>
  </si>
  <si>
    <t>Bendra II dalies kaina EUR be PVM, nepritaikius nuolaidos</t>
  </si>
  <si>
    <t>Bendra II dalies kaina EUR be PVM, pritaikius nuolaidą</t>
  </si>
  <si>
    <t>pakuotė</t>
  </si>
  <si>
    <t xml:space="preserve"> </t>
  </si>
  <si>
    <r>
      <t xml:space="preserve">3. INFORMACIJA APIE ŪKIO SUBJEKTUS, KURIŲ PAJĖGUMAIS TIEKĖJAS REMIASI, KAD ATITIKTŲ PERKANČIOSIOS ORGANIZACIJOS KELIAMUS KVALIFIKACIJOS REIKALAVIMUS (JEIGU TOKIE REIKALAVIMAI KELIAMI)  </t>
    </r>
    <r>
      <rPr>
        <i/>
        <sz val="12"/>
        <color theme="1"/>
        <rFont val="Times New Roman"/>
        <family val="1"/>
      </rPr>
      <t>(pildoma, jei tiekėjas pasitelkia kitų ūkio subjektų, kurių  pajėgumais remiasi pagal VPĮ 49 str.)</t>
    </r>
  </si>
  <si>
    <r>
      <t xml:space="preserve">4. INFORMACIJA APIE ŽINOMUS SUBTIEKĖJUS IR JIEMS PERDUODAMA VYKDYTI SUTARTIES DALIS
</t>
    </r>
    <r>
      <rPr>
        <i/>
        <sz val="12"/>
        <color theme="1"/>
        <rFont val="Times New Roman"/>
        <family val="1"/>
      </rPr>
      <t>(pildoma, jei tiekėjas pasitelkia subtiekėjus)</t>
    </r>
  </si>
  <si>
    <r>
      <t xml:space="preserve">Siūlomos prekės kodas / pavadinimas / tipas / modelis / gamintojas / barkodas tiekėjo prekybos vietoje
</t>
    </r>
    <r>
      <rPr>
        <b/>
        <sz val="12"/>
        <color rgb="FFFF0000"/>
        <rFont val="Times New Roman"/>
        <family val="1"/>
      </rPr>
      <t>(pildo tiekėjas)</t>
    </r>
  </si>
  <si>
    <r>
      <t xml:space="preserve">Įkainis Eur be PVM
 (nepritaikius nuolaidos)
</t>
    </r>
    <r>
      <rPr>
        <b/>
        <sz val="12"/>
        <color rgb="FFFF0000"/>
        <rFont val="Times New Roman"/>
        <family val="1"/>
      </rPr>
      <t>(pildo tiekėjas)</t>
    </r>
    <r>
      <rPr>
        <b/>
        <sz val="12"/>
        <rFont val="Times New Roman"/>
        <family val="1"/>
      </rPr>
      <t xml:space="preserve">
</t>
    </r>
  </si>
  <si>
    <r>
      <rPr>
        <b/>
        <sz val="12"/>
        <color theme="1"/>
        <rFont val="Times New Roman"/>
        <family val="1"/>
      </rPr>
      <t>Pasirašydamas šį pasiūlymą, tvirtintu, kad:</t>
    </r>
    <r>
      <rPr>
        <sz val="12"/>
        <color theme="1"/>
        <rFont val="Times New Roman"/>
        <family val="1"/>
      </rPr>
      <t xml:space="preserve">
•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pirkimo sąlygų 2 skyriuje „Terminai“ atitinkamame punkte nurodytą terminą;
</t>
    </r>
  </si>
  <si>
    <r>
      <t xml:space="preserve">Tiekėjo arba ūkio subjektų grupės dalyvių pavadinimas (-ai), juridinio asmens kodas (-ai) </t>
    </r>
    <r>
      <rPr>
        <b/>
        <i/>
        <sz val="12"/>
        <color theme="1"/>
        <rFont val="Times New Roman"/>
        <family val="1"/>
      </rPr>
      <t>(jeigu pasiūlymą teikia fizinis asmuo – verslo ar individualios veiklos pažymėjimo Nr. ar pan.), adresas (-ai)</t>
    </r>
  </si>
  <si>
    <r>
      <t xml:space="preserve">Tiekėjo kolegialus valdymo ir (ar) priežiūros organas </t>
    </r>
    <r>
      <rPr>
        <b/>
        <i/>
        <sz val="12"/>
        <color theme="1"/>
        <rFont val="Times New Roman"/>
        <family val="1"/>
      </rPr>
      <t>(nurodoma jeigu turi)</t>
    </r>
  </si>
  <si>
    <r>
      <t xml:space="preserve">Ūkio subjektų grupės dalyvis, atstovaujantis arba vadovaujantis ūkio subjektų grupei </t>
    </r>
    <r>
      <rPr>
        <b/>
        <i/>
        <sz val="12"/>
        <color theme="1"/>
        <rFont val="Times New Roman"/>
        <family val="1"/>
      </rPr>
      <t>(pildoma, jei pasiūlymą teikia tiekėjų grupė)</t>
    </r>
  </si>
  <si>
    <r>
      <t xml:space="preserve">Asmens, įgalioto bendrauti su perkančiąją organizacija, kontaktinė informacija </t>
    </r>
    <r>
      <rPr>
        <b/>
        <i/>
        <sz val="12"/>
        <color theme="1"/>
        <rFont val="Times New Roman"/>
        <family val="1"/>
      </rPr>
      <t>(vardas, pavardė, tel., faks., el. p., adresas)</t>
    </r>
  </si>
  <si>
    <r>
      <t>6.1. Pasiūlyme kainos nurodomos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t>
    </r>
    <r>
      <rPr>
        <sz val="12"/>
        <rFont val="Times New Roman"/>
        <family val="1"/>
      </rPr>
      <t xml:space="preserve"> su Prekių tiekimu</t>
    </r>
    <r>
      <rPr>
        <b/>
        <sz val="12"/>
        <rFont val="Times New Roman"/>
        <family val="1"/>
      </rPr>
      <t>,</t>
    </r>
    <r>
      <rPr>
        <sz val="12"/>
        <rFont val="Times New Roman"/>
        <family val="1"/>
      </rPr>
      <t xml:space="preserve"> įskai</t>
    </r>
    <r>
      <rPr>
        <sz val="12"/>
        <color theme="1"/>
        <rFont val="Times New Roman"/>
        <family val="1"/>
      </rPr>
      <t>tant, bet neapsiribojant (išskyrus tuos atvejus, kai pirkimo dokumentuose aiškiai nurodyta, kad tam tikros konkrečios išlaidos neturi būti įskaičiuotos į Sutarties kainą):</t>
    </r>
    <r>
      <rPr>
        <i/>
        <sz val="12"/>
        <color theme="9" tint="-0.249977111117893"/>
        <rFont val="Times New Roman"/>
        <family val="1"/>
      </rPr>
      <t xml:space="preserve">
</t>
    </r>
    <r>
      <rPr>
        <sz val="12"/>
        <rFont val="Times New Roman"/>
        <family val="1"/>
      </rPr>
      <t xml:space="preserve">6.2.1. transportavimo išlaidas, kada prekės užsakomos elektroninėje parduotuvėje;
6.2.2. pakavimo, pakrovimo, tranzito, iškrovimo, išpakavimo, tikrinimo, draudimo ir kitas su Prekių tiekimu susijusias išlaidas;
6.2.3. visas su dokumentų, kurių reikalauja Pirkėjas, rengimu ir pateikimu susijusias išlaidas;
6.2.5. naudojimo ir priežiūros instrukcijų, numatytų Techninėje specifikacijoje, pateikimo išlaidas;
6.2.6. išlaidos licencijoms, patentams, leidimams ir pan.
6.2.7. elektroninių sąskaitų teikimo išlaidos;
6.2.8. Prekių garantinės priežiūros išlaidos.
</t>
    </r>
    <r>
      <rPr>
        <b/>
        <sz val="12"/>
        <color rgb="FFFF0000"/>
        <rFont val="Times New Roman"/>
        <family val="1"/>
      </rPr>
      <t>Visos pasiūlyme nurodytos kainos (ir jų sudėtinės dalys) turi būti nurodomos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r>
    <r>
      <rPr>
        <i/>
        <sz val="11"/>
        <color rgb="FFFF0000"/>
        <rFont val="Tahoma"/>
        <family val="2"/>
        <charset val="186"/>
      </rPr>
      <t/>
    </r>
  </si>
  <si>
    <r>
      <t xml:space="preserve">6.3. Tiekėjas privalo užpildyti visas 4 ir 7 stulpeliuose esančias celes. Negalima įtraukti naujų eilučių ar stulpelių. Tiekėjo pasiūlymas, kuriame nebus užpildyti visi privalomi laukai ( 4 ir 7 stulpeliai), </t>
    </r>
    <r>
      <rPr>
        <b/>
        <sz val="12"/>
        <color rgb="FFFF0000"/>
        <rFont val="Times New Roman"/>
        <family val="1"/>
      </rPr>
      <t>bus atmestas.</t>
    </r>
    <r>
      <rPr>
        <sz val="12"/>
        <color theme="1"/>
        <rFont val="Times New Roman"/>
        <family val="1"/>
      </rPr>
      <t xml:space="preserve">
6.4. Visos dokumente esančios nuorodos į standartą, techninį liudijimą ar bendrąsias technines specifikacijas reiškia, kad perkančioji organizacija priima ir kitus dalyvių lygiaverčių priemonių įrodymus. Jeigu specifikacijoje nurodomas konkretus modelis ar tiekimo šaltinis, konkretus procesas, būdingas konkretaus tiekėjo tiekiamoms prekėms ar teikiamoms paslaugoms, ar prekių ženklas, patentas, tipai, konkreti kilmė ar gamyba, dėl kurių tam tikriems subjektams ar tam tikriems produktams būtų sudarytos palankesnės sąlygos arba jie būtų atmesti, gali būti pateikiamas lygiavertis objektas nurodytajam. Nurodomi Europos standartą perimantys Lietuvos standartai, Europos techniniai liudijimai, tarptautiniai standartai, kitos Europos standartizacijos įstaigų nustatytos techninių normatyvų sistemos arba nacionaliniai standartai, nacionaliniai techniniai liudijimai turi būti suprantami kaip privalomi su prierašu „arba lygiavertis“. Taip pat tokio pobūdžio prekėms kaip glaistas, klijai, gipsas ar pan. gali būti siūlomos universalaus pobūdžio prekės, jei nenurodyta kitaip. 
6.5. Prekės turi būti pastoviam ir aktyviame asortimente / prekyboje viešai prieinamoje elektroninėje prekių užsakymo platformoje (internetinėje parduotuvėje). Konkrečiai pozicijai siūlomos prekės privalo būti prieinamos ir tiekėjo siūlomos įsigyti pasiūlymų pateikimo dieną. Negali būti siūloma netiekiama prekė ar prekė, kurios pasiūlymo pateikimo dieną nėra galimybės užsakyti: "Išparduotos", "Laikinai neturime" ar pan. Perkančioji organizacija pasilieka teisę prašyti tiekėjo pateikti įrodymus, kad pasiūlyme nurodyti įkainiai taikomi Prekėms, kurios yra pastoviame ir aktyviame asortimente / prekyboje viešai prieinamoje elektroninėje prekių užsakymo platformoje (internetinėje parduotuvėje). 
6.6. Prekių (įskaitant jų sudedamąsias dalis) kilmė nėra ar paslaugos neteikiamos iš Viešųjų pirkimų įstatymo 92 straipsnio 15 dalyje numatytame sąraše nurodytų valstybių ar teritorijų.                                                                                                                                                                                                  </t>
    </r>
    <r>
      <rPr>
        <b/>
        <sz val="12"/>
        <color rgb="FFFF0000"/>
        <rFont val="Times New Roman"/>
        <family val="1"/>
      </rPr>
      <t>Šis dokumentas (failas) privalo būti pateiktas ne skenuota forma, bet Microsoft Excell formatu ar kita visuotinai prieinama teksto redagavimo programa.</t>
    </r>
  </si>
  <si>
    <r>
      <t xml:space="preserve">Taikomos nuolaidos dydis procentais, nuo viešai skelbiamos prekių mažmeninės kainos proc. (nurodoma nuolaida procentais naudojant tik sveikuosius skaičius, minimali nuolaida 0 %)        </t>
    </r>
    <r>
      <rPr>
        <b/>
        <sz val="12"/>
        <color rgb="FFFF0000"/>
        <rFont val="Times New Roman"/>
        <family val="1"/>
      </rPr>
      <t>(pildo tiekėjas)</t>
    </r>
  </si>
  <si>
    <r>
      <t xml:space="preserve">1. Bendra pasiūlymo palyginamoji kaina EUR be PVM, pritaikius nuolaidą nėra Pirkėjo įsipareigojimas Tiekėjui sumokėti nurodytą sumą sutarties galiojimo laikotarpiu ir bus naudojama tik pasiūlymų vertinimui. Bendra pasiūlymo palyginamoji kaina, EUR be PVM, pritaikius nuolaidą turi apimti visas išlaidas, visus mokesčius ir apmokestinimus, mokėtinus pagal galiojančius Lietuvos Respublikos įstatymus, išskyrus PVM.                                                                                                                                                                                                                                                                                                                                                                                                                                                                                                                                                                                                                                                          </t>
    </r>
    <r>
      <rPr>
        <sz val="12"/>
        <color rgb="FFFF0000"/>
        <rFont val="Times New Roman"/>
        <family val="1"/>
      </rPr>
      <t xml:space="preserve"> </t>
    </r>
    <r>
      <rPr>
        <b/>
        <sz val="12"/>
        <rFont val="Times New Roman"/>
        <family val="1"/>
      </rPr>
      <t>2. Perkančiajai organizacijai nepriimtina ir per didelė pasiūlymo (krepšelio) kaina šiame pirkime bus laikoma, jeigu tiekėjas viršys vidiniuose Pirkimo dokumentuose nustatytą pirkimo vertę.</t>
    </r>
    <r>
      <rPr>
        <sz val="12"/>
        <rFont val="Times New Roman"/>
        <family val="1"/>
      </rPr>
      <t xml:space="preserve">
3. Numatomų įsigyti Prekių sąrašas yra preliminarus ir nėra baigtinis. Pirkėjas gali pirkti prekes, kurių BVPŽ kodai nurodyti Techninės specifikacijos 1 priede  ir iš Tiekėjo turimo prekių asortimento.                                                                                                                                                    
4. Laimėjusio tiekėjo pasiūlyme nurodytas taikomos </t>
    </r>
    <r>
      <rPr>
        <b/>
        <sz val="12"/>
        <rFont val="Times New Roman"/>
        <family val="1"/>
      </rPr>
      <t>nuolaidos dydis procentais (minimali nuolaida 0%)</t>
    </r>
    <r>
      <rPr>
        <sz val="12"/>
        <rFont val="Times New Roman"/>
        <family val="1"/>
      </rPr>
      <t xml:space="preserve">, bus įrašomas į sutartį </t>
    </r>
    <r>
      <rPr>
        <sz val="12"/>
        <color rgb="FFFF0000"/>
        <rFont val="Times New Roman"/>
        <family val="1"/>
      </rPr>
      <t xml:space="preserve"> ir bus taikomas visam Tiekėjo turimam prekių asortimentui.</t>
    </r>
    <r>
      <rPr>
        <sz val="12"/>
        <rFont val="Times New Roman"/>
        <family val="1"/>
      </rPr>
      <t>.</t>
    </r>
  </si>
  <si>
    <r>
      <t xml:space="preserve">Tiekėjo siūloma kriterijaus reikšmė
</t>
    </r>
    <r>
      <rPr>
        <b/>
        <sz val="12"/>
        <color rgb="FFFF0000"/>
        <rFont val="Times New Roman"/>
        <family val="1"/>
      </rPr>
      <t>(pildo tiekėjas)</t>
    </r>
    <r>
      <rPr>
        <b/>
        <sz val="12"/>
        <color theme="1"/>
        <rFont val="Times New Roman"/>
        <family val="1"/>
      </rPr>
      <t xml:space="preserve">
</t>
    </r>
  </si>
  <si>
    <r>
      <t xml:space="preserve">Pasirašytas EBVPD </t>
    </r>
    <r>
      <rPr>
        <b/>
        <sz val="12"/>
        <rFont val="Times New Roman"/>
        <family val="1"/>
      </rPr>
      <t>(Pirkimo sąlygų 4 priedas „EBVPD“)</t>
    </r>
    <r>
      <rPr>
        <b/>
        <sz val="12"/>
        <color rgb="FFFF0000"/>
        <rFont val="Times New Roman"/>
        <family val="1"/>
      </rPr>
      <t xml:space="preserve">. </t>
    </r>
    <r>
      <rPr>
        <sz val="12"/>
        <color theme="1"/>
        <rFont val="Times New Roman"/>
        <family val="1"/>
      </rPr>
      <t xml:space="preserve">
*Atskirą EBVPD pildo:
1) tiekėjas;
2) kiekvienas tiekėjų grupės narys (jeigu pasiūlymą teikia tiekėjų grupė);
3) kiekvienas ūkio subjektas, kurio pajėgumais remiasi tiekėjas pagal VPĮ 49 str. (jei yra);
</t>
    </r>
  </si>
  <si>
    <r>
      <t>(VPĮ 45 str. 2 d.)
A</t>
    </r>
    <r>
      <rPr>
        <sz val="12"/>
        <rFont val="Times New Roman"/>
        <family val="1"/>
      </rPr>
      <t xml:space="preserve">titikties deklaracija </t>
    </r>
    <r>
      <rPr>
        <b/>
        <sz val="12"/>
        <rFont val="Times New Roman"/>
        <family val="1"/>
      </rPr>
      <t>(Pirkimo sąlygų 6-7 priedas).</t>
    </r>
    <r>
      <rPr>
        <sz val="12"/>
        <color theme="1"/>
        <rFont val="Times New Roman"/>
        <family val="1"/>
      </rPr>
      <t xml:space="preserve">
Kilus abejonių dėl tiekėjo Atitikties deklaracijoje nurodytos informacijos  teisingumo, Perkančioji organizacija paprašys ekonomiškai naudingiausią pasiūlymą pateikusio tiekėjo pateikti informaciją patvirtinančius dokumentus.
</t>
    </r>
  </si>
  <si>
    <r>
      <rPr>
        <b/>
        <sz val="12"/>
        <rFont val="Times New Roman"/>
        <family val="1"/>
      </rPr>
      <t>Pirkimo sąlygų 2 priede</t>
    </r>
    <r>
      <rPr>
        <sz val="12"/>
        <rFont val="Times New Roman"/>
        <family val="1"/>
      </rPr>
      <t xml:space="preserve"> „Tiekėjo pašalinimo pagrindai“ nurodyti dokumentai.</t>
    </r>
  </si>
  <si>
    <t xml:space="preserve">7. PRIVALOMAI TURIMOS FIZINĖS PARDUOTUVĖS
</t>
  </si>
  <si>
    <t>2,5-3,0 ltr.</t>
  </si>
  <si>
    <t>Dažai metalui emaliniai antikoroziniai vidaus ir lauko darbams (įvairios spalvos)</t>
  </si>
  <si>
    <t>Akumuliatorinis smūginis gręžtuvas-suktuvas su akumuliatoriumi, sukomplektuotas</t>
  </si>
  <si>
    <t>Akumuliatorinis gręžtuvas-suktuvas su akumuliatoriumi, sukomplektuotas</t>
  </si>
  <si>
    <t xml:space="preserve">ĮVAIRIOS STATYBINĖS MEDŽIAGOS BEI PREKĖS IR PANAŠŪS GAMINIAI   </t>
  </si>
  <si>
    <t xml:space="preserve">                                                                                                                                                                                                                                                                                                                                                         </t>
  </si>
  <si>
    <t xml:space="preserve">PASIŪLYMAS    </t>
  </si>
  <si>
    <r>
      <t xml:space="preserve">Tiekėjas privalo turėti </t>
    </r>
    <r>
      <rPr>
        <b/>
        <sz val="12"/>
        <color rgb="FFFF0000"/>
        <rFont val="Times New Roman"/>
        <family val="1"/>
      </rPr>
      <t xml:space="preserve">ne mažiau kaip 1 fizinę </t>
    </r>
    <r>
      <rPr>
        <b/>
        <sz val="12"/>
        <rFont val="Times New Roman"/>
        <family val="1"/>
      </rPr>
      <t>prekybos vietą Vilniaus mieste</t>
    </r>
  </si>
  <si>
    <r>
      <t xml:space="preserve">Tiekėjas privalo turėti </t>
    </r>
    <r>
      <rPr>
        <b/>
        <sz val="12"/>
        <color rgb="FFFF0000"/>
        <rFont val="Times New Roman"/>
        <family val="1"/>
      </rPr>
      <t>ne mažiau kaip 1 fizinę</t>
    </r>
    <r>
      <rPr>
        <b/>
        <sz val="12"/>
        <rFont val="Times New Roman"/>
        <family val="1"/>
      </rPr>
      <t xml:space="preserve"> prekybos vietą Klaipėdos mieste</t>
    </r>
  </si>
  <si>
    <t xml:space="preserve">                                                                                                                                                                                                  
</t>
  </si>
  <si>
    <t>6. PASIŪLYMO KAINA</t>
  </si>
  <si>
    <t xml:space="preserve">Cemento drožlių plokštė </t>
  </si>
  <si>
    <t>Gipso kartono plokštė (paprasta)</t>
  </si>
  <si>
    <t xml:space="preserve">Akmens vata (pakuotėje 8 vnt., 5,95 m2) </t>
  </si>
  <si>
    <t>Dažai radiatorių dažymui, balti</t>
  </si>
  <si>
    <t>1,0 ltr. (+/- 0,25 ltr.)</t>
  </si>
  <si>
    <t>Pakavimo plėvelė skaidri</t>
  </si>
  <si>
    <t>10,0 +/-1 ltr., kibire, paruoštas naudoti</t>
  </si>
  <si>
    <t>1,0 +/-0,2 ltr.</t>
  </si>
  <si>
    <t>Glaistymo kampas, aliuminis (perforuotas) 90 laipsnių</t>
  </si>
  <si>
    <t>10,0 +/-1,0 kg</t>
  </si>
  <si>
    <t>OSB plokštė</t>
  </si>
  <si>
    <t>Profilis gipso kartono konstukcijoms CD, vidaus darbams</t>
  </si>
  <si>
    <t xml:space="preserve">Polietileno plėvelė juoda </t>
  </si>
  <si>
    <t>25,0 +/-1,5 kg</t>
  </si>
  <si>
    <t xml:space="preserve">1,0 +/- 0,1 ltr. </t>
  </si>
  <si>
    <t>Ekstruzinis putplastis</t>
  </si>
  <si>
    <t>Tašas medinis</t>
  </si>
  <si>
    <t>Inkarinis varžtas su veržle</t>
  </si>
  <si>
    <t>Montavimo sandarinimo putos visiems sezonams</t>
  </si>
  <si>
    <t>750 ml flakonas su prisukamu išpurškimo vamzdeliu</t>
  </si>
  <si>
    <t>Nerūdyjantis plienas su guma, klijuojama prie grindų</t>
  </si>
  <si>
    <t>Įleidžiama spyna</t>
  </si>
  <si>
    <t xml:space="preserve">Europinis standartas, ilgis 60 mm, ne mažiau 3 raktai </t>
  </si>
  <si>
    <t>Europinis standartas, ilgis 60 mm, ne mažiau 3 raktai</t>
  </si>
  <si>
    <t>kompl.</t>
  </si>
  <si>
    <t>Rankena vidaus durų, komplektas 2 vnt. (pora)</t>
  </si>
  <si>
    <t>Atstumas tarp rankenos ašies ir cilindrui skirtos išpjovos centrų 72 mm, įvairių spalvų</t>
  </si>
  <si>
    <t>Be užrakto, įvairių spalvų</t>
  </si>
  <si>
    <t>Rankena lauko durų, komplektas 2 vnt. (pora)</t>
  </si>
  <si>
    <t>Rankena plastikiniam langui</t>
  </si>
  <si>
    <t>Durų svoris 60 - 80 kg, įvairių spalvų</t>
  </si>
  <si>
    <t>Mūrvinės į betoną įkalamas</t>
  </si>
  <si>
    <t>100 vnt.</t>
  </si>
  <si>
    <t>6x60 mm, su plastikiniu kaiščiu (galimos įvairios pakuotės, kaina už 100 vnt.)</t>
  </si>
  <si>
    <t>8x60 mm, su plastikiniu kaiščiu (galimos įvairios pakuotės, kaina už 100 vnt.)</t>
  </si>
  <si>
    <t>Kaištis nailoninis</t>
  </si>
  <si>
    <t>8x60 mm (galimos įvairios pakuotės, kaina už 100 vnt.)</t>
  </si>
  <si>
    <t>6x40 mm (galimos įvairios pakuotės, kaina už 100 vnt.)</t>
  </si>
  <si>
    <t>Kniedės aliumininės</t>
  </si>
  <si>
    <t>Lynas plieninis (trosas) nerūdyjančio plieno</t>
  </si>
  <si>
    <t>Ø 2±0,1 mm</t>
  </si>
  <si>
    <t>Medsraigtis su įleidžiama galvute, baltai cinkuoti</t>
  </si>
  <si>
    <t>4,5x50 mm PH2 (galimos įvairios pakuotės, pasiūlyme nurodyti kainą už 100 vnt.)</t>
  </si>
  <si>
    <t>3,5x35 mm PH2 (galimos įvairios pakuotės, pasiūlyme nurodyti kainą už 100 vnt.)</t>
  </si>
  <si>
    <t>Poveržlė cinkuota</t>
  </si>
  <si>
    <t>DIN125 D8, iš0rinis skersmuo 16 mm (+/12 mm),  (galimos įvairios pakuotės, pasiūlyme nurodyti kainą už 100 vnt.)</t>
  </si>
  <si>
    <t xml:space="preserve">Skersmuo 25-45 mm </t>
  </si>
  <si>
    <t>Veržlė cinkuota</t>
  </si>
  <si>
    <t>DIN934 M8 (galimos įvairios pakuotės, pasiūlyme nurodyti kainą už 100 vnt.)</t>
  </si>
  <si>
    <t>Varžtai cinkuoti</t>
  </si>
  <si>
    <t>Spynos, durų ir baldų furnitūra, spynos</t>
  </si>
  <si>
    <t>4x16 mm (galimos įvairios pakuotės, pasiūlyme nurodyti kainą už 100 vnt.)</t>
  </si>
  <si>
    <t>10 vnt.</t>
  </si>
  <si>
    <t>skersmuo 6,0 ±0,5 mm, darbinės dalies ilgis 150 ±10 mm</t>
  </si>
  <si>
    <t>Ašmens plotis 20 ±3  mm</t>
  </si>
  <si>
    <t>Plaktukas, darbinės dalies medžiaga plienas</t>
  </si>
  <si>
    <t>Kombinuotų raktų rinkinys, 8 - 22 mm (arba panašūs), 8 vnt.</t>
  </si>
  <si>
    <t>Veržlės / varžto dydis 8-22 (arba panašūs)</t>
  </si>
  <si>
    <t>Žiočių dydis 1,5“;  žiočių tipas 45 laipsniai</t>
  </si>
  <si>
    <t>Ilgis 160-165 mm</t>
  </si>
  <si>
    <t>Replės (paprastos, su gumine rankena)</t>
  </si>
  <si>
    <t>5 m, juostos plotis 16 ± 3 mm</t>
  </si>
  <si>
    <t>Slankmatis skaitmeninis</t>
  </si>
  <si>
    <t>Dažymo teptukas darbui su vandens pagrindo dažais</t>
  </si>
  <si>
    <t>Plokščias, plotis 50 ± 2 mm, šeriai- sintetiniai</t>
  </si>
  <si>
    <t>Dažymo volelis</t>
  </si>
  <si>
    <t>Dažymo volelių rankena</t>
  </si>
  <si>
    <t>Skardos žirklės kairinės/dešininės</t>
  </si>
  <si>
    <t>Ilgis 250 mm ± 20 mm, volelio medžiaga sintetinė</t>
  </si>
  <si>
    <t>Kniediklis  aliuminėms, plieninėms, nerūdijančio pl. kniedėms</t>
  </si>
  <si>
    <t>Akumuliatorinis kampinis šlifuoklis su akumuliatoriumi, sukomplektuotas</t>
  </si>
  <si>
    <t>Akumuliatoriaus talpa ne mažiau 4000 mAh, 18V</t>
  </si>
  <si>
    <t>Akumuliatoriaus talpa ne mažiau 4000 mAh, 18V, disko skersmuo 125 mm, sūkių skaičius ne mažiau 9000 aps/min.</t>
  </si>
  <si>
    <t>Pjovimo diskelis metalui</t>
  </si>
  <si>
    <t>125x22-22,23 mm, grūdėtumas 80</t>
  </si>
  <si>
    <t>D10 x 120 ± 3mm</t>
  </si>
  <si>
    <t>Grąžtas betonui</t>
  </si>
  <si>
    <t>D10 x 150 ± 5 mm</t>
  </si>
  <si>
    <t>Ilgis 100 ± 25 mm, plotis 70 ± 20 mm, grūdėtumas 80</t>
  </si>
  <si>
    <t>Ø125 ± 10 mm, kampiniam šlifuokliui arba elektriniam gręžtuvui</t>
  </si>
  <si>
    <t>Ilgis 280 ± 10 mm, plotis 110  ± 10 mm, grūdėtumas 100-220</t>
  </si>
  <si>
    <t>Darbo pirštinės atsparios įpjovimui</t>
  </si>
  <si>
    <t>ailonas</t>
  </si>
  <si>
    <t>Dydis: L, medžiaga nailonas arba analogiška, gumuotos</t>
  </si>
  <si>
    <t>Drabužių pakaba</t>
  </si>
  <si>
    <t>Medinė</t>
  </si>
  <si>
    <t>Buitinis kibiras</t>
  </si>
  <si>
    <t>Plastikinis, talpa 10 - 12 ltr.</t>
  </si>
  <si>
    <t>Šiukšliadėžė vidaus patalpoms</t>
  </si>
  <si>
    <t>Su dangčiu, talpa ne mažiau 50 ltr. ±  5 ltr.</t>
  </si>
  <si>
    <t>Lauko šiukšliadėžė su pelenine</t>
  </si>
  <si>
    <t>Metalinė, talpa ne mažiau 17 l. ±  1 ltr.</t>
  </si>
  <si>
    <t>Talpa ne mažesnė nei 100 l. ±  10 ltr. Kaina už 10 vnt. pakuotę</t>
  </si>
  <si>
    <t>Plaušinės šluostės su teleskopiniu kotu</t>
  </si>
  <si>
    <t>Koto ilgis 80 - 135 cm, šluostės darbinės dalies ilgis 38-45 cm, plotis 8-10 cm, medžiaga: mikropluoštas</t>
  </si>
  <si>
    <t>Šluostė universali</t>
  </si>
  <si>
    <t>Mikropluošto, ilgis 40-50 cm, plotis 30-40 cm</t>
  </si>
  <si>
    <r>
      <rPr>
        <b/>
        <sz val="14"/>
        <rFont val="Times New Roman"/>
        <family val="1"/>
      </rPr>
      <t xml:space="preserve">PVM *, EUR </t>
    </r>
    <r>
      <rPr>
        <sz val="14"/>
        <rFont val="Times New Roman"/>
        <family val="1"/>
        <charset val="186"/>
      </rPr>
      <t>(jeigu taikomas PVM ne 21 % įrašo tiekėjas)</t>
    </r>
  </si>
  <si>
    <t>Nurodyti visų fizinių prekybos vietų adresus</t>
  </si>
  <si>
    <t xml:space="preserve">1250 (+/- 25 mm) x 600 (+/- 25 mm) x 100 mm </t>
  </si>
  <si>
    <t>Skiediklis/tirpiklis dažams 646</t>
  </si>
  <si>
    <t xml:space="preserve">Statybinės vinys 4,0 x 120 mm (ilgis +/-10 mm) </t>
  </si>
  <si>
    <t>280 x 230 mm (dydis +/-10 mm)</t>
  </si>
  <si>
    <t>2600x1250x10 mm (dydis +/- 5 proc.)</t>
  </si>
  <si>
    <t>12.5x1200x3000 mm (dydis +/- 5 proc.)</t>
  </si>
  <si>
    <t>12.5x1200x2600 mm (dydis +/- 5 proc.)</t>
  </si>
  <si>
    <t>1220x610x100 mm (dydis +/- 5 proc.)</t>
  </si>
  <si>
    <t>100 m ilgis x 0,45-0,50 m plotis, 15-17 mikronų storis</t>
  </si>
  <si>
    <t>3000 mm plotis, storis 150 mikronų (+/- 5 proc.)</t>
  </si>
  <si>
    <t xml:space="preserve">(23-25)x(23-25)x2500 mm (ilgis +/-20 mm) </t>
  </si>
  <si>
    <t>2500x1250x12 mm (dydis +/- 5 proc.)</t>
  </si>
  <si>
    <t>3000x60x27 mm (dydis +/- 5 proc.)</t>
  </si>
  <si>
    <t>250x120x88 mm (dydis +/- 5 proc.)</t>
  </si>
  <si>
    <t>3000x50x50 mm (dydis +/- 5 proc.)</t>
  </si>
  <si>
    <t>Ilgis 250 - 350 mm, įvairių spalvų</t>
  </si>
  <si>
    <t>Balta, su tvirtinimo varžtais</t>
  </si>
  <si>
    <t>Ilgis - 150 - 200 mm, skersmuo 10-12 mm, padengimas - cinkuotas</t>
  </si>
  <si>
    <t>DIN933 M8 x 40÷45 mm</t>
  </si>
  <si>
    <t>Matavimo riba 1-150  ±10 mm</t>
  </si>
  <si>
    <t>Ilgis 250 mm (± 20 mm) x Ø 8 mm</t>
  </si>
  <si>
    <t>Ilgis 250  ±10 mm</t>
  </si>
  <si>
    <t>Ø125 ± 10 mm, grūdėtumas 100, apvalūs (metalui, medienai)</t>
  </si>
  <si>
    <t>Akumuliatorinė vėjapjovė su akumuliatoriumi, stumiama</t>
  </si>
  <si>
    <t>Darbinis peilio plotis 48-53 cm, maksimalus pjovimo aukštis 100  ± 10 mm</t>
  </si>
  <si>
    <t>8. ELEKTRONINĖ PARDUOTUVĖ</t>
  </si>
  <si>
    <r>
      <t xml:space="preserve">9. PRIDEDAMI DOKUMENTAI IR INFORMACIJA APIE KONFIDENCIALUMĄ
</t>
    </r>
    <r>
      <rPr>
        <i/>
        <sz val="12"/>
        <color theme="1"/>
        <rFont val="Times New Roman"/>
        <family val="1"/>
      </rPr>
      <t>Jei nenurodyta kitaip, visi dokumentai teikiami su pasiūlymu CVP IS priemonėmis:</t>
    </r>
  </si>
  <si>
    <t>Tiekėjas privalo turėti elektroninę parduotuvę</t>
  </si>
  <si>
    <t>Nurodyti elektroninės parduotuvės adresą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</si>
</sst>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charset val="186"/>
      <scheme val="minor"/>
    </font>
    <font>
      <i/>
      <sz val="11"/>
      <color rgb="FFFF0000"/>
      <name val="Tahoma"/>
      <family val="2"/>
      <charset val="186"/>
    </font>
    <font>
      <sz val="10"/>
      <name val="MS Sans Serif"/>
      <family val="2"/>
      <charset val="186"/>
    </font>
    <font>
      <b/>
      <sz val="12"/>
      <color theme="1"/>
      <name val="Times New Roman"/>
      <family val="1"/>
    </font>
    <font>
      <i/>
      <sz val="12"/>
      <color theme="1"/>
      <name val="Times New Roman"/>
      <family val="1"/>
    </font>
    <font>
      <b/>
      <sz val="12"/>
      <name val="Times New Roman"/>
      <family val="1"/>
    </font>
    <font>
      <b/>
      <sz val="12"/>
      <color rgb="FFFF0000"/>
      <name val="Times New Roman"/>
      <family val="1"/>
    </font>
    <font>
      <sz val="12"/>
      <color theme="1"/>
      <name val="Times New Roman"/>
      <family val="1"/>
    </font>
    <font>
      <sz val="12"/>
      <color theme="1"/>
      <name val="Times New Roman"/>
      <family val="1"/>
      <charset val="186"/>
    </font>
    <font>
      <b/>
      <sz val="12"/>
      <color theme="1"/>
      <name val="Times New Roman"/>
      <family val="1"/>
      <charset val="186"/>
    </font>
    <font>
      <b/>
      <i/>
      <sz val="12"/>
      <color theme="9" tint="-0.249977111117893"/>
      <name val="Times New Roman"/>
      <family val="1"/>
      <charset val="186"/>
    </font>
    <font>
      <b/>
      <i/>
      <sz val="12"/>
      <color theme="1"/>
      <name val="Times New Roman"/>
      <family val="1"/>
    </font>
    <font>
      <b/>
      <sz val="12"/>
      <name val="Times New Roman"/>
      <family val="1"/>
      <charset val="186"/>
    </font>
    <font>
      <sz val="12"/>
      <name val="Times New Roman"/>
      <family val="1"/>
    </font>
    <font>
      <i/>
      <sz val="12"/>
      <color theme="9" tint="-0.249977111117893"/>
      <name val="Times New Roman"/>
      <family val="1"/>
    </font>
    <font>
      <b/>
      <i/>
      <sz val="12"/>
      <color theme="1"/>
      <name val="Times New Roman"/>
      <family val="1"/>
      <charset val="186"/>
    </font>
    <font>
      <sz val="12"/>
      <name val="Times New Roman"/>
      <family val="1"/>
      <charset val="186"/>
    </font>
    <font>
      <sz val="12"/>
      <color rgb="FF000000"/>
      <name val="Times New Roman"/>
      <family val="1"/>
      <charset val="186"/>
    </font>
    <font>
      <b/>
      <sz val="12"/>
      <color rgb="FF000000"/>
      <name val="Times New Roman"/>
      <family val="1"/>
      <charset val="186"/>
    </font>
    <font>
      <b/>
      <sz val="12"/>
      <color rgb="FFFF0000"/>
      <name val="Times New Roman"/>
      <family val="1"/>
      <charset val="186"/>
    </font>
    <font>
      <sz val="12"/>
      <color rgb="FFFF0000"/>
      <name val="Times New Roman"/>
      <family val="1"/>
    </font>
    <font>
      <b/>
      <i/>
      <sz val="12"/>
      <color rgb="FFFF0000"/>
      <name val="Times New Roman"/>
      <family val="1"/>
      <charset val="186"/>
    </font>
    <font>
      <b/>
      <i/>
      <sz val="12"/>
      <name val="Times New Roman"/>
      <family val="1"/>
      <charset val="186"/>
    </font>
    <font>
      <i/>
      <sz val="12"/>
      <color theme="1"/>
      <name val="Times New Roman"/>
      <family val="1"/>
      <charset val="186"/>
    </font>
    <font>
      <sz val="12"/>
      <color rgb="FF00B050"/>
      <name val="Times New Roman"/>
      <family val="1"/>
      <charset val="186"/>
    </font>
    <font>
      <u/>
      <sz val="12"/>
      <color theme="1"/>
      <name val="Times New Roman"/>
      <family val="1"/>
      <charset val="186"/>
    </font>
    <font>
      <b/>
      <sz val="14"/>
      <name val="Times New Roman"/>
      <family val="1"/>
      <charset val="186"/>
    </font>
    <font>
      <sz val="8"/>
      <name val="Calibri"/>
      <family val="2"/>
      <charset val="186"/>
      <scheme val="minor"/>
    </font>
    <font>
      <b/>
      <sz val="14"/>
      <color theme="1"/>
      <name val="Times New Roman"/>
      <family val="1"/>
      <charset val="186"/>
    </font>
    <font>
      <b/>
      <sz val="14"/>
      <color rgb="FFFF0000"/>
      <name val="Times New Roman"/>
      <family val="1"/>
      <charset val="186"/>
    </font>
    <font>
      <sz val="14"/>
      <name val="Times New Roman"/>
      <family val="1"/>
      <charset val="186"/>
    </font>
    <font>
      <b/>
      <sz val="14"/>
      <name val="Times New Roman"/>
      <family val="1"/>
    </font>
    <font>
      <sz val="14"/>
      <name val="Times New Roman"/>
      <family val="1"/>
    </font>
  </fonts>
  <fills count="10">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rgb="FFFFFFFF"/>
        <bgColor indexed="64"/>
      </patternFill>
    </fill>
    <fill>
      <patternFill patternType="solid">
        <fgColor rgb="FF92D05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diagonal/>
    </border>
    <border>
      <left/>
      <right/>
      <top style="medium">
        <color indexed="64"/>
      </top>
      <bottom style="thin">
        <color indexed="64"/>
      </bottom>
      <diagonal/>
    </border>
    <border>
      <left/>
      <right style="thin">
        <color indexed="64"/>
      </right>
      <top/>
      <bottom/>
      <diagonal/>
    </border>
  </borders>
  <cellStyleXfs count="2">
    <xf numFmtId="0" fontId="0" fillId="0" borderId="0"/>
    <xf numFmtId="0" fontId="2" fillId="0" borderId="0"/>
  </cellStyleXfs>
  <cellXfs count="302">
    <xf numFmtId="0" fontId="0" fillId="0" borderId="0" xfId="0"/>
    <xf numFmtId="0" fontId="8" fillId="0" borderId="0" xfId="0" applyFont="1" applyAlignment="1" applyProtection="1">
      <alignment vertical="center" wrapText="1"/>
      <protection locked="0"/>
    </xf>
    <xf numFmtId="0" fontId="9" fillId="0" borderId="0" xfId="0" applyFont="1" applyAlignment="1" applyProtection="1">
      <alignment horizontal="center" vertical="center" wrapText="1"/>
      <protection locked="0"/>
    </xf>
    <xf numFmtId="0" fontId="8" fillId="0" borderId="0" xfId="0" applyFont="1" applyAlignment="1">
      <alignment vertical="center" wrapText="1"/>
    </xf>
    <xf numFmtId="0" fontId="8" fillId="0" borderId="0" xfId="0" applyFont="1" applyAlignment="1" applyProtection="1">
      <alignment vertical="center"/>
      <protection locked="0"/>
    </xf>
    <xf numFmtId="0" fontId="8" fillId="0" borderId="0" xfId="0" applyFont="1" applyAlignment="1">
      <alignment vertical="center"/>
    </xf>
    <xf numFmtId="0" fontId="9" fillId="0" borderId="30" xfId="0" applyFont="1" applyBorder="1" applyAlignment="1" applyProtection="1">
      <alignment vertical="center" wrapText="1"/>
      <protection locked="0"/>
    </xf>
    <xf numFmtId="0" fontId="9" fillId="0" borderId="32" xfId="0" applyFont="1" applyBorder="1" applyAlignment="1" applyProtection="1">
      <alignment vertical="center" wrapText="1"/>
      <protection locked="0"/>
    </xf>
    <xf numFmtId="0" fontId="9" fillId="3" borderId="49"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8" fillId="0" borderId="46" xfId="0" applyFont="1" applyBorder="1" applyAlignment="1" applyProtection="1">
      <alignment horizontal="center" vertical="center" wrapText="1"/>
      <protection locked="0"/>
    </xf>
    <xf numFmtId="0" fontId="8" fillId="0" borderId="44" xfId="0" applyFont="1" applyBorder="1" applyAlignment="1" applyProtection="1">
      <alignment vertical="center" wrapText="1"/>
      <protection locked="0"/>
    </xf>
    <xf numFmtId="0" fontId="8" fillId="0" borderId="23" xfId="0" applyFont="1" applyBorder="1" applyAlignment="1" applyProtection="1">
      <alignment horizontal="center" vertical="center" wrapText="1"/>
      <protection locked="0"/>
    </xf>
    <xf numFmtId="0" fontId="8" fillId="0" borderId="24" xfId="0" applyFont="1" applyBorder="1" applyAlignment="1" applyProtection="1">
      <alignment vertical="center" wrapText="1"/>
      <protection locked="0"/>
    </xf>
    <xf numFmtId="0" fontId="8" fillId="0" borderId="43" xfId="0" applyFont="1" applyBorder="1" applyAlignment="1" applyProtection="1">
      <alignment horizontal="center" vertical="center" wrapText="1"/>
      <protection locked="0"/>
    </xf>
    <xf numFmtId="0" fontId="8" fillId="0" borderId="43" xfId="0" applyFont="1" applyBorder="1" applyAlignment="1" applyProtection="1">
      <alignment vertical="center" wrapText="1"/>
      <protection locked="0"/>
    </xf>
    <xf numFmtId="0" fontId="8" fillId="0" borderId="18" xfId="0" applyFont="1" applyBorder="1" applyAlignment="1" applyProtection="1">
      <alignment horizontal="center" vertical="center" wrapText="1"/>
      <protection locked="0"/>
    </xf>
    <xf numFmtId="0" fontId="8" fillId="0" borderId="25" xfId="0" applyFont="1" applyBorder="1" applyAlignment="1" applyProtection="1">
      <alignment vertical="center" wrapText="1"/>
      <protection locked="0"/>
    </xf>
    <xf numFmtId="0" fontId="12" fillId="3" borderId="9" xfId="0" applyFont="1" applyFill="1" applyBorder="1" applyAlignment="1" applyProtection="1">
      <alignment horizontal="center" vertical="center" wrapText="1"/>
      <protection locked="0"/>
    </xf>
    <xf numFmtId="0" fontId="8" fillId="0" borderId="0" xfId="0" applyFont="1" applyAlignment="1">
      <alignment horizontal="left" vertical="center"/>
    </xf>
    <xf numFmtId="0" fontId="9" fillId="2" borderId="38" xfId="0" applyFont="1" applyFill="1" applyBorder="1" applyAlignment="1">
      <alignment horizontal="center" vertical="center" wrapText="1"/>
    </xf>
    <xf numFmtId="0" fontId="9" fillId="0" borderId="21" xfId="0" applyFont="1" applyBorder="1" applyAlignment="1" applyProtection="1">
      <alignment horizontal="center" vertical="center" wrapText="1"/>
      <protection locked="0"/>
    </xf>
    <xf numFmtId="0" fontId="8" fillId="0" borderId="7" xfId="0" applyFont="1" applyBorder="1" applyAlignment="1" applyProtection="1">
      <alignment vertical="center" wrapText="1"/>
      <protection locked="0"/>
    </xf>
    <xf numFmtId="0" fontId="8" fillId="0" borderId="13" xfId="0" applyFont="1" applyBorder="1" applyAlignment="1" applyProtection="1">
      <alignment horizontal="center" vertical="center" wrapText="1"/>
      <protection locked="0"/>
    </xf>
    <xf numFmtId="0" fontId="8" fillId="0" borderId="45" xfId="0" applyFont="1" applyBorder="1" applyAlignment="1" applyProtection="1">
      <alignment horizontal="center" vertical="center" wrapText="1"/>
      <protection locked="0"/>
    </xf>
    <xf numFmtId="0" fontId="8" fillId="0" borderId="6" xfId="0" applyFont="1" applyBorder="1" applyAlignment="1" applyProtection="1">
      <alignment vertical="center" wrapText="1"/>
      <protection locked="0"/>
    </xf>
    <xf numFmtId="0" fontId="8" fillId="0" borderId="45" xfId="0" applyFont="1" applyBorder="1" applyAlignment="1" applyProtection="1">
      <alignment vertical="center" wrapText="1"/>
      <protection locked="0"/>
    </xf>
    <xf numFmtId="0" fontId="8" fillId="0" borderId="0" xfId="0" applyFont="1" applyAlignment="1" applyProtection="1">
      <alignment horizontal="left" vertical="center"/>
      <protection locked="0"/>
    </xf>
    <xf numFmtId="0" fontId="9" fillId="0" borderId="16" xfId="0" applyFont="1" applyBorder="1" applyAlignment="1" applyProtection="1">
      <alignment horizontal="center" vertical="center" wrapText="1"/>
      <protection locked="0"/>
    </xf>
    <xf numFmtId="0" fontId="8" fillId="0" borderId="19" xfId="0" applyFont="1" applyBorder="1" applyAlignment="1" applyProtection="1">
      <alignment vertical="center" wrapText="1"/>
      <protection locked="0"/>
    </xf>
    <xf numFmtId="0" fontId="8" fillId="0" borderId="16" xfId="0" applyFont="1" applyBorder="1" applyAlignment="1" applyProtection="1">
      <alignment horizontal="center" vertical="center" wrapText="1"/>
      <protection locked="0"/>
    </xf>
    <xf numFmtId="0" fontId="8" fillId="0" borderId="18" xfId="0" applyFont="1" applyBorder="1" applyAlignment="1" applyProtection="1">
      <alignment vertical="center" wrapText="1"/>
      <protection locked="0"/>
    </xf>
    <xf numFmtId="0" fontId="9" fillId="3" borderId="9" xfId="0" applyFont="1" applyFill="1" applyBorder="1" applyAlignment="1">
      <alignment horizontal="center" vertical="center" wrapText="1"/>
    </xf>
    <xf numFmtId="0" fontId="8" fillId="0" borderId="13" xfId="0" applyFont="1" applyBorder="1" applyAlignment="1" applyProtection="1">
      <alignment vertical="center" wrapText="1"/>
      <protection locked="0"/>
    </xf>
    <xf numFmtId="0" fontId="8" fillId="0" borderId="16" xfId="0" applyFont="1" applyBorder="1" applyAlignment="1" applyProtection="1">
      <alignment vertical="center" wrapText="1"/>
      <protection locked="0"/>
    </xf>
    <xf numFmtId="0" fontId="9" fillId="3" borderId="2" xfId="0" applyFont="1" applyFill="1" applyBorder="1" applyAlignment="1">
      <alignment horizontal="center" vertical="center" wrapText="1"/>
    </xf>
    <xf numFmtId="0" fontId="8" fillId="0" borderId="60" xfId="0" applyFont="1" applyBorder="1" applyAlignment="1" applyProtection="1">
      <alignment horizontal="center" vertical="center" wrapText="1"/>
      <protection locked="0"/>
    </xf>
    <xf numFmtId="0" fontId="8" fillId="0" borderId="51" xfId="0" applyFont="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0" xfId="0" applyFont="1" applyAlignment="1">
      <alignment horizontal="left" vertical="center" wrapText="1"/>
    </xf>
    <xf numFmtId="0" fontId="12" fillId="3" borderId="1" xfId="0" applyFont="1" applyFill="1" applyBorder="1" applyAlignment="1">
      <alignment horizontal="center" vertical="center" wrapText="1"/>
    </xf>
    <xf numFmtId="0" fontId="12" fillId="3" borderId="1" xfId="0" applyFont="1" applyFill="1" applyBorder="1" applyAlignment="1" applyProtection="1">
      <alignment horizontal="center" vertical="center"/>
      <protection locked="0"/>
    </xf>
    <xf numFmtId="0" fontId="12" fillId="3" borderId="1" xfId="0" applyFont="1" applyFill="1" applyBorder="1" applyAlignment="1" applyProtection="1">
      <alignment horizontal="center" vertical="center" wrapText="1"/>
      <protection locked="0"/>
    </xf>
    <xf numFmtId="0" fontId="15" fillId="0" borderId="54" xfId="0" applyFont="1" applyBorder="1" applyAlignment="1">
      <alignment horizontal="center" vertical="center"/>
    </xf>
    <xf numFmtId="0" fontId="15" fillId="0" borderId="53" xfId="0" applyFont="1" applyBorder="1" applyAlignment="1">
      <alignment horizontal="center" vertical="center"/>
    </xf>
    <xf numFmtId="0" fontId="15" fillId="0" borderId="55" xfId="0" applyFont="1" applyBorder="1" applyAlignment="1">
      <alignment horizontal="center" vertical="center"/>
    </xf>
    <xf numFmtId="0" fontId="15" fillId="0" borderId="53" xfId="0" applyFont="1" applyBorder="1" applyAlignment="1" applyProtection="1">
      <alignment horizontal="center" vertical="center"/>
      <protection locked="0"/>
    </xf>
    <xf numFmtId="0" fontId="9" fillId="5" borderId="28" xfId="0" applyFont="1" applyFill="1" applyBorder="1" applyAlignment="1">
      <alignment horizontal="center" vertical="center"/>
    </xf>
    <xf numFmtId="0" fontId="12" fillId="5" borderId="59" xfId="0" applyFont="1" applyFill="1" applyBorder="1" applyAlignment="1">
      <alignment horizontal="left" vertical="center" wrapText="1"/>
    </xf>
    <xf numFmtId="2" fontId="8" fillId="5" borderId="47" xfId="0" applyNumberFormat="1" applyFont="1" applyFill="1" applyBorder="1" applyAlignment="1">
      <alignment horizontal="center" vertical="center"/>
    </xf>
    <xf numFmtId="0" fontId="9" fillId="0" borderId="6" xfId="0" applyFont="1" applyBorder="1" applyAlignment="1">
      <alignment horizontal="center" vertical="center"/>
    </xf>
    <xf numFmtId="0" fontId="16" fillId="0" borderId="62" xfId="0" applyFont="1" applyBorder="1" applyAlignment="1">
      <alignment vertical="center" wrapText="1"/>
    </xf>
    <xf numFmtId="0" fontId="16" fillId="0" borderId="8" xfId="0" applyFont="1" applyBorder="1" applyAlignment="1">
      <alignment horizontal="center" vertical="center" wrapText="1"/>
    </xf>
    <xf numFmtId="0" fontId="17" fillId="0" borderId="7" xfId="0" applyFont="1" applyBorder="1" applyAlignment="1">
      <alignment horizontal="left" vertical="center" wrapText="1"/>
    </xf>
    <xf numFmtId="2" fontId="8" fillId="0" borderId="7" xfId="0" applyNumberFormat="1" applyFont="1" applyBorder="1" applyAlignment="1">
      <alignment horizontal="center" vertical="center"/>
    </xf>
    <xf numFmtId="0" fontId="9" fillId="0" borderId="4" xfId="0" applyFont="1" applyBorder="1" applyAlignment="1">
      <alignment horizontal="center" vertical="center"/>
    </xf>
    <xf numFmtId="0" fontId="17" fillId="8" borderId="1" xfId="0" applyFont="1" applyFill="1" applyBorder="1" applyAlignment="1">
      <alignment vertical="center" wrapText="1"/>
    </xf>
    <xf numFmtId="0" fontId="17" fillId="0" borderId="39" xfId="0" applyFont="1" applyBorder="1" applyAlignment="1">
      <alignment horizontal="left" vertical="center" wrapText="1"/>
    </xf>
    <xf numFmtId="0" fontId="16" fillId="0" borderId="1" xfId="0" applyFont="1" applyBorder="1" applyAlignment="1">
      <alignment horizontal="center" vertical="center" wrapText="1"/>
    </xf>
    <xf numFmtId="0" fontId="8" fillId="0" borderId="1" xfId="0" applyFont="1" applyBorder="1" applyAlignment="1">
      <alignment vertical="center" wrapText="1"/>
    </xf>
    <xf numFmtId="0" fontId="17" fillId="0" borderId="42" xfId="0" applyFont="1" applyBorder="1" applyAlignment="1">
      <alignment horizontal="left"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xf>
    <xf numFmtId="0" fontId="8" fillId="0" borderId="1" xfId="0" applyFont="1" applyBorder="1" applyAlignment="1">
      <alignment horizontal="center" vertical="center" wrapText="1"/>
    </xf>
    <xf numFmtId="0" fontId="16" fillId="0" borderId="1" xfId="0" applyFont="1" applyBorder="1" applyAlignment="1">
      <alignment vertical="center" wrapText="1"/>
    </xf>
    <xf numFmtId="0" fontId="16" fillId="6" borderId="1" xfId="0" applyFont="1" applyFill="1" applyBorder="1" applyAlignment="1">
      <alignment horizontal="center" vertical="center" wrapText="1"/>
    </xf>
    <xf numFmtId="0" fontId="9" fillId="0" borderId="1" xfId="0" applyFont="1" applyBorder="1" applyAlignment="1">
      <alignment horizontal="center" vertical="center"/>
    </xf>
    <xf numFmtId="0" fontId="8" fillId="6" borderId="1" xfId="0" applyFont="1" applyFill="1" applyBorder="1" applyAlignment="1">
      <alignment vertical="center" wrapText="1"/>
    </xf>
    <xf numFmtId="0" fontId="8" fillId="6" borderId="1" xfId="0" applyFont="1" applyFill="1" applyBorder="1" applyAlignment="1">
      <alignment horizontal="center" vertical="center" wrapText="1"/>
    </xf>
    <xf numFmtId="0" fontId="17" fillId="0" borderId="1" xfId="0" applyFont="1" applyBorder="1" applyAlignment="1">
      <alignment horizontal="left" vertical="center" wrapText="1"/>
    </xf>
    <xf numFmtId="0" fontId="17" fillId="6" borderId="1" xfId="0" applyFont="1" applyFill="1" applyBorder="1" applyAlignment="1">
      <alignment horizontal="center" vertical="center" wrapText="1"/>
    </xf>
    <xf numFmtId="0" fontId="16" fillId="0" borderId="41" xfId="0" applyFont="1" applyBorder="1" applyAlignment="1">
      <alignment horizontal="center" vertical="center" wrapText="1"/>
    </xf>
    <xf numFmtId="0" fontId="9" fillId="0" borderId="3" xfId="0" applyFont="1" applyBorder="1" applyAlignment="1">
      <alignment horizontal="center" vertical="center"/>
    </xf>
    <xf numFmtId="0" fontId="9" fillId="7" borderId="61" xfId="0" applyFont="1" applyFill="1" applyBorder="1" applyAlignment="1" applyProtection="1">
      <alignment horizontal="left" vertical="center"/>
      <protection locked="0"/>
    </xf>
    <xf numFmtId="0" fontId="16" fillId="7" borderId="5" xfId="0" applyFont="1" applyFill="1" applyBorder="1" applyAlignment="1" applyProtection="1">
      <alignment horizontal="center" vertical="center" wrapText="1"/>
      <protection locked="0"/>
    </xf>
    <xf numFmtId="0" fontId="17" fillId="7" borderId="5" xfId="0" applyFont="1" applyFill="1" applyBorder="1" applyAlignment="1" applyProtection="1">
      <alignment horizontal="left" vertical="center" wrapText="1"/>
      <protection locked="0"/>
    </xf>
    <xf numFmtId="0" fontId="17" fillId="7" borderId="5" xfId="0" applyFont="1" applyFill="1" applyBorder="1" applyAlignment="1" applyProtection="1">
      <alignment horizontal="center" vertical="center" wrapText="1"/>
      <protection locked="0"/>
    </xf>
    <xf numFmtId="0" fontId="17" fillId="7" borderId="5" xfId="0" applyFont="1" applyFill="1" applyBorder="1" applyAlignment="1">
      <alignment horizontal="center" vertical="center" wrapText="1"/>
    </xf>
    <xf numFmtId="0" fontId="9" fillId="7" borderId="34" xfId="0" applyFont="1" applyFill="1" applyBorder="1" applyAlignment="1">
      <alignment horizontal="left" vertical="center"/>
    </xf>
    <xf numFmtId="0" fontId="16" fillId="7" borderId="30" xfId="0" applyFont="1" applyFill="1" applyBorder="1" applyAlignment="1">
      <alignment horizontal="center" vertical="center" wrapText="1"/>
    </xf>
    <xf numFmtId="0" fontId="17" fillId="7" borderId="30" xfId="0" applyFont="1" applyFill="1" applyBorder="1" applyAlignment="1">
      <alignment horizontal="left" vertical="center" wrapText="1"/>
    </xf>
    <xf numFmtId="0" fontId="17" fillId="7" borderId="30" xfId="0" applyFont="1" applyFill="1" applyBorder="1" applyAlignment="1">
      <alignment horizontal="center" vertical="center" wrapText="1"/>
    </xf>
    <xf numFmtId="10" fontId="19" fillId="7" borderId="9" xfId="0" applyNumberFormat="1" applyFont="1" applyFill="1" applyBorder="1" applyAlignment="1" applyProtection="1">
      <alignment horizontal="center" vertical="center"/>
      <protection locked="0"/>
    </xf>
    <xf numFmtId="0" fontId="12" fillId="5" borderId="8" xfId="0" applyFont="1" applyFill="1" applyBorder="1" applyAlignment="1">
      <alignment horizontal="center" vertical="center" wrapText="1"/>
    </xf>
    <xf numFmtId="0" fontId="12" fillId="5" borderId="8" xfId="0" applyFont="1" applyFill="1" applyBorder="1" applyAlignment="1">
      <alignment horizontal="left" vertical="center" wrapText="1"/>
    </xf>
    <xf numFmtId="2" fontId="8" fillId="5" borderId="7" xfId="0" applyNumberFormat="1" applyFont="1" applyFill="1" applyBorder="1" applyAlignment="1">
      <alignment horizontal="center" vertical="center"/>
    </xf>
    <xf numFmtId="0" fontId="12"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0" borderId="41" xfId="0" applyFont="1" applyBorder="1" applyAlignment="1">
      <alignment horizontal="left" vertical="center" wrapText="1"/>
    </xf>
    <xf numFmtId="0" fontId="17" fillId="0" borderId="41" xfId="0" applyFont="1" applyBorder="1" applyAlignment="1">
      <alignment horizontal="left" vertical="center" wrapText="1"/>
    </xf>
    <xf numFmtId="0" fontId="16" fillId="7" borderId="34" xfId="0" applyFont="1" applyFill="1" applyBorder="1" applyAlignment="1">
      <alignment horizontal="center" vertical="center" wrapText="1"/>
    </xf>
    <xf numFmtId="10" fontId="19" fillId="7" borderId="32" xfId="0" applyNumberFormat="1" applyFont="1" applyFill="1" applyBorder="1" applyAlignment="1" applyProtection="1">
      <alignment horizontal="center" vertical="center"/>
      <protection locked="0"/>
    </xf>
    <xf numFmtId="0" fontId="16" fillId="7" borderId="26"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7" fillId="7" borderId="2" xfId="0" applyFont="1" applyFill="1" applyBorder="1" applyAlignment="1">
      <alignment horizontal="left" vertical="center" wrapText="1"/>
    </xf>
    <xf numFmtId="0" fontId="12" fillId="5" borderId="34" xfId="0" applyFont="1" applyFill="1" applyBorder="1" applyAlignment="1">
      <alignment horizontal="center" vertical="center" wrapText="1"/>
    </xf>
    <xf numFmtId="0" fontId="12" fillId="5" borderId="30" xfId="0" applyFont="1" applyFill="1" applyBorder="1" applyAlignment="1">
      <alignment horizontal="left" vertical="center" wrapText="1"/>
    </xf>
    <xf numFmtId="0" fontId="12" fillId="5" borderId="30" xfId="0" applyFont="1" applyFill="1" applyBorder="1" applyAlignment="1">
      <alignment horizontal="center" vertical="center" wrapText="1"/>
    </xf>
    <xf numFmtId="2" fontId="8" fillId="5" borderId="32" xfId="0" applyNumberFormat="1" applyFont="1" applyFill="1" applyBorder="1" applyAlignment="1">
      <alignment horizontal="center" vertical="center"/>
    </xf>
    <xf numFmtId="0" fontId="16" fillId="0" borderId="8" xfId="0" applyFont="1" applyBorder="1" applyAlignment="1">
      <alignment horizontal="left" vertical="center" wrapText="1"/>
    </xf>
    <xf numFmtId="0" fontId="17" fillId="0" borderId="8" xfId="0" applyFont="1" applyBorder="1" applyAlignment="1">
      <alignment horizontal="left" vertical="center" wrapText="1"/>
    </xf>
    <xf numFmtId="0" fontId="12" fillId="0" borderId="8" xfId="0" applyFont="1" applyBorder="1" applyAlignment="1">
      <alignment horizontal="center" vertical="center" wrapText="1"/>
    </xf>
    <xf numFmtId="0" fontId="16" fillId="7" borderId="30" xfId="0" applyFont="1" applyFill="1" applyBorder="1" applyAlignment="1">
      <alignment horizontal="left" vertical="center" wrapText="1"/>
    </xf>
    <xf numFmtId="0" fontId="16" fillId="7" borderId="2" xfId="0" applyFont="1" applyFill="1" applyBorder="1" applyAlignment="1">
      <alignment horizontal="left" vertical="center" wrapText="1"/>
    </xf>
    <xf numFmtId="0" fontId="8" fillId="0" borderId="46" xfId="0" applyFont="1" applyBorder="1" applyAlignment="1">
      <alignment horizontal="right" vertical="center"/>
    </xf>
    <xf numFmtId="0" fontId="8" fillId="0" borderId="56" xfId="0" applyFont="1" applyBorder="1" applyAlignment="1">
      <alignment horizontal="right" vertical="center"/>
    </xf>
    <xf numFmtId="0" fontId="8" fillId="0" borderId="0" xfId="0" applyFont="1" applyAlignment="1" applyProtection="1">
      <alignment horizontal="left" vertical="center" wrapText="1"/>
      <protection locked="0"/>
    </xf>
    <xf numFmtId="0" fontId="15" fillId="0" borderId="28" xfId="0" applyFont="1" applyBorder="1" applyAlignment="1" applyProtection="1">
      <alignment horizontal="center" vertical="center" wrapText="1"/>
      <protection locked="0"/>
    </xf>
    <xf numFmtId="0" fontId="12" fillId="0" borderId="52" xfId="0" applyFont="1" applyBorder="1" applyAlignment="1" applyProtection="1">
      <alignment horizontal="center" vertical="center" wrapText="1"/>
      <protection locked="0"/>
    </xf>
    <xf numFmtId="0" fontId="22" fillId="0" borderId="28" xfId="0" applyFont="1" applyBorder="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9" fillId="3" borderId="0" xfId="0" applyFont="1" applyFill="1" applyAlignment="1">
      <alignment horizontal="center" vertical="center" wrapText="1"/>
    </xf>
    <xf numFmtId="0" fontId="9" fillId="3" borderId="9" xfId="0" applyFont="1" applyFill="1" applyBorder="1" applyAlignment="1">
      <alignment horizontal="center" vertical="center"/>
    </xf>
    <xf numFmtId="0" fontId="15" fillId="0" borderId="34"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30" xfId="0" applyFont="1" applyBorder="1" applyAlignment="1">
      <alignment horizontal="center" vertical="center" wrapText="1"/>
    </xf>
    <xf numFmtId="0" fontId="8" fillId="0" borderId="13" xfId="0" applyFont="1" applyBorder="1" applyAlignment="1" applyProtection="1">
      <alignment horizontal="left" vertical="center" wrapText="1"/>
      <protection locked="0"/>
    </xf>
    <xf numFmtId="0" fontId="8" fillId="0" borderId="8" xfId="0" applyFont="1" applyBorder="1" applyAlignment="1" applyProtection="1">
      <alignment vertical="center" wrapText="1"/>
      <protection locked="0"/>
    </xf>
    <xf numFmtId="0" fontId="24" fillId="0" borderId="8"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protection locked="0"/>
    </xf>
    <xf numFmtId="0" fontId="24" fillId="0" borderId="45" xfId="0" applyFont="1" applyBorder="1" applyAlignment="1" applyProtection="1">
      <alignment horizontal="center" vertical="center" wrapText="1"/>
      <protection locked="0"/>
    </xf>
    <xf numFmtId="0" fontId="8" fillId="0" borderId="14" xfId="0" applyFont="1" applyBorder="1" applyAlignment="1" applyProtection="1">
      <alignment horizontal="left" vertical="center" wrapText="1"/>
      <protection locked="0"/>
    </xf>
    <xf numFmtId="0" fontId="8" fillId="0" borderId="1" xfId="0" applyFont="1" applyBorder="1" applyAlignment="1" applyProtection="1">
      <alignment vertical="center" wrapText="1"/>
      <protection locked="0"/>
    </xf>
    <xf numFmtId="0" fontId="24"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protection locked="0"/>
    </xf>
    <xf numFmtId="0" fontId="24" fillId="0" borderId="15"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protection locked="0"/>
    </xf>
    <xf numFmtId="0" fontId="16" fillId="0" borderId="1" xfId="0" applyFont="1" applyBorder="1" applyAlignment="1" applyProtection="1">
      <alignment vertical="center" wrapText="1"/>
      <protection locked="0"/>
    </xf>
    <xf numFmtId="0" fontId="25" fillId="0" borderId="0" xfId="0" applyFont="1" applyAlignment="1" applyProtection="1">
      <alignment vertical="center"/>
      <protection locked="0"/>
    </xf>
    <xf numFmtId="0" fontId="8" fillId="0" borderId="5" xfId="0" applyFont="1" applyBorder="1" applyAlignment="1" applyProtection="1">
      <alignment vertical="center"/>
      <protection locked="0"/>
    </xf>
    <xf numFmtId="0" fontId="23" fillId="0" borderId="2" xfId="0" applyFont="1" applyBorder="1" applyAlignment="1">
      <alignment horizontal="center" vertical="center" wrapText="1"/>
    </xf>
    <xf numFmtId="0" fontId="23" fillId="0" borderId="0" xfId="0" applyFont="1" applyAlignment="1">
      <alignment horizontal="center" vertical="center" wrapText="1"/>
    </xf>
    <xf numFmtId="0" fontId="23" fillId="0" borderId="0" xfId="0" applyFont="1" applyAlignment="1">
      <alignment vertical="center" wrapText="1"/>
    </xf>
    <xf numFmtId="0" fontId="12" fillId="3" borderId="1" xfId="0" applyFont="1" applyFill="1" applyBorder="1" applyAlignment="1" applyProtection="1">
      <alignment horizontal="left" vertical="center" wrapText="1"/>
      <protection locked="0"/>
    </xf>
    <xf numFmtId="0" fontId="15" fillId="0" borderId="55" xfId="0" applyFont="1" applyBorder="1" applyAlignment="1">
      <alignment horizontal="left" vertical="center"/>
    </xf>
    <xf numFmtId="0" fontId="16" fillId="0" borderId="3" xfId="0" applyFont="1" applyBorder="1" applyAlignment="1">
      <alignment horizontal="left" vertical="center" wrapText="1"/>
    </xf>
    <xf numFmtId="0" fontId="8" fillId="0" borderId="3" xfId="0" applyFont="1" applyBorder="1" applyAlignment="1">
      <alignment horizontal="left" vertical="center" wrapText="1"/>
    </xf>
    <xf numFmtId="0" fontId="16" fillId="6" borderId="3" xfId="0" applyFont="1" applyFill="1" applyBorder="1" applyAlignment="1">
      <alignment horizontal="left" vertical="center" wrapText="1"/>
    </xf>
    <xf numFmtId="0" fontId="8" fillId="6" borderId="1" xfId="0" applyFont="1" applyFill="1" applyBorder="1" applyAlignment="1">
      <alignment horizontal="left" vertical="center" wrapText="1"/>
    </xf>
    <xf numFmtId="0" fontId="17" fillId="0" borderId="1" xfId="0" applyFont="1" applyBorder="1" applyAlignment="1">
      <alignment horizontal="left" vertical="center"/>
    </xf>
    <xf numFmtId="0" fontId="16" fillId="7" borderId="5" xfId="0" applyFont="1" applyFill="1" applyBorder="1" applyAlignment="1" applyProtection="1">
      <alignment horizontal="left" vertical="center" wrapText="1"/>
      <protection locked="0"/>
    </xf>
    <xf numFmtId="0" fontId="8" fillId="0" borderId="56" xfId="0" applyFont="1" applyBorder="1" applyAlignment="1">
      <alignment horizontal="left" vertical="center"/>
    </xf>
    <xf numFmtId="0" fontId="23" fillId="0" borderId="0" xfId="0" applyFont="1" applyAlignment="1" applyProtection="1">
      <alignment horizontal="left" vertical="center" wrapText="1"/>
      <protection locked="0"/>
    </xf>
    <xf numFmtId="0" fontId="9" fillId="3" borderId="2" xfId="0" applyFont="1" applyFill="1" applyBorder="1" applyAlignment="1">
      <alignment horizontal="left" vertical="center" wrapText="1"/>
    </xf>
    <xf numFmtId="0" fontId="9" fillId="3" borderId="0" xfId="0" applyFont="1" applyFill="1" applyAlignment="1">
      <alignment horizontal="left" vertical="center" wrapText="1"/>
    </xf>
    <xf numFmtId="0" fontId="15" fillId="0" borderId="30" xfId="0" applyFont="1" applyBorder="1" applyAlignment="1">
      <alignment horizontal="left" vertical="center" wrapText="1"/>
    </xf>
    <xf numFmtId="0" fontId="8" fillId="0" borderId="8"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23" fillId="0" borderId="0" xfId="0" applyFont="1" applyAlignment="1">
      <alignment horizontal="left" vertical="center" wrapText="1"/>
    </xf>
    <xf numFmtId="0" fontId="17" fillId="0" borderId="0" xfId="0" applyFont="1" applyAlignment="1">
      <alignment horizontal="left" vertical="center" wrapText="1"/>
    </xf>
    <xf numFmtId="0" fontId="18" fillId="7" borderId="32" xfId="0" applyFont="1" applyFill="1" applyBorder="1" applyAlignment="1">
      <alignment horizontal="right" vertical="center"/>
    </xf>
    <xf numFmtId="2" fontId="9" fillId="7" borderId="32" xfId="0" applyNumberFormat="1" applyFont="1" applyFill="1" applyBorder="1" applyAlignment="1" applyProtection="1">
      <alignment horizontal="right" vertical="center"/>
      <protection locked="0"/>
    </xf>
    <xf numFmtId="0" fontId="9" fillId="0" borderId="0" xfId="0" applyFont="1" applyAlignment="1" applyProtection="1">
      <alignment vertical="center" wrapText="1"/>
      <protection locked="0"/>
    </xf>
    <xf numFmtId="0" fontId="9" fillId="0" borderId="0" xfId="0" applyFont="1" applyAlignment="1" applyProtection="1">
      <alignment vertical="center"/>
      <protection locked="0"/>
    </xf>
    <xf numFmtId="0" fontId="10" fillId="0" borderId="0" xfId="0" applyFont="1" applyAlignment="1" applyProtection="1">
      <alignment vertical="center" wrapText="1"/>
      <protection locked="0"/>
    </xf>
    <xf numFmtId="0" fontId="9" fillId="0" borderId="34" xfId="0" applyFont="1" applyBorder="1" applyAlignment="1">
      <alignment vertical="center" wrapText="1"/>
    </xf>
    <xf numFmtId="0" fontId="9" fillId="0" borderId="30" xfId="0" applyFont="1" applyBorder="1" applyAlignment="1">
      <alignment vertical="center"/>
    </xf>
    <xf numFmtId="0" fontId="9" fillId="0" borderId="32" xfId="0" applyFont="1" applyBorder="1" applyAlignment="1">
      <alignment vertical="center"/>
    </xf>
    <xf numFmtId="2" fontId="9" fillId="7" borderId="58" xfId="0" applyNumberFormat="1" applyFont="1" applyFill="1" applyBorder="1" applyAlignment="1" applyProtection="1">
      <alignment horizontal="right" vertical="center"/>
      <protection locked="0"/>
    </xf>
    <xf numFmtId="2" fontId="9" fillId="7" borderId="48" xfId="0" applyNumberFormat="1" applyFont="1" applyFill="1" applyBorder="1" applyAlignment="1" applyProtection="1">
      <alignment horizontal="right" vertical="center"/>
      <protection locked="0"/>
    </xf>
    <xf numFmtId="0" fontId="26" fillId="5" borderId="59" xfId="0" applyFont="1" applyFill="1" applyBorder="1" applyAlignment="1">
      <alignment horizontal="left" vertical="center" wrapText="1"/>
    </xf>
    <xf numFmtId="0" fontId="26" fillId="5" borderId="8" xfId="0" applyFont="1" applyFill="1" applyBorder="1" applyAlignment="1">
      <alignment horizontal="left" vertical="center" wrapText="1"/>
    </xf>
    <xf numFmtId="0" fontId="26" fillId="5" borderId="30" xfId="0" applyFont="1" applyFill="1" applyBorder="1" applyAlignment="1">
      <alignment horizontal="left" vertical="center" wrapText="1"/>
    </xf>
    <xf numFmtId="0" fontId="9" fillId="0" borderId="0" xfId="0" applyFont="1" applyAlignment="1">
      <alignment horizontal="left" vertical="center"/>
    </xf>
    <xf numFmtId="0" fontId="26" fillId="5" borderId="30" xfId="0" applyFont="1" applyFill="1" applyBorder="1" applyAlignment="1">
      <alignment horizontal="left" vertical="center"/>
    </xf>
    <xf numFmtId="0" fontId="13" fillId="0" borderId="0" xfId="0" applyFont="1" applyAlignment="1">
      <alignment vertical="center"/>
    </xf>
    <xf numFmtId="2" fontId="8" fillId="0" borderId="39" xfId="0" applyNumberFormat="1" applyFont="1" applyBorder="1" applyAlignment="1">
      <alignment horizontal="center" vertical="center"/>
    </xf>
    <xf numFmtId="0" fontId="16" fillId="0" borderId="25" xfId="0" applyFont="1" applyBorder="1" applyAlignment="1">
      <alignment horizontal="left" vertical="center" wrapText="1"/>
    </xf>
    <xf numFmtId="0" fontId="16" fillId="0" borderId="17" xfId="0" applyFont="1" applyBorder="1" applyAlignment="1">
      <alignment horizontal="left" vertical="center" wrapText="1"/>
    </xf>
    <xf numFmtId="4" fontId="9" fillId="7" borderId="9" xfId="0" applyNumberFormat="1" applyFont="1" applyFill="1" applyBorder="1" applyAlignment="1">
      <alignment horizontal="center" vertical="center"/>
    </xf>
    <xf numFmtId="4" fontId="9" fillId="7" borderId="32" xfId="0" applyNumberFormat="1" applyFont="1" applyFill="1" applyBorder="1" applyAlignment="1">
      <alignment horizontal="center" vertical="center"/>
    </xf>
    <xf numFmtId="0" fontId="16" fillId="0" borderId="0" xfId="0" applyFont="1" applyAlignment="1">
      <alignment horizontal="left" vertical="center" wrapText="1"/>
    </xf>
    <xf numFmtId="2" fontId="8" fillId="0" borderId="39" xfId="0" applyNumberFormat="1" applyFont="1" applyBorder="1" applyAlignment="1" applyProtection="1">
      <alignment horizontal="center" vertical="center"/>
      <protection locked="0"/>
    </xf>
    <xf numFmtId="0" fontId="17" fillId="0" borderId="0" xfId="0" applyFont="1" applyAlignment="1">
      <alignment horizontal="center" vertical="center" wrapText="1"/>
    </xf>
    <xf numFmtId="2" fontId="8" fillId="0" borderId="0" xfId="0" applyNumberFormat="1" applyFont="1" applyAlignment="1" applyProtection="1">
      <alignment horizontal="center" vertical="center"/>
      <protection locked="0"/>
    </xf>
    <xf numFmtId="2" fontId="8" fillId="0" borderId="0" xfId="0" applyNumberFormat="1" applyFont="1" applyAlignment="1">
      <alignment horizontal="center" vertical="center"/>
    </xf>
    <xf numFmtId="0" fontId="9" fillId="0" borderId="44" xfId="0" applyFont="1" applyBorder="1" applyAlignment="1">
      <alignment horizontal="left" vertical="center"/>
    </xf>
    <xf numFmtId="0" fontId="16" fillId="0" borderId="63" xfId="0" applyFont="1" applyBorder="1" applyAlignment="1">
      <alignment horizontal="left" vertical="center" wrapText="1"/>
    </xf>
    <xf numFmtId="0" fontId="8" fillId="0" borderId="63" xfId="0" applyFont="1" applyBorder="1" applyAlignment="1">
      <alignment horizontal="right" vertical="center"/>
    </xf>
    <xf numFmtId="4" fontId="26" fillId="0" borderId="48" xfId="0" applyNumberFormat="1" applyFont="1" applyBorder="1" applyAlignment="1">
      <alignment horizontal="center" vertical="center"/>
    </xf>
    <xf numFmtId="4" fontId="28" fillId="0" borderId="57" xfId="0" quotePrefix="1" applyNumberFormat="1" applyFont="1" applyBorder="1" applyAlignment="1">
      <alignment horizontal="center" vertical="center"/>
    </xf>
    <xf numFmtId="4" fontId="28" fillId="0" borderId="37" xfId="0" quotePrefix="1" applyNumberFormat="1" applyFont="1" applyBorder="1" applyAlignment="1">
      <alignment horizontal="center" vertical="center" wrapText="1"/>
    </xf>
    <xf numFmtId="4" fontId="28" fillId="9" borderId="20" xfId="0" applyNumberFormat="1" applyFont="1" applyFill="1" applyBorder="1" applyAlignment="1">
      <alignment horizontal="center" vertical="center"/>
    </xf>
    <xf numFmtId="0" fontId="28" fillId="0" borderId="24" xfId="0" applyFont="1" applyBorder="1" applyAlignment="1">
      <alignment horizontal="right" vertical="center"/>
    </xf>
    <xf numFmtId="0" fontId="28" fillId="0" borderId="64" xfId="0" applyFont="1" applyBorder="1" applyAlignment="1">
      <alignment horizontal="right" vertical="center"/>
    </xf>
    <xf numFmtId="1" fontId="29" fillId="0" borderId="9" xfId="0" applyNumberFormat="1" applyFont="1" applyBorder="1" applyAlignment="1" applyProtection="1">
      <alignment horizontal="center" vertical="center" wrapText="1"/>
      <protection locked="0"/>
    </xf>
    <xf numFmtId="2" fontId="8" fillId="0" borderId="7" xfId="0" applyNumberFormat="1" applyFont="1" applyBorder="1" applyAlignment="1" applyProtection="1">
      <alignment horizontal="center" vertical="center"/>
      <protection locked="0"/>
    </xf>
    <xf numFmtId="2" fontId="8" fillId="0" borderId="42" xfId="0" applyNumberFormat="1" applyFont="1" applyBorder="1" applyAlignment="1" applyProtection="1">
      <alignment horizontal="center" vertical="center"/>
      <protection locked="0"/>
    </xf>
    <xf numFmtId="2" fontId="8" fillId="0" borderId="1" xfId="0" applyNumberFormat="1" applyFont="1" applyBorder="1" applyAlignment="1" applyProtection="1">
      <alignment horizontal="center" vertical="center"/>
      <protection locked="0"/>
    </xf>
    <xf numFmtId="0" fontId="12" fillId="6" borderId="30" xfId="0" applyFont="1" applyFill="1" applyBorder="1" applyAlignment="1" applyProtection="1">
      <alignment horizontal="center" vertical="center" wrapText="1"/>
      <protection locked="0"/>
    </xf>
    <xf numFmtId="0" fontId="9" fillId="2" borderId="26" xfId="0" applyFont="1" applyFill="1" applyBorder="1" applyAlignment="1">
      <alignment horizontal="center" vertical="center" wrapText="1"/>
    </xf>
    <xf numFmtId="0" fontId="9" fillId="2" borderId="48" xfId="0" applyFont="1" applyFill="1" applyBorder="1" applyAlignment="1">
      <alignment horizontal="center" vertical="center" wrapText="1"/>
    </xf>
    <xf numFmtId="0" fontId="9" fillId="2" borderId="61" xfId="0" applyFont="1" applyFill="1" applyBorder="1" applyAlignment="1">
      <alignment horizontal="center" vertical="center" wrapText="1"/>
    </xf>
    <xf numFmtId="0" fontId="9" fillId="2" borderId="58" xfId="0" applyFont="1" applyFill="1" applyBorder="1" applyAlignment="1">
      <alignment horizontal="center" vertical="center" wrapText="1"/>
    </xf>
    <xf numFmtId="0" fontId="8" fillId="0" borderId="13"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9" fillId="3" borderId="21"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8" fillId="0" borderId="16" xfId="0" applyFont="1" applyBorder="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xf numFmtId="0" fontId="8" fillId="0" borderId="45" xfId="0" applyFont="1" applyBorder="1" applyAlignment="1" applyProtection="1">
      <alignment horizontal="center" vertical="center" wrapText="1"/>
      <protection locked="0"/>
    </xf>
    <xf numFmtId="0" fontId="9" fillId="3" borderId="50" xfId="0" applyFont="1" applyFill="1" applyBorder="1" applyAlignment="1">
      <alignment horizontal="center" vertical="center" wrapText="1"/>
    </xf>
    <xf numFmtId="0" fontId="9" fillId="3" borderId="51" xfId="0" applyFont="1" applyFill="1" applyBorder="1" applyAlignment="1">
      <alignment horizontal="center" vertical="center" wrapText="1"/>
    </xf>
    <xf numFmtId="0" fontId="9" fillId="0" borderId="0" xfId="0" applyFont="1" applyAlignment="1">
      <alignment horizontal="center" vertical="center" wrapText="1"/>
    </xf>
    <xf numFmtId="0" fontId="9" fillId="0" borderId="5" xfId="0" applyFont="1" applyBorder="1" applyAlignment="1">
      <alignment horizontal="center" vertical="center" wrapText="1"/>
    </xf>
    <xf numFmtId="0" fontId="9" fillId="3" borderId="26"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8" fillId="0" borderId="17"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9" fillId="3" borderId="2" xfId="0" applyFont="1" applyFill="1" applyBorder="1" applyAlignment="1">
      <alignment horizontal="center" vertical="center" wrapText="1"/>
    </xf>
    <xf numFmtId="0" fontId="8" fillId="0" borderId="43" xfId="0"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8" fillId="0" borderId="33" xfId="0" applyFont="1" applyBorder="1" applyAlignment="1" applyProtection="1">
      <alignment horizontal="center" vertical="center" wrapText="1"/>
      <protection locked="0"/>
    </xf>
    <xf numFmtId="0" fontId="8" fillId="0" borderId="37" xfId="0" applyFont="1" applyBorder="1" applyAlignment="1" applyProtection="1">
      <alignment horizontal="center" vertical="center" wrapText="1"/>
      <protection locked="0"/>
    </xf>
    <xf numFmtId="0" fontId="9" fillId="0" borderId="0" xfId="0" applyFont="1" applyAlignment="1">
      <alignment horizontal="left" vertical="center"/>
    </xf>
    <xf numFmtId="0" fontId="10" fillId="0" borderId="0" xfId="0" applyFont="1" applyAlignment="1" applyProtection="1">
      <alignment horizontal="center" vertical="center"/>
      <protection locked="0"/>
    </xf>
    <xf numFmtId="0" fontId="9" fillId="0" borderId="0" xfId="0" applyFont="1" applyAlignment="1">
      <alignment horizontal="center" vertical="center"/>
    </xf>
    <xf numFmtId="0" fontId="9" fillId="0" borderId="2" xfId="0" applyFont="1" applyBorder="1" applyAlignment="1">
      <alignment horizontal="center" vertical="center" wrapText="1"/>
    </xf>
    <xf numFmtId="0" fontId="9" fillId="3" borderId="49" xfId="0" applyFont="1" applyFill="1" applyBorder="1" applyAlignment="1">
      <alignment horizontal="center" vertical="center" wrapText="1"/>
    </xf>
    <xf numFmtId="0" fontId="9" fillId="3" borderId="38" xfId="0" applyFont="1" applyFill="1" applyBorder="1" applyAlignment="1">
      <alignment horizontal="center" vertical="center" wrapText="1"/>
    </xf>
    <xf numFmtId="0" fontId="9" fillId="3" borderId="27"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35" xfId="0" applyFont="1" applyFill="1" applyBorder="1" applyAlignment="1">
      <alignment horizontal="center" vertical="center" wrapText="1"/>
    </xf>
    <xf numFmtId="0" fontId="9" fillId="3" borderId="34" xfId="0" applyFont="1" applyFill="1" applyBorder="1" applyAlignment="1">
      <alignment horizontal="left" vertical="center" wrapText="1"/>
    </xf>
    <xf numFmtId="0" fontId="9" fillId="3" borderId="30" xfId="0" applyFont="1" applyFill="1" applyBorder="1" applyAlignment="1">
      <alignment horizontal="left" vertical="center" wrapText="1"/>
    </xf>
    <xf numFmtId="0" fontId="9" fillId="3" borderId="32" xfId="0" applyFont="1" applyFill="1" applyBorder="1" applyAlignment="1">
      <alignment horizontal="left" vertical="center" wrapText="1"/>
    </xf>
    <xf numFmtId="0" fontId="9" fillId="3" borderId="24"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8" fillId="0" borderId="2" xfId="0" applyFont="1" applyBorder="1" applyAlignment="1">
      <alignment horizontal="left" vertical="center" wrapText="1"/>
    </xf>
    <xf numFmtId="0" fontId="9" fillId="3" borderId="42"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16" fillId="4" borderId="26" xfId="0" applyFont="1" applyFill="1" applyBorder="1" applyAlignment="1">
      <alignment horizontal="left" vertical="center" wrapText="1"/>
    </xf>
    <xf numFmtId="0" fontId="8" fillId="4" borderId="2" xfId="0" applyFont="1" applyFill="1" applyBorder="1" applyAlignment="1">
      <alignment horizontal="left" vertical="center" wrapText="1"/>
    </xf>
    <xf numFmtId="0" fontId="8" fillId="4" borderId="48" xfId="0" applyFont="1" applyFill="1" applyBorder="1" applyAlignment="1">
      <alignment horizontal="left" vertical="center" wrapText="1"/>
    </xf>
    <xf numFmtId="0" fontId="8" fillId="4" borderId="27" xfId="0" applyFont="1" applyFill="1" applyBorder="1" applyAlignment="1">
      <alignment horizontal="left" vertical="center" wrapText="1"/>
    </xf>
    <xf numFmtId="0" fontId="8" fillId="4" borderId="0" xfId="0" applyFont="1" applyFill="1" applyAlignment="1">
      <alignment horizontal="left" vertical="center" wrapText="1"/>
    </xf>
    <xf numFmtId="0" fontId="8" fillId="4" borderId="36" xfId="0" applyFont="1" applyFill="1" applyBorder="1" applyAlignment="1">
      <alignment horizontal="left" vertical="center" wrapText="1"/>
    </xf>
    <xf numFmtId="0" fontId="8" fillId="4" borderId="61" xfId="0" applyFont="1" applyFill="1" applyBorder="1" applyAlignment="1">
      <alignment horizontal="left" vertical="center" wrapText="1"/>
    </xf>
    <xf numFmtId="0" fontId="8" fillId="4" borderId="5" xfId="0" applyFont="1" applyFill="1" applyBorder="1" applyAlignment="1">
      <alignment horizontal="left" vertical="center" wrapText="1"/>
    </xf>
    <xf numFmtId="0" fontId="8" fillId="4" borderId="58" xfId="0" applyFont="1" applyFill="1" applyBorder="1" applyAlignment="1">
      <alignment horizontal="left" vertical="center" wrapText="1"/>
    </xf>
    <xf numFmtId="0" fontId="8" fillId="0" borderId="34" xfId="0" applyFont="1" applyBorder="1" applyAlignment="1">
      <alignment horizontal="left" vertical="center" wrapText="1"/>
    </xf>
    <xf numFmtId="0" fontId="8" fillId="0" borderId="30" xfId="0" applyFont="1" applyBorder="1" applyAlignment="1">
      <alignment horizontal="left" vertical="center" wrapText="1"/>
    </xf>
    <xf numFmtId="0" fontId="8" fillId="0" borderId="32" xfId="0" applyFont="1" applyBorder="1" applyAlignment="1">
      <alignment horizontal="left" vertical="center" wrapText="1"/>
    </xf>
    <xf numFmtId="0" fontId="9" fillId="6" borderId="0" xfId="0" applyFont="1" applyFill="1" applyAlignment="1">
      <alignment horizontal="center" vertical="center" wrapText="1"/>
    </xf>
    <xf numFmtId="0" fontId="8" fillId="0" borderId="19" xfId="0" applyFont="1" applyBorder="1" applyAlignment="1" applyProtection="1">
      <alignment horizontal="center" vertical="center" wrapText="1"/>
      <protection locked="0"/>
    </xf>
    <xf numFmtId="0" fontId="15" fillId="0" borderId="29" xfId="0" applyFont="1" applyBorder="1" applyAlignment="1" applyProtection="1">
      <alignment horizontal="center" vertical="center" wrapText="1"/>
      <protection locked="0"/>
    </xf>
    <xf numFmtId="0" fontId="15" fillId="0" borderId="30" xfId="0" applyFont="1" applyBorder="1" applyAlignment="1" applyProtection="1">
      <alignment horizontal="center" vertical="center" wrapText="1"/>
      <protection locked="0"/>
    </xf>
    <xf numFmtId="0" fontId="15" fillId="0" borderId="31" xfId="0" applyFont="1" applyBorder="1" applyAlignment="1" applyProtection="1">
      <alignment horizontal="center" vertical="center" wrapText="1"/>
      <protection locked="0"/>
    </xf>
    <xf numFmtId="0" fontId="12" fillId="0" borderId="29" xfId="0" applyFont="1" applyBorder="1" applyAlignment="1" applyProtection="1">
      <alignment horizontal="center" vertical="center" wrapText="1"/>
      <protection locked="0"/>
    </xf>
    <xf numFmtId="0" fontId="12" fillId="0" borderId="30" xfId="0" applyFont="1" applyBorder="1" applyAlignment="1" applyProtection="1">
      <alignment horizontal="center" vertical="center" wrapText="1"/>
      <protection locked="0"/>
    </xf>
    <xf numFmtId="0" fontId="12" fillId="0" borderId="31" xfId="0" applyFont="1" applyBorder="1" applyAlignment="1" applyProtection="1">
      <alignment horizontal="center" vertical="center" wrapText="1"/>
      <protection locked="0"/>
    </xf>
    <xf numFmtId="0" fontId="21" fillId="0" borderId="29" xfId="0" applyFont="1" applyBorder="1" applyAlignment="1" applyProtection="1">
      <alignment horizontal="center" vertical="center" wrapText="1"/>
      <protection locked="0"/>
    </xf>
    <xf numFmtId="0" fontId="21" fillId="0" borderId="30" xfId="0" applyFont="1" applyBorder="1" applyAlignment="1" applyProtection="1">
      <alignment horizontal="center" vertical="center" wrapText="1"/>
      <protection locked="0"/>
    </xf>
    <xf numFmtId="0" fontId="21" fillId="0" borderId="32" xfId="0" applyFont="1" applyBorder="1" applyAlignment="1" applyProtection="1">
      <alignment horizontal="center" vertical="center" wrapText="1"/>
      <protection locked="0"/>
    </xf>
    <xf numFmtId="0" fontId="12" fillId="6" borderId="29" xfId="0" applyFont="1" applyFill="1" applyBorder="1" applyAlignment="1" applyProtection="1">
      <alignment horizontal="center" vertical="center" wrapText="1"/>
      <protection locked="0"/>
    </xf>
    <xf numFmtId="0" fontId="12" fillId="6" borderId="30"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9" fillId="0" borderId="0" xfId="0" applyFont="1" applyAlignment="1">
      <alignment horizontal="left" vertical="center" wrapText="1"/>
    </xf>
    <xf numFmtId="0" fontId="9" fillId="9" borderId="16" xfId="0" applyFont="1" applyFill="1" applyBorder="1" applyAlignment="1">
      <alignment horizontal="right" vertical="center"/>
    </xf>
    <xf numFmtId="0" fontId="9" fillId="9" borderId="17" xfId="0" applyFont="1" applyFill="1" applyBorder="1" applyAlignment="1">
      <alignment horizontal="right" vertical="center"/>
    </xf>
    <xf numFmtId="0" fontId="9" fillId="9" borderId="55" xfId="0" applyFont="1" applyFill="1" applyBorder="1" applyAlignment="1">
      <alignment horizontal="right" vertical="center"/>
    </xf>
    <xf numFmtId="0" fontId="8" fillId="0" borderId="0" xfId="0" applyFont="1" applyAlignment="1" applyProtection="1">
      <alignment horizontal="left" vertical="center" wrapText="1"/>
      <protection locked="0"/>
    </xf>
    <xf numFmtId="0" fontId="15" fillId="0" borderId="32" xfId="0" applyFont="1" applyBorder="1" applyAlignment="1" applyProtection="1">
      <alignment horizontal="center" vertical="center" wrapText="1"/>
      <protection locked="0"/>
    </xf>
    <xf numFmtId="0" fontId="9" fillId="3" borderId="34" xfId="0" applyFont="1" applyFill="1" applyBorder="1" applyAlignment="1">
      <alignment horizontal="center" vertical="center" wrapText="1"/>
    </xf>
    <xf numFmtId="0" fontId="9" fillId="3" borderId="30"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32" fillId="0" borderId="33" xfId="0" applyFont="1" applyBorder="1" applyAlignment="1">
      <alignment horizontal="right" vertical="center" wrapText="1"/>
    </xf>
    <xf numFmtId="0" fontId="30" fillId="0" borderId="4" xfId="0" applyFont="1" applyBorder="1" applyAlignment="1">
      <alignment horizontal="right" vertical="center" wrapText="1"/>
    </xf>
    <xf numFmtId="0" fontId="8" fillId="0" borderId="44"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9" fillId="3" borderId="61" xfId="0" applyFont="1" applyFill="1" applyBorder="1" applyAlignment="1">
      <alignment horizontal="center" vertical="center" wrapText="1"/>
    </xf>
    <xf numFmtId="0" fontId="9" fillId="3" borderId="58" xfId="0" applyFont="1" applyFill="1" applyBorder="1" applyAlignment="1">
      <alignment horizontal="center" vertical="center" wrapText="1"/>
    </xf>
    <xf numFmtId="0" fontId="8" fillId="0" borderId="26" xfId="0" applyFont="1" applyBorder="1" applyAlignment="1">
      <alignment horizontal="left" vertical="center" wrapText="1"/>
    </xf>
    <xf numFmtId="0" fontId="8" fillId="0" borderId="48" xfId="0" applyFont="1" applyBorder="1" applyAlignment="1">
      <alignment horizontal="left" vertical="center" wrapText="1"/>
    </xf>
    <xf numFmtId="0" fontId="8" fillId="0" borderId="25"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9" fillId="3" borderId="44" xfId="0" applyFont="1" applyFill="1" applyBorder="1" applyAlignment="1">
      <alignment horizontal="center" vertical="center" wrapText="1"/>
    </xf>
    <xf numFmtId="0" fontId="9" fillId="3" borderId="43"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22" fillId="0" borderId="0" xfId="0" applyFont="1" applyBorder="1" applyAlignment="1" applyProtection="1">
      <alignment horizontal="center" vertical="center" wrapText="1"/>
      <protection locked="0"/>
    </xf>
    <xf numFmtId="0" fontId="12" fillId="6" borderId="0" xfId="0" applyFont="1" applyFill="1" applyBorder="1" applyAlignment="1" applyProtection="1">
      <alignment horizontal="center" vertical="center" wrapText="1"/>
      <protection locked="0"/>
    </xf>
    <xf numFmtId="0" fontId="21" fillId="0" borderId="0" xfId="0" applyFont="1" applyBorder="1" applyAlignment="1" applyProtection="1">
      <alignment horizontal="center" vertical="center" wrapText="1"/>
      <protection locked="0"/>
    </xf>
    <xf numFmtId="0" fontId="12" fillId="6" borderId="5" xfId="0" applyFont="1" applyFill="1" applyBorder="1" applyAlignment="1" applyProtection="1">
      <alignment horizontal="center" vertical="center" wrapText="1"/>
      <protection locked="0"/>
    </xf>
    <xf numFmtId="0" fontId="22" fillId="0" borderId="9" xfId="0" applyFont="1" applyBorder="1" applyAlignment="1" applyProtection="1">
      <alignment horizontal="center" vertical="center" wrapText="1"/>
      <protection locked="0"/>
    </xf>
    <xf numFmtId="0" fontId="12" fillId="6" borderId="34" xfId="0" applyFont="1" applyFill="1" applyBorder="1" applyAlignment="1" applyProtection="1">
      <alignment horizontal="center" vertical="center" wrapText="1"/>
      <protection locked="0"/>
    </xf>
    <xf numFmtId="0" fontId="12" fillId="6" borderId="32" xfId="0" applyFont="1" applyFill="1" applyBorder="1" applyAlignment="1" applyProtection="1">
      <alignment horizontal="center" vertical="center" wrapText="1"/>
      <protection locked="0"/>
    </xf>
    <xf numFmtId="0" fontId="21" fillId="0" borderId="34" xfId="0" applyFont="1" applyBorder="1" applyAlignment="1" applyProtection="1">
      <alignment horizontal="center" vertical="center" wrapText="1"/>
      <protection locked="0"/>
    </xf>
  </cellXfs>
  <cellStyles count="2">
    <cellStyle name="Normal" xfId="0" builtinId="0"/>
    <cellStyle name="Normal 3" xfId="1" xr:uid="{00000000-0005-0000-0000-000001000000}"/>
  </cellStyles>
  <dxfs count="12">
    <dxf>
      <font>
        <b val="0"/>
        <i val="0"/>
        <strike val="0"/>
        <condense val="0"/>
        <extend val="0"/>
        <outline val="0"/>
        <shadow val="0"/>
        <u val="none"/>
        <vertAlign val="baseline"/>
        <sz val="12"/>
        <color theme="1"/>
        <name val="Times New Roman"/>
        <family val="1"/>
        <charset val="186"/>
        <scheme val="none"/>
      </font>
      <numFmt numFmtId="2" formatCode="0.00"/>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Times New Roman"/>
        <family val="1"/>
        <charset val="186"/>
        <scheme val="none"/>
      </font>
      <numFmt numFmtId="2" formatCode="0.00"/>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rgb="FF000000"/>
        <name val="Times New Roman"/>
        <family val="1"/>
        <charset val="186"/>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Times New Roman"/>
        <family val="1"/>
        <charset val="186"/>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Times New Roman"/>
        <family val="1"/>
        <charset val="186"/>
        <scheme val="none"/>
      </font>
      <alignment vertical="center" textRotation="0" indent="0" justifyLastLine="0" shrinkToFit="0" readingOrder="0"/>
    </dxf>
    <dxf>
      <font>
        <strike val="0"/>
        <outline val="0"/>
        <shadow val="0"/>
        <u val="none"/>
        <vertAlign val="baseline"/>
        <sz val="12"/>
        <name val="Times New Roman"/>
        <family val="1"/>
        <charset val="186"/>
        <scheme val="none"/>
      </font>
      <alignment horizontal="left" vertical="center" textRotation="0" indent="0" justifyLastLine="0" shrinkToFit="0" readingOrder="0"/>
    </dxf>
    <dxf>
      <font>
        <strike val="0"/>
        <outline val="0"/>
        <shadow val="0"/>
        <u val="none"/>
        <vertAlign val="baseline"/>
        <sz val="12"/>
        <name val="Times New Roman"/>
        <family val="1"/>
        <charset val="186"/>
        <scheme val="none"/>
      </font>
      <alignment vertical="center" textRotation="0" indent="0" justifyLastLine="0" shrinkToFit="0" readingOrder="0"/>
    </dxf>
    <dxf>
      <font>
        <b/>
        <i val="0"/>
        <strike val="0"/>
        <condense val="0"/>
        <extend val="0"/>
        <outline val="0"/>
        <shadow val="0"/>
        <u val="none"/>
        <vertAlign val="baseline"/>
        <sz val="12"/>
        <color theme="1"/>
        <name val="Times New Roman"/>
        <family val="1"/>
        <charset val="186"/>
        <scheme val="none"/>
      </font>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thin">
          <color indexed="64"/>
        </bottom>
      </border>
    </dxf>
    <dxf>
      <font>
        <strike val="0"/>
        <outline val="0"/>
        <shadow val="0"/>
        <u val="none"/>
        <vertAlign val="baseline"/>
        <sz val="12"/>
        <name val="Times New Roman"/>
        <family val="1"/>
        <charset val="186"/>
        <scheme val="none"/>
      </font>
      <alignment vertical="center" textRotation="0" indent="0" justifyLastLine="0" shrinkToFit="0" readingOrder="0"/>
    </dxf>
    <dxf>
      <border>
        <bottom style="thin">
          <color indexed="64"/>
        </bottom>
      </border>
    </dxf>
    <dxf>
      <font>
        <b/>
        <strike val="0"/>
        <outline val="0"/>
        <shadow val="0"/>
        <u val="none"/>
        <vertAlign val="baseline"/>
        <sz val="12"/>
        <name val="Times New Roman"/>
        <family val="1"/>
        <charset val="186"/>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B44:I156" totalsRowShown="0" headerRowDxfId="11" dataDxfId="9" headerRowBorderDxfId="10" tableBorderDxfId="8">
  <tableColumns count="8">
    <tableColumn id="1" xr3:uid="{00000000-0010-0000-0000-000001000000}" name="Eil.Nr. " dataDxfId="7"/>
    <tableColumn id="2" xr3:uid="{00000000-0010-0000-0000-000002000000}" name="Prekės pavadinimas, techninė charakteristika" dataDxfId="6"/>
    <tableColumn id="3" xr3:uid="{00000000-0010-0000-0000-000003000000}" name="Gaminio žymėjimas arba tipas, standartas, išmatavimai, fasuotės" dataDxfId="5"/>
    <tableColumn id="4" xr3:uid="{00000000-0010-0000-0000-000004000000}" name="Siūlomos prekės kodas / pavadinimas / tipas / modelis / gamintojas / barkodas tiekėjo prekybos vietoje_x000a_(pildo tiekėjas)" dataDxfId="4"/>
    <tableColumn id="5" xr3:uid="{00000000-0010-0000-0000-000005000000}" name="Matavimo vienetas" dataDxfId="3"/>
    <tableColumn id="6" xr3:uid="{00000000-0010-0000-0000-000006000000}" name="Preliminarus  perkamų prekių kiekis " dataDxfId="2"/>
    <tableColumn id="7" xr3:uid="{00000000-0010-0000-0000-000007000000}" name="Įkainis Eur be PVM_x000a_ (nepritaikius nuolaidos)_x000a_(pildo tiekėjas)_x000a_" dataDxfId="1"/>
    <tableColumn id="9" xr3:uid="{00000000-0010-0000-0000-000009000000}" name="Bendra kaina Eur be PVM_x000a_" dataDxfId="0">
      <calculatedColumnFormula>E45*H45</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89"/>
  <sheetViews>
    <sheetView showGridLines="0" tabSelected="1" topLeftCell="A157" zoomScaleNormal="100" workbookViewId="0">
      <selection activeCell="B176" sqref="B176:I177"/>
    </sheetView>
  </sheetViews>
  <sheetFormatPr defaultColWidth="9.140625" defaultRowHeight="15.75"/>
  <cols>
    <col min="1" max="1" width="3.7109375" style="5" customWidth="1"/>
    <col min="2" max="2" width="10.42578125" style="5" customWidth="1"/>
    <col min="3" max="3" width="54.7109375" style="5" customWidth="1"/>
    <col min="4" max="4" width="60" style="20" customWidth="1"/>
    <col min="5" max="5" width="38" style="5" customWidth="1"/>
    <col min="6" max="6" width="17.28515625" style="5" customWidth="1"/>
    <col min="7" max="7" width="23.28515625" style="5" customWidth="1"/>
    <col min="8" max="8" width="26.85546875" style="5" customWidth="1"/>
    <col min="9" max="9" width="23.28515625" style="5" customWidth="1"/>
    <col min="10" max="12" width="9.140625" style="5"/>
    <col min="13" max="13" width="11.85546875" style="5" customWidth="1"/>
    <col min="14" max="14" width="10.7109375" style="5" customWidth="1"/>
    <col min="15" max="16384" width="9.140625" style="5"/>
  </cols>
  <sheetData>
    <row r="1" spans="1:9" s="3" customFormat="1" ht="33.6" customHeight="1">
      <c r="A1" s="1"/>
      <c r="B1" s="156" t="s">
        <v>157</v>
      </c>
      <c r="C1" s="154"/>
      <c r="D1" s="154"/>
      <c r="E1" s="155" t="s">
        <v>156</v>
      </c>
      <c r="F1" s="154"/>
      <c r="G1" s="154"/>
      <c r="H1" s="154"/>
      <c r="I1" s="154"/>
    </row>
    <row r="2" spans="1:9" s="3" customFormat="1" ht="27.6" customHeight="1">
      <c r="A2" s="1"/>
      <c r="B2" s="154"/>
      <c r="C2" s="154"/>
      <c r="D2" s="154"/>
      <c r="E2" s="2" t="s">
        <v>158</v>
      </c>
      <c r="F2" s="154"/>
      <c r="G2" s="154"/>
      <c r="H2" s="154"/>
      <c r="I2" s="154"/>
    </row>
    <row r="3" spans="1:9" ht="20.25" customHeight="1">
      <c r="A3" s="4"/>
      <c r="B3" s="226" t="s">
        <v>45</v>
      </c>
      <c r="C3" s="226"/>
      <c r="D3" s="226"/>
      <c r="E3" s="226"/>
      <c r="F3" s="226"/>
      <c r="G3" s="226"/>
      <c r="H3" s="226"/>
      <c r="I3" s="226"/>
    </row>
    <row r="4" spans="1:9" ht="24.75" customHeight="1">
      <c r="A4" s="4"/>
      <c r="B4" s="226" t="s">
        <v>46</v>
      </c>
      <c r="C4" s="226"/>
      <c r="D4" s="226"/>
      <c r="E4" s="226"/>
      <c r="F4" s="226"/>
      <c r="G4" s="226"/>
      <c r="H4" s="226"/>
      <c r="I4" s="226"/>
    </row>
    <row r="5" spans="1:9" ht="18.75" customHeight="1">
      <c r="B5" s="225" t="s">
        <v>123</v>
      </c>
      <c r="C5" s="225"/>
      <c r="D5" s="225"/>
      <c r="E5" s="225"/>
      <c r="F5" s="225"/>
      <c r="G5" s="225"/>
      <c r="H5" s="225"/>
      <c r="I5" s="225"/>
    </row>
    <row r="6" spans="1:9" ht="9.75" customHeight="1">
      <c r="B6" s="227" t="s">
        <v>0</v>
      </c>
      <c r="C6" s="227"/>
      <c r="D6" s="227"/>
      <c r="E6" s="227"/>
      <c r="F6" s="227"/>
      <c r="G6" s="227"/>
      <c r="H6" s="227"/>
      <c r="I6" s="227"/>
    </row>
    <row r="7" spans="1:9" ht="28.5" customHeight="1" thickBot="1">
      <c r="B7" s="227"/>
      <c r="C7" s="227"/>
      <c r="D7" s="227"/>
      <c r="E7" s="227"/>
      <c r="F7" s="227"/>
      <c r="G7" s="227"/>
      <c r="H7" s="227"/>
      <c r="I7" s="227"/>
    </row>
    <row r="8" spans="1:9" ht="45" customHeight="1" thickBot="1">
      <c r="B8" s="234" t="s">
        <v>139</v>
      </c>
      <c r="C8" s="235"/>
      <c r="D8" s="235"/>
      <c r="E8" s="236"/>
      <c r="F8" s="6"/>
      <c r="G8" s="6"/>
      <c r="H8" s="6"/>
      <c r="I8" s="7"/>
    </row>
    <row r="9" spans="1:9" ht="23.25" customHeight="1" thickBot="1">
      <c r="B9" s="234" t="s">
        <v>140</v>
      </c>
      <c r="C9" s="235"/>
      <c r="D9" s="235"/>
      <c r="E9" s="236"/>
      <c r="F9" s="6"/>
      <c r="G9" s="6"/>
      <c r="H9" s="6"/>
      <c r="I9" s="7"/>
    </row>
    <row r="10" spans="1:9" ht="36.75" customHeight="1" thickBot="1">
      <c r="B10" s="234" t="s">
        <v>141</v>
      </c>
      <c r="C10" s="235"/>
      <c r="D10" s="235"/>
      <c r="E10" s="236"/>
      <c r="F10" s="6"/>
      <c r="G10" s="6"/>
      <c r="H10" s="6"/>
      <c r="I10" s="7"/>
    </row>
    <row r="11" spans="1:9" ht="23.25" customHeight="1" thickBot="1">
      <c r="B11" s="234" t="s">
        <v>4</v>
      </c>
      <c r="C11" s="235"/>
      <c r="D11" s="235"/>
      <c r="E11" s="236"/>
      <c r="F11" s="6"/>
      <c r="G11" s="6"/>
      <c r="H11" s="6"/>
      <c r="I11" s="7"/>
    </row>
    <row r="12" spans="1:9" ht="36.75" customHeight="1" thickBot="1">
      <c r="B12" s="234" t="s">
        <v>142</v>
      </c>
      <c r="C12" s="235"/>
      <c r="D12" s="235"/>
      <c r="E12" s="236"/>
      <c r="F12" s="6"/>
      <c r="G12" s="6"/>
      <c r="H12" s="6"/>
      <c r="I12" s="7"/>
    </row>
    <row r="13" spans="1:9" ht="15" customHeight="1">
      <c r="B13" s="212" t="s">
        <v>13</v>
      </c>
      <c r="C13" s="212"/>
      <c r="D13" s="212"/>
      <c r="E13" s="212"/>
      <c r="F13" s="212"/>
      <c r="G13" s="212"/>
      <c r="H13" s="212"/>
      <c r="I13" s="212"/>
    </row>
    <row r="14" spans="1:9" ht="15" customHeight="1">
      <c r="B14" s="212"/>
      <c r="C14" s="212"/>
      <c r="D14" s="212"/>
      <c r="E14" s="212"/>
      <c r="F14" s="212"/>
      <c r="G14" s="212"/>
      <c r="H14" s="212"/>
      <c r="I14" s="212"/>
    </row>
    <row r="15" spans="1:9" ht="46.5" customHeight="1" thickBot="1">
      <c r="B15" s="212"/>
      <c r="C15" s="212"/>
      <c r="D15" s="212"/>
      <c r="E15" s="212"/>
      <c r="F15" s="212"/>
      <c r="G15" s="212"/>
      <c r="H15" s="212"/>
      <c r="I15" s="212"/>
    </row>
    <row r="16" spans="1:9" ht="32.25" customHeight="1" thickBot="1">
      <c r="B16" s="229" t="s">
        <v>12</v>
      </c>
      <c r="C16" s="214" t="s">
        <v>14</v>
      </c>
      <c r="D16" s="214" t="s">
        <v>38</v>
      </c>
      <c r="E16" s="215"/>
      <c r="F16" s="237" t="s">
        <v>8</v>
      </c>
      <c r="G16" s="238"/>
      <c r="H16" s="232" t="s">
        <v>39</v>
      </c>
      <c r="I16" s="233"/>
    </row>
    <row r="17" spans="2:9" ht="113.25" customHeight="1" thickBot="1">
      <c r="B17" s="230"/>
      <c r="C17" s="231"/>
      <c r="D17" s="284"/>
      <c r="E17" s="285"/>
      <c r="F17" s="239"/>
      <c r="G17" s="240"/>
      <c r="H17" s="10" t="s">
        <v>9</v>
      </c>
      <c r="I17" s="8" t="s">
        <v>40</v>
      </c>
    </row>
    <row r="18" spans="2:9" s="4" customFormat="1" ht="19.899999999999999" customHeight="1">
      <c r="B18" s="11" t="s">
        <v>15</v>
      </c>
      <c r="C18" s="12"/>
      <c r="D18" s="282"/>
      <c r="E18" s="283"/>
      <c r="F18" s="289"/>
      <c r="G18" s="290"/>
      <c r="H18" s="14"/>
      <c r="I18" s="13"/>
    </row>
    <row r="19" spans="2:9" s="4" customFormat="1" ht="19.899999999999999" customHeight="1" thickBot="1">
      <c r="B19" s="15" t="s">
        <v>16</v>
      </c>
      <c r="C19" s="16"/>
      <c r="D19" s="221"/>
      <c r="E19" s="222"/>
      <c r="F19" s="288"/>
      <c r="G19" s="208"/>
      <c r="H19" s="18"/>
      <c r="I19" s="17"/>
    </row>
    <row r="20" spans="2:9" ht="15" customHeight="1">
      <c r="B20" s="228" t="s">
        <v>134</v>
      </c>
      <c r="C20" s="212"/>
      <c r="D20" s="212"/>
      <c r="E20" s="212"/>
      <c r="F20" s="212"/>
      <c r="G20" s="212"/>
      <c r="H20" s="212"/>
      <c r="I20" s="212"/>
    </row>
    <row r="21" spans="2:9" ht="15" customHeight="1">
      <c r="B21" s="212"/>
      <c r="C21" s="212"/>
      <c r="D21" s="212"/>
      <c r="E21" s="212"/>
      <c r="F21" s="212"/>
      <c r="G21" s="212"/>
      <c r="H21" s="212"/>
      <c r="I21" s="212"/>
    </row>
    <row r="22" spans="2:9" ht="51.75" customHeight="1" thickBot="1">
      <c r="B22" s="213"/>
      <c r="C22" s="213"/>
      <c r="D22" s="213"/>
      <c r="E22" s="213"/>
      <c r="F22" s="213"/>
      <c r="G22" s="213"/>
      <c r="H22" s="212"/>
      <c r="I22" s="212"/>
    </row>
    <row r="23" spans="2:9" s="20" customFormat="1" ht="102.6" customHeight="1" thickBot="1">
      <c r="B23" s="192" t="s">
        <v>1</v>
      </c>
      <c r="C23" s="192" t="s">
        <v>17</v>
      </c>
      <c r="D23" s="192" t="s">
        <v>41</v>
      </c>
      <c r="E23" s="193"/>
      <c r="F23" s="192" t="s">
        <v>10</v>
      </c>
      <c r="G23" s="193"/>
      <c r="H23" s="193" t="s">
        <v>5</v>
      </c>
      <c r="I23" s="19" t="s">
        <v>54</v>
      </c>
    </row>
    <row r="24" spans="2:9" s="20" customFormat="1" ht="66" customHeight="1" thickBot="1">
      <c r="B24" s="293"/>
      <c r="C24" s="194"/>
      <c r="D24" s="194"/>
      <c r="E24" s="195"/>
      <c r="F24" s="194"/>
      <c r="G24" s="195"/>
      <c r="H24" s="195"/>
      <c r="I24" s="21" t="s">
        <v>44</v>
      </c>
    </row>
    <row r="25" spans="2:9" s="28" customFormat="1" ht="21.75" customHeight="1">
      <c r="B25" s="22" t="s">
        <v>15</v>
      </c>
      <c r="C25" s="23"/>
      <c r="D25" s="196"/>
      <c r="E25" s="209"/>
      <c r="F25" s="196"/>
      <c r="G25" s="209"/>
      <c r="H25" s="26"/>
      <c r="I25" s="27"/>
    </row>
    <row r="26" spans="2:9" s="28" customFormat="1" ht="21.75" customHeight="1" thickBot="1">
      <c r="B26" s="29" t="s">
        <v>16</v>
      </c>
      <c r="C26" s="30"/>
      <c r="D26" s="207"/>
      <c r="E26" s="208"/>
      <c r="F26" s="207"/>
      <c r="G26" s="208"/>
      <c r="H26" s="18"/>
      <c r="I26" s="32"/>
    </row>
    <row r="27" spans="2:9" s="20" customFormat="1" ht="21.75" customHeight="1">
      <c r="B27" s="212" t="s">
        <v>135</v>
      </c>
      <c r="C27" s="212"/>
      <c r="D27" s="212"/>
      <c r="E27" s="212"/>
      <c r="F27" s="212"/>
      <c r="G27" s="212"/>
      <c r="H27" s="212"/>
      <c r="I27" s="212"/>
    </row>
    <row r="28" spans="2:9" s="20" customFormat="1" ht="12.75" customHeight="1">
      <c r="B28" s="212"/>
      <c r="C28" s="212"/>
      <c r="D28" s="212"/>
      <c r="E28" s="212"/>
      <c r="F28" s="212"/>
      <c r="G28" s="212"/>
      <c r="H28" s="212"/>
      <c r="I28" s="212"/>
    </row>
    <row r="29" spans="2:9" s="20" customFormat="1" ht="48.75" customHeight="1" thickBot="1">
      <c r="B29" s="212"/>
      <c r="C29" s="212"/>
      <c r="D29" s="212"/>
      <c r="E29" s="212"/>
      <c r="F29" s="212"/>
      <c r="G29" s="212"/>
      <c r="H29" s="212"/>
      <c r="I29" s="212"/>
    </row>
    <row r="30" spans="2:9" s="20" customFormat="1" ht="45.75" customHeight="1" thickBot="1">
      <c r="B30" s="210" t="s">
        <v>12</v>
      </c>
      <c r="C30" s="291" t="s">
        <v>18</v>
      </c>
      <c r="D30" s="199" t="s">
        <v>11</v>
      </c>
      <c r="E30" s="200"/>
      <c r="F30" s="200"/>
      <c r="G30" s="201"/>
      <c r="H30" s="205" t="s">
        <v>19</v>
      </c>
      <c r="I30" s="206"/>
    </row>
    <row r="31" spans="2:9" s="20" customFormat="1" ht="21.75" customHeight="1" thickBot="1">
      <c r="B31" s="211"/>
      <c r="C31" s="292"/>
      <c r="D31" s="202"/>
      <c r="E31" s="203"/>
      <c r="F31" s="203"/>
      <c r="G31" s="204"/>
      <c r="H31" s="33" t="s">
        <v>9</v>
      </c>
      <c r="I31" s="33" t="s">
        <v>40</v>
      </c>
    </row>
    <row r="32" spans="2:9" s="28" customFormat="1" ht="25.5" customHeight="1">
      <c r="B32" s="24" t="s">
        <v>15</v>
      </c>
      <c r="C32" s="23"/>
      <c r="D32" s="196"/>
      <c r="E32" s="197"/>
      <c r="F32" s="197"/>
      <c r="G32" s="198"/>
      <c r="H32" s="34"/>
      <c r="I32" s="25"/>
    </row>
    <row r="33" spans="2:10" s="28" customFormat="1" ht="24" customHeight="1" thickBot="1">
      <c r="B33" s="31" t="s">
        <v>16</v>
      </c>
      <c r="C33" s="30"/>
      <c r="D33" s="207"/>
      <c r="E33" s="216"/>
      <c r="F33" s="216"/>
      <c r="G33" s="258"/>
      <c r="H33" s="35"/>
      <c r="I33" s="17"/>
    </row>
    <row r="34" spans="2:10" s="20" customFormat="1" ht="24" customHeight="1">
      <c r="B34" s="212" t="s">
        <v>22</v>
      </c>
      <c r="C34" s="212"/>
      <c r="D34" s="212"/>
      <c r="E34" s="212"/>
      <c r="F34" s="212"/>
      <c r="G34" s="212"/>
      <c r="H34" s="212"/>
      <c r="I34" s="212"/>
    </row>
    <row r="35" spans="2:10" s="20" customFormat="1" ht="24" customHeight="1">
      <c r="B35" s="212"/>
      <c r="C35" s="212"/>
      <c r="D35" s="212"/>
      <c r="E35" s="212"/>
      <c r="F35" s="212"/>
      <c r="G35" s="212"/>
      <c r="H35" s="212"/>
      <c r="I35" s="212"/>
    </row>
    <row r="36" spans="2:10" s="20" customFormat="1" ht="45" customHeight="1" thickBot="1">
      <c r="B36" s="213"/>
      <c r="C36" s="213"/>
      <c r="D36" s="213"/>
      <c r="E36" s="213"/>
      <c r="F36" s="212"/>
      <c r="G36" s="212"/>
      <c r="H36" s="212"/>
      <c r="I36" s="212"/>
    </row>
    <row r="37" spans="2:10" s="20" customFormat="1" ht="39.75" customHeight="1">
      <c r="B37" s="8" t="s">
        <v>12</v>
      </c>
      <c r="C37" s="214" t="s">
        <v>20</v>
      </c>
      <c r="D37" s="215"/>
      <c r="E37" s="214" t="s">
        <v>21</v>
      </c>
      <c r="F37" s="220"/>
      <c r="G37" s="220"/>
      <c r="H37" s="220"/>
      <c r="I37" s="215"/>
    </row>
    <row r="38" spans="2:10" s="28" customFormat="1" ht="24" customHeight="1">
      <c r="B38" s="37" t="s">
        <v>15</v>
      </c>
      <c r="C38" s="223"/>
      <c r="D38" s="224"/>
      <c r="E38" s="217"/>
      <c r="F38" s="218"/>
      <c r="G38" s="218"/>
      <c r="H38" s="218"/>
      <c r="I38" s="219"/>
    </row>
    <row r="39" spans="2:10" s="28" customFormat="1" ht="24" customHeight="1" thickBot="1">
      <c r="B39" s="38" t="s">
        <v>16</v>
      </c>
      <c r="C39" s="221"/>
      <c r="D39" s="222"/>
      <c r="E39" s="207"/>
      <c r="F39" s="216"/>
      <c r="G39" s="216"/>
      <c r="H39" s="216"/>
      <c r="I39" s="208"/>
    </row>
    <row r="40" spans="2:10" s="20" customFormat="1" ht="52.5" customHeight="1" thickBot="1">
      <c r="B40" s="39"/>
      <c r="C40" s="40"/>
      <c r="D40" s="108"/>
      <c r="E40" s="40"/>
      <c r="F40" s="40"/>
      <c r="G40" s="40"/>
      <c r="H40" s="40"/>
      <c r="I40" s="40"/>
    </row>
    <row r="41" spans="2:10" s="20" customFormat="1" ht="39.75" customHeight="1" thickBot="1">
      <c r="B41" s="157" t="s">
        <v>161</v>
      </c>
      <c r="C41" s="158"/>
      <c r="D41" s="158"/>
      <c r="E41" s="158" t="s">
        <v>162</v>
      </c>
      <c r="F41" s="158"/>
      <c r="G41" s="158"/>
      <c r="H41" s="158"/>
      <c r="I41" s="159"/>
      <c r="J41" s="41"/>
    </row>
    <row r="42" spans="2:10" s="20" customFormat="1" ht="271.5" customHeight="1" thickBot="1">
      <c r="B42" s="254" t="s">
        <v>143</v>
      </c>
      <c r="C42" s="255"/>
      <c r="D42" s="255"/>
      <c r="E42" s="255"/>
      <c r="F42" s="255"/>
      <c r="G42" s="255"/>
      <c r="H42" s="255"/>
      <c r="I42" s="256"/>
    </row>
    <row r="43" spans="2:10" s="20" customFormat="1" ht="172.5" customHeight="1">
      <c r="B43" s="286" t="s">
        <v>144</v>
      </c>
      <c r="C43" s="241"/>
      <c r="D43" s="241"/>
      <c r="E43" s="241"/>
      <c r="F43" s="241"/>
      <c r="G43" s="241"/>
      <c r="H43" s="241"/>
      <c r="I43" s="287"/>
    </row>
    <row r="44" spans="2:10" s="20" customFormat="1" ht="80.25" customHeight="1">
      <c r="B44" s="42" t="s">
        <v>6</v>
      </c>
      <c r="C44" s="43" t="s">
        <v>55</v>
      </c>
      <c r="D44" s="135" t="s">
        <v>56</v>
      </c>
      <c r="E44" s="44" t="s">
        <v>136</v>
      </c>
      <c r="F44" s="42" t="s">
        <v>57</v>
      </c>
      <c r="G44" s="44" t="s">
        <v>58</v>
      </c>
      <c r="H44" s="44" t="s">
        <v>137</v>
      </c>
      <c r="I44" s="42" t="s">
        <v>59</v>
      </c>
    </row>
    <row r="45" spans="2:10" s="20" customFormat="1" ht="19.5" customHeight="1" thickBot="1">
      <c r="B45" s="45">
        <v>1</v>
      </c>
      <c r="C45" s="46">
        <v>2</v>
      </c>
      <c r="D45" s="136">
        <v>3</v>
      </c>
      <c r="E45" s="47">
        <v>4</v>
      </c>
      <c r="F45" s="48">
        <v>5</v>
      </c>
      <c r="G45" s="46">
        <v>6</v>
      </c>
      <c r="H45" s="48">
        <v>7</v>
      </c>
      <c r="I45" s="46">
        <v>8</v>
      </c>
    </row>
    <row r="46" spans="2:10" s="20" customFormat="1" ht="24.75" customHeight="1" thickBot="1">
      <c r="B46" s="49" t="s">
        <v>60</v>
      </c>
      <c r="C46" s="162" t="s">
        <v>101</v>
      </c>
      <c r="D46" s="50"/>
      <c r="E46" s="50"/>
      <c r="F46" s="50"/>
      <c r="G46" s="50"/>
      <c r="H46" s="50"/>
      <c r="I46" s="51"/>
    </row>
    <row r="47" spans="2:10" s="20" customFormat="1" ht="19.899999999999999" customHeight="1">
      <c r="B47" s="52">
        <v>1</v>
      </c>
      <c r="C47" s="53" t="s">
        <v>124</v>
      </c>
      <c r="D47" s="101" t="s">
        <v>264</v>
      </c>
      <c r="E47" s="55"/>
      <c r="F47" s="54" t="s">
        <v>62</v>
      </c>
      <c r="G47" s="54">
        <v>40</v>
      </c>
      <c r="H47" s="188"/>
      <c r="I47" s="56">
        <f>G47*H47</f>
        <v>0</v>
      </c>
    </row>
    <row r="48" spans="2:10" s="20" customFormat="1" ht="19.899999999999999" customHeight="1">
      <c r="B48" s="57">
        <v>2</v>
      </c>
      <c r="C48" s="58" t="s">
        <v>125</v>
      </c>
      <c r="D48" s="137" t="s">
        <v>265</v>
      </c>
      <c r="E48" s="59"/>
      <c r="F48" s="60" t="s">
        <v>61</v>
      </c>
      <c r="G48" s="60">
        <v>100</v>
      </c>
      <c r="H48" s="174"/>
      <c r="I48" s="56">
        <f t="shared" ref="I48:I69" si="0">G48*H48</f>
        <v>0</v>
      </c>
    </row>
    <row r="49" spans="2:9" s="20" customFormat="1" ht="40.15" customHeight="1">
      <c r="B49" s="52">
        <v>3</v>
      </c>
      <c r="C49" s="61" t="s">
        <v>153</v>
      </c>
      <c r="D49" s="137" t="s">
        <v>152</v>
      </c>
      <c r="E49" s="62"/>
      <c r="F49" s="60" t="s">
        <v>61</v>
      </c>
      <c r="G49" s="60">
        <v>20</v>
      </c>
      <c r="H49" s="189"/>
      <c r="I49" s="56">
        <f t="shared" si="0"/>
        <v>0</v>
      </c>
    </row>
    <row r="50" spans="2:9" s="20" customFormat="1" ht="19.899999999999999" customHeight="1">
      <c r="B50" s="57">
        <v>4</v>
      </c>
      <c r="C50" s="58" t="s">
        <v>163</v>
      </c>
      <c r="D50" s="137" t="s">
        <v>266</v>
      </c>
      <c r="E50" s="62"/>
      <c r="F50" s="60" t="s">
        <v>61</v>
      </c>
      <c r="G50" s="63">
        <v>50</v>
      </c>
      <c r="H50" s="174"/>
      <c r="I50" s="56">
        <f t="shared" si="0"/>
        <v>0</v>
      </c>
    </row>
    <row r="51" spans="2:9" s="20" customFormat="1" ht="19.899999999999999" customHeight="1">
      <c r="B51" s="52">
        <v>5</v>
      </c>
      <c r="C51" s="64" t="s">
        <v>164</v>
      </c>
      <c r="D51" s="138" t="s">
        <v>267</v>
      </c>
      <c r="E51" s="62"/>
      <c r="F51" s="60" t="s">
        <v>61</v>
      </c>
      <c r="G51" s="65">
        <v>60</v>
      </c>
      <c r="H51" s="174"/>
      <c r="I51" s="56">
        <f t="shared" si="0"/>
        <v>0</v>
      </c>
    </row>
    <row r="52" spans="2:9" s="20" customFormat="1" ht="19.899999999999999" customHeight="1">
      <c r="B52" s="57">
        <v>6</v>
      </c>
      <c r="C52" s="64" t="s">
        <v>164</v>
      </c>
      <c r="D52" s="138" t="s">
        <v>268</v>
      </c>
      <c r="E52" s="62"/>
      <c r="F52" s="60" t="s">
        <v>61</v>
      </c>
      <c r="G52" s="65">
        <v>60</v>
      </c>
      <c r="H52" s="174"/>
      <c r="I52" s="56">
        <f t="shared" si="0"/>
        <v>0</v>
      </c>
    </row>
    <row r="53" spans="2:9" s="20" customFormat="1" ht="19.899999999999999" customHeight="1">
      <c r="B53" s="52">
        <v>7</v>
      </c>
      <c r="C53" s="64" t="s">
        <v>165</v>
      </c>
      <c r="D53" s="137" t="s">
        <v>269</v>
      </c>
      <c r="E53" s="62"/>
      <c r="F53" s="60" t="s">
        <v>132</v>
      </c>
      <c r="G53" s="60">
        <v>20</v>
      </c>
      <c r="H53" s="174"/>
      <c r="I53" s="56">
        <f t="shared" si="0"/>
        <v>0</v>
      </c>
    </row>
    <row r="54" spans="2:9" s="20" customFormat="1" ht="19.899999999999999" customHeight="1">
      <c r="B54" s="57">
        <v>8</v>
      </c>
      <c r="C54" s="66" t="s">
        <v>166</v>
      </c>
      <c r="D54" s="137" t="s">
        <v>167</v>
      </c>
      <c r="E54" s="62"/>
      <c r="F54" s="60" t="s">
        <v>61</v>
      </c>
      <c r="G54" s="60">
        <v>15</v>
      </c>
      <c r="H54" s="174"/>
      <c r="I54" s="56">
        <f t="shared" si="0"/>
        <v>0</v>
      </c>
    </row>
    <row r="55" spans="2:9" s="20" customFormat="1" ht="19.899999999999999" customHeight="1">
      <c r="B55" s="52">
        <v>9</v>
      </c>
      <c r="C55" s="64" t="s">
        <v>168</v>
      </c>
      <c r="D55" s="139" t="s">
        <v>270</v>
      </c>
      <c r="E55" s="62"/>
      <c r="F55" s="67" t="s">
        <v>61</v>
      </c>
      <c r="G55" s="67">
        <v>50</v>
      </c>
      <c r="H55" s="174"/>
      <c r="I55" s="56">
        <f t="shared" si="0"/>
        <v>0</v>
      </c>
    </row>
    <row r="56" spans="2:9" ht="19.899999999999999" customHeight="1">
      <c r="B56" s="57">
        <v>10</v>
      </c>
      <c r="C56" s="64" t="s">
        <v>175</v>
      </c>
      <c r="D56" s="137" t="s">
        <v>271</v>
      </c>
      <c r="E56" s="71"/>
      <c r="F56" s="63" t="s">
        <v>69</v>
      </c>
      <c r="G56" s="63">
        <v>500</v>
      </c>
      <c r="H56" s="174"/>
      <c r="I56" s="56">
        <f t="shared" ref="I56" si="1">G56*H56</f>
        <v>0</v>
      </c>
    </row>
    <row r="57" spans="2:9" s="20" customFormat="1" ht="19.899999999999999" customHeight="1">
      <c r="B57" s="52">
        <v>11</v>
      </c>
      <c r="C57" s="66" t="s">
        <v>63</v>
      </c>
      <c r="D57" s="137" t="s">
        <v>170</v>
      </c>
      <c r="E57" s="62"/>
      <c r="F57" s="60" t="s">
        <v>62</v>
      </c>
      <c r="G57" s="60">
        <v>20</v>
      </c>
      <c r="H57" s="174"/>
      <c r="I57" s="56">
        <f t="shared" si="0"/>
        <v>0</v>
      </c>
    </row>
    <row r="58" spans="2:9" s="20" customFormat="1" ht="19.899999999999999" customHeight="1">
      <c r="B58" s="57">
        <v>12</v>
      </c>
      <c r="C58" s="66" t="s">
        <v>64</v>
      </c>
      <c r="D58" s="137" t="s">
        <v>169</v>
      </c>
      <c r="E58" s="62"/>
      <c r="F58" s="60" t="s">
        <v>61</v>
      </c>
      <c r="G58" s="60">
        <v>30</v>
      </c>
      <c r="H58" s="174"/>
      <c r="I58" s="56">
        <f t="shared" si="0"/>
        <v>0</v>
      </c>
    </row>
    <row r="59" spans="2:9" s="20" customFormat="1" ht="19.899999999999999" customHeight="1">
      <c r="B59" s="52">
        <v>13</v>
      </c>
      <c r="C59" s="66" t="s">
        <v>65</v>
      </c>
      <c r="D59" s="137" t="s">
        <v>169</v>
      </c>
      <c r="E59" s="62"/>
      <c r="F59" s="60" t="s">
        <v>61</v>
      </c>
      <c r="G59" s="60">
        <v>30</v>
      </c>
      <c r="H59" s="174"/>
      <c r="I59" s="56">
        <f t="shared" si="0"/>
        <v>0</v>
      </c>
    </row>
    <row r="60" spans="2:9" s="20" customFormat="1" ht="19.899999999999999" customHeight="1">
      <c r="B60" s="57">
        <v>14</v>
      </c>
      <c r="C60" s="66" t="s">
        <v>171</v>
      </c>
      <c r="D60" s="137" t="s">
        <v>272</v>
      </c>
      <c r="E60" s="62"/>
      <c r="F60" s="60" t="s">
        <v>61</v>
      </c>
      <c r="G60" s="60">
        <v>60</v>
      </c>
      <c r="H60" s="174"/>
      <c r="I60" s="56">
        <f t="shared" si="0"/>
        <v>0</v>
      </c>
    </row>
    <row r="61" spans="2:9" s="28" customFormat="1" ht="19.899999999999999" customHeight="1">
      <c r="B61" s="52">
        <v>15</v>
      </c>
      <c r="C61" s="66" t="s">
        <v>66</v>
      </c>
      <c r="D61" s="137" t="s">
        <v>172</v>
      </c>
      <c r="E61" s="62"/>
      <c r="F61" s="60" t="s">
        <v>61</v>
      </c>
      <c r="G61" s="60">
        <v>30</v>
      </c>
      <c r="H61" s="174"/>
      <c r="I61" s="56">
        <f t="shared" si="0"/>
        <v>0</v>
      </c>
    </row>
    <row r="62" spans="2:9" s="20" customFormat="1" ht="19.899999999999999" customHeight="1">
      <c r="B62" s="57">
        <v>16</v>
      </c>
      <c r="C62" s="66" t="s">
        <v>67</v>
      </c>
      <c r="D62" s="137" t="s">
        <v>176</v>
      </c>
      <c r="E62" s="62"/>
      <c r="F62" s="60" t="s">
        <v>61</v>
      </c>
      <c r="G62" s="60">
        <v>30</v>
      </c>
      <c r="H62" s="174"/>
      <c r="I62" s="56">
        <f t="shared" si="0"/>
        <v>0</v>
      </c>
    </row>
    <row r="63" spans="2:9" ht="19.899999999999999" customHeight="1">
      <c r="B63" s="52">
        <v>17</v>
      </c>
      <c r="C63" s="61" t="s">
        <v>173</v>
      </c>
      <c r="D63" s="137" t="s">
        <v>273</v>
      </c>
      <c r="E63" s="62"/>
      <c r="F63" s="60" t="s">
        <v>61</v>
      </c>
      <c r="G63" s="60">
        <v>20</v>
      </c>
      <c r="H63" s="174"/>
      <c r="I63" s="56">
        <f t="shared" si="0"/>
        <v>0</v>
      </c>
    </row>
    <row r="64" spans="2:9" ht="19.899999999999999" customHeight="1">
      <c r="B64" s="57">
        <v>18</v>
      </c>
      <c r="C64" s="69" t="s">
        <v>174</v>
      </c>
      <c r="D64" s="140" t="s">
        <v>274</v>
      </c>
      <c r="E64" s="71"/>
      <c r="F64" s="70" t="s">
        <v>61</v>
      </c>
      <c r="G64" s="70">
        <v>130</v>
      </c>
      <c r="H64" s="174"/>
      <c r="I64" s="56">
        <f t="shared" si="0"/>
        <v>0</v>
      </c>
    </row>
    <row r="65" spans="2:9" ht="19.899999999999999" customHeight="1">
      <c r="B65" s="52">
        <v>19</v>
      </c>
      <c r="C65" s="69" t="s">
        <v>127</v>
      </c>
      <c r="D65" s="141" t="s">
        <v>275</v>
      </c>
      <c r="E65" s="71"/>
      <c r="F65" s="72" t="s">
        <v>61</v>
      </c>
      <c r="G65" s="72">
        <v>500</v>
      </c>
      <c r="H65" s="174"/>
      <c r="I65" s="56">
        <f t="shared" si="0"/>
        <v>0</v>
      </c>
    </row>
    <row r="66" spans="2:9" ht="19.899999999999999" customHeight="1">
      <c r="B66" s="57">
        <v>20</v>
      </c>
      <c r="C66" s="66" t="s">
        <v>263</v>
      </c>
      <c r="D66" s="89" t="s">
        <v>177</v>
      </c>
      <c r="E66" s="71"/>
      <c r="F66" s="73" t="s">
        <v>61</v>
      </c>
      <c r="G66" s="73">
        <v>50</v>
      </c>
      <c r="H66" s="189"/>
      <c r="I66" s="56">
        <f t="shared" si="0"/>
        <v>0</v>
      </c>
    </row>
    <row r="67" spans="2:9" ht="19.899999999999999" customHeight="1">
      <c r="B67" s="52">
        <v>21</v>
      </c>
      <c r="C67" s="58" t="s">
        <v>178</v>
      </c>
      <c r="D67" s="137" t="s">
        <v>262</v>
      </c>
      <c r="E67" s="71"/>
      <c r="F67" s="63" t="s">
        <v>61</v>
      </c>
      <c r="G67" s="63">
        <v>40</v>
      </c>
      <c r="H67" s="174"/>
      <c r="I67" s="56">
        <f t="shared" si="0"/>
        <v>0</v>
      </c>
    </row>
    <row r="68" spans="2:9" ht="19.899999999999999" customHeight="1">
      <c r="B68" s="57">
        <v>22</v>
      </c>
      <c r="C68" s="58" t="s">
        <v>179</v>
      </c>
      <c r="D68" s="89" t="s">
        <v>276</v>
      </c>
      <c r="E68" s="71"/>
      <c r="F68" s="63" t="s">
        <v>61</v>
      </c>
      <c r="G68" s="63">
        <v>30</v>
      </c>
      <c r="H68" s="190"/>
      <c r="I68" s="56">
        <f t="shared" si="0"/>
        <v>0</v>
      </c>
    </row>
    <row r="69" spans="2:9" ht="19.899999999999999" customHeight="1" thickBot="1">
      <c r="B69" s="68">
        <v>23</v>
      </c>
      <c r="C69" s="64" t="s">
        <v>181</v>
      </c>
      <c r="D69" s="89" t="s">
        <v>182</v>
      </c>
      <c r="E69" s="71"/>
      <c r="F69" s="63" t="s">
        <v>61</v>
      </c>
      <c r="G69" s="63">
        <v>50</v>
      </c>
      <c r="H69" s="190"/>
      <c r="I69" s="56">
        <f t="shared" si="0"/>
        <v>0</v>
      </c>
    </row>
    <row r="70" spans="2:9" ht="34.9" customHeight="1" thickBot="1">
      <c r="B70" s="75"/>
      <c r="C70" s="76"/>
      <c r="D70" s="142"/>
      <c r="E70" s="77"/>
      <c r="F70" s="78"/>
      <c r="G70" s="79"/>
      <c r="H70" s="160" t="s">
        <v>118</v>
      </c>
      <c r="I70" s="172">
        <f>SUM(I47:I69)</f>
        <v>0</v>
      </c>
    </row>
    <row r="71" spans="2:9" ht="34.9" customHeight="1" thickBot="1">
      <c r="B71" s="80"/>
      <c r="C71" s="81"/>
      <c r="D71" s="104"/>
      <c r="E71" s="82"/>
      <c r="F71" s="83"/>
      <c r="G71" s="83"/>
      <c r="H71" s="152" t="s">
        <v>145</v>
      </c>
      <c r="I71" s="84">
        <v>0</v>
      </c>
    </row>
    <row r="72" spans="2:9" ht="34.9" customHeight="1" thickBot="1">
      <c r="B72" s="80"/>
      <c r="C72" s="81"/>
      <c r="D72" s="104"/>
      <c r="E72" s="82"/>
      <c r="F72" s="83"/>
      <c r="G72" s="83"/>
      <c r="H72" s="153" t="s">
        <v>122</v>
      </c>
      <c r="I72" s="172">
        <f>I70-I70*(I71/100%)</f>
        <v>0</v>
      </c>
    </row>
    <row r="73" spans="2:9" ht="22.15" customHeight="1">
      <c r="B73" s="85" t="s">
        <v>68</v>
      </c>
      <c r="C73" s="163" t="s">
        <v>213</v>
      </c>
      <c r="D73" s="86"/>
      <c r="E73" s="85"/>
      <c r="F73" s="85"/>
      <c r="G73" s="85"/>
      <c r="H73" s="85"/>
      <c r="I73" s="87"/>
    </row>
    <row r="74" spans="2:9" ht="19.899999999999999" customHeight="1">
      <c r="B74" s="88">
        <v>1</v>
      </c>
      <c r="C74" s="89" t="s">
        <v>72</v>
      </c>
      <c r="D74" s="89" t="s">
        <v>183</v>
      </c>
      <c r="E74" s="71"/>
      <c r="F74" s="60" t="s">
        <v>61</v>
      </c>
      <c r="G74" s="60">
        <v>30</v>
      </c>
      <c r="H74" s="174"/>
      <c r="I74" s="56">
        <f t="shared" ref="I74:I85" si="2">G74*H74</f>
        <v>0</v>
      </c>
    </row>
    <row r="75" spans="2:9" ht="19.899999999999999" customHeight="1">
      <c r="B75" s="88">
        <v>2</v>
      </c>
      <c r="C75" s="89" t="s">
        <v>73</v>
      </c>
      <c r="D75" s="89" t="s">
        <v>185</v>
      </c>
      <c r="E75" s="71"/>
      <c r="F75" s="60" t="s">
        <v>61</v>
      </c>
      <c r="G75" s="60">
        <v>35</v>
      </c>
      <c r="H75" s="174"/>
      <c r="I75" s="56">
        <f t="shared" si="2"/>
        <v>0</v>
      </c>
    </row>
    <row r="76" spans="2:9" ht="19.899999999999999" customHeight="1">
      <c r="B76" s="88">
        <v>3</v>
      </c>
      <c r="C76" s="89" t="s">
        <v>74</v>
      </c>
      <c r="D76" s="89" t="s">
        <v>186</v>
      </c>
      <c r="E76" s="71"/>
      <c r="F76" s="60" t="s">
        <v>61</v>
      </c>
      <c r="G76" s="60">
        <v>25</v>
      </c>
      <c r="H76" s="174"/>
      <c r="I76" s="56">
        <f t="shared" si="2"/>
        <v>0</v>
      </c>
    </row>
    <row r="77" spans="2:9" ht="19.899999999999999" customHeight="1">
      <c r="B77" s="88">
        <v>4</v>
      </c>
      <c r="C77" s="89" t="s">
        <v>75</v>
      </c>
      <c r="D77" s="89" t="s">
        <v>277</v>
      </c>
      <c r="E77" s="71"/>
      <c r="F77" s="60" t="s">
        <v>61</v>
      </c>
      <c r="G77" s="60">
        <v>12</v>
      </c>
      <c r="H77" s="174"/>
      <c r="I77" s="56">
        <f t="shared" si="2"/>
        <v>0</v>
      </c>
    </row>
    <row r="78" spans="2:9" ht="39.6" customHeight="1">
      <c r="B78" s="88">
        <v>5</v>
      </c>
      <c r="C78" s="89" t="s">
        <v>191</v>
      </c>
      <c r="D78" s="89" t="s">
        <v>189</v>
      </c>
      <c r="E78" s="71"/>
      <c r="F78" s="60" t="s">
        <v>187</v>
      </c>
      <c r="G78" s="60">
        <v>30</v>
      </c>
      <c r="H78" s="174"/>
      <c r="I78" s="56">
        <f t="shared" si="2"/>
        <v>0</v>
      </c>
    </row>
    <row r="79" spans="2:9" ht="19.899999999999999" customHeight="1">
      <c r="B79" s="88">
        <v>6</v>
      </c>
      <c r="C79" s="89" t="s">
        <v>192</v>
      </c>
      <c r="D79" s="89" t="s">
        <v>278</v>
      </c>
      <c r="E79" s="71"/>
      <c r="F79" s="60" t="s">
        <v>61</v>
      </c>
      <c r="G79" s="60">
        <v>25</v>
      </c>
      <c r="H79" s="174"/>
      <c r="I79" s="56">
        <f t="shared" si="2"/>
        <v>0</v>
      </c>
    </row>
    <row r="80" spans="2:9" ht="19.899999999999999" customHeight="1">
      <c r="B80" s="88">
        <v>7</v>
      </c>
      <c r="C80" s="89" t="s">
        <v>76</v>
      </c>
      <c r="D80" s="89" t="s">
        <v>278</v>
      </c>
      <c r="E80" s="71"/>
      <c r="F80" s="60" t="s">
        <v>61</v>
      </c>
      <c r="G80" s="60">
        <v>25</v>
      </c>
      <c r="H80" s="174"/>
      <c r="I80" s="56">
        <f t="shared" si="2"/>
        <v>0</v>
      </c>
    </row>
    <row r="81" spans="2:9" ht="19.899999999999999" customHeight="1">
      <c r="B81" s="88">
        <v>8</v>
      </c>
      <c r="C81" s="89" t="s">
        <v>188</v>
      </c>
      <c r="D81" s="89" t="s">
        <v>190</v>
      </c>
      <c r="E81" s="71"/>
      <c r="F81" s="60" t="s">
        <v>187</v>
      </c>
      <c r="G81" s="60">
        <v>40</v>
      </c>
      <c r="H81" s="174"/>
      <c r="I81" s="56">
        <f t="shared" si="2"/>
        <v>0</v>
      </c>
    </row>
    <row r="82" spans="2:9" ht="40.15" customHeight="1">
      <c r="B82" s="88">
        <v>9</v>
      </c>
      <c r="C82" s="89" t="s">
        <v>188</v>
      </c>
      <c r="D82" s="89" t="s">
        <v>189</v>
      </c>
      <c r="E82" s="71"/>
      <c r="F82" s="60" t="s">
        <v>187</v>
      </c>
      <c r="G82" s="60">
        <v>40</v>
      </c>
      <c r="H82" s="174"/>
      <c r="I82" s="56">
        <f t="shared" si="2"/>
        <v>0</v>
      </c>
    </row>
    <row r="83" spans="2:9" ht="41.45" customHeight="1">
      <c r="B83" s="88">
        <v>10</v>
      </c>
      <c r="C83" s="89" t="s">
        <v>102</v>
      </c>
      <c r="D83" s="89" t="s">
        <v>77</v>
      </c>
      <c r="E83" s="71"/>
      <c r="F83" s="60" t="s">
        <v>61</v>
      </c>
      <c r="G83" s="60">
        <v>8</v>
      </c>
      <c r="H83" s="174"/>
      <c r="I83" s="56">
        <f t="shared" si="2"/>
        <v>0</v>
      </c>
    </row>
    <row r="84" spans="2:9" ht="42" customHeight="1">
      <c r="B84" s="88">
        <v>11</v>
      </c>
      <c r="C84" s="90" t="s">
        <v>184</v>
      </c>
      <c r="D84" s="89" t="s">
        <v>189</v>
      </c>
      <c r="E84" s="91"/>
      <c r="F84" s="63" t="s">
        <v>61</v>
      </c>
      <c r="G84" s="63">
        <v>30</v>
      </c>
      <c r="H84" s="174"/>
      <c r="I84" s="56">
        <f t="shared" si="2"/>
        <v>0</v>
      </c>
    </row>
    <row r="85" spans="2:9" ht="19.899999999999999" customHeight="1" thickBot="1">
      <c r="B85" s="88">
        <v>12</v>
      </c>
      <c r="C85" s="90" t="s">
        <v>78</v>
      </c>
      <c r="D85" s="90" t="s">
        <v>193</v>
      </c>
      <c r="E85" s="91"/>
      <c r="F85" s="73" t="s">
        <v>61</v>
      </c>
      <c r="G85" s="73">
        <v>10</v>
      </c>
      <c r="H85" s="189"/>
      <c r="I85" s="56">
        <f t="shared" si="2"/>
        <v>0</v>
      </c>
    </row>
    <row r="86" spans="2:9" ht="34.9" customHeight="1" thickBot="1">
      <c r="B86" s="92"/>
      <c r="C86" s="81"/>
      <c r="D86" s="104"/>
      <c r="E86" s="82"/>
      <c r="F86" s="81"/>
      <c r="G86" s="81"/>
      <c r="H86" s="153" t="s">
        <v>130</v>
      </c>
      <c r="I86" s="172">
        <f>SUM(I74:I85)</f>
        <v>0</v>
      </c>
    </row>
    <row r="87" spans="2:9" ht="34.9" customHeight="1" thickBot="1">
      <c r="B87" s="92"/>
      <c r="C87" s="81"/>
      <c r="D87" s="104"/>
      <c r="E87" s="82"/>
      <c r="F87" s="81"/>
      <c r="G87" s="81"/>
      <c r="H87" s="152" t="s">
        <v>145</v>
      </c>
      <c r="I87" s="93">
        <v>0</v>
      </c>
    </row>
    <row r="88" spans="2:9" ht="34.9" customHeight="1" thickBot="1">
      <c r="B88" s="94"/>
      <c r="C88" s="95"/>
      <c r="D88" s="105"/>
      <c r="E88" s="96"/>
      <c r="F88" s="95"/>
      <c r="G88" s="95"/>
      <c r="H88" s="161" t="s">
        <v>131</v>
      </c>
      <c r="I88" s="172">
        <f>I86-I86*(I87/100%)</f>
        <v>0</v>
      </c>
    </row>
    <row r="89" spans="2:9" ht="27.6" customHeight="1" thickBot="1">
      <c r="B89" s="97" t="s">
        <v>70</v>
      </c>
      <c r="C89" s="164" t="s">
        <v>103</v>
      </c>
      <c r="D89" s="98"/>
      <c r="E89" s="99"/>
      <c r="F89" s="99"/>
      <c r="G89" s="99"/>
      <c r="H89" s="99"/>
      <c r="I89" s="100"/>
    </row>
    <row r="90" spans="2:9" ht="34.9" customHeight="1">
      <c r="B90" s="88">
        <v>1</v>
      </c>
      <c r="C90" s="89" t="s">
        <v>194</v>
      </c>
      <c r="D90" s="89" t="s">
        <v>196</v>
      </c>
      <c r="E90" s="71"/>
      <c r="F90" s="60" t="s">
        <v>195</v>
      </c>
      <c r="G90" s="60">
        <v>15</v>
      </c>
      <c r="H90" s="174"/>
      <c r="I90" s="56">
        <f>G90*H90</f>
        <v>0</v>
      </c>
    </row>
    <row r="91" spans="2:9" ht="34.9" customHeight="1">
      <c r="B91" s="74">
        <v>2</v>
      </c>
      <c r="C91" s="89" t="s">
        <v>194</v>
      </c>
      <c r="D91" s="89" t="s">
        <v>197</v>
      </c>
      <c r="E91" s="71"/>
      <c r="F91" s="60" t="s">
        <v>195</v>
      </c>
      <c r="G91" s="60">
        <v>15</v>
      </c>
      <c r="H91" s="174"/>
      <c r="I91" s="56">
        <f>G91*H91</f>
        <v>0</v>
      </c>
    </row>
    <row r="92" spans="2:9" ht="34.9" customHeight="1">
      <c r="B92" s="88">
        <v>3</v>
      </c>
      <c r="C92" s="89" t="s">
        <v>198</v>
      </c>
      <c r="D92" s="89" t="s">
        <v>200</v>
      </c>
      <c r="E92" s="71"/>
      <c r="F92" s="63" t="s">
        <v>195</v>
      </c>
      <c r="G92" s="63">
        <v>15</v>
      </c>
      <c r="H92" s="174"/>
      <c r="I92" s="56">
        <f t="shared" ref="I92:I94" si="3">G92*H92</f>
        <v>0</v>
      </c>
    </row>
    <row r="93" spans="2:9" ht="34.9" customHeight="1">
      <c r="B93" s="74">
        <v>4</v>
      </c>
      <c r="C93" s="89" t="s">
        <v>198</v>
      </c>
      <c r="D93" s="89" t="s">
        <v>199</v>
      </c>
      <c r="E93" s="71"/>
      <c r="F93" s="63" t="s">
        <v>195</v>
      </c>
      <c r="G93" s="63">
        <v>15</v>
      </c>
      <c r="H93" s="174"/>
      <c r="I93" s="56">
        <f t="shared" si="3"/>
        <v>0</v>
      </c>
    </row>
    <row r="94" spans="2:9" ht="19.899999999999999" customHeight="1">
      <c r="B94" s="88">
        <v>5</v>
      </c>
      <c r="C94" s="64" t="s">
        <v>180</v>
      </c>
      <c r="D94" s="89" t="s">
        <v>279</v>
      </c>
      <c r="E94" s="71"/>
      <c r="F94" s="63" t="s">
        <v>61</v>
      </c>
      <c r="G94" s="63">
        <v>200</v>
      </c>
      <c r="H94" s="190"/>
      <c r="I94" s="56">
        <f t="shared" si="3"/>
        <v>0</v>
      </c>
    </row>
    <row r="95" spans="2:9" ht="34.9" customHeight="1">
      <c r="B95" s="74">
        <v>6</v>
      </c>
      <c r="C95" s="89" t="s">
        <v>201</v>
      </c>
      <c r="D95" s="89" t="s">
        <v>214</v>
      </c>
      <c r="E95" s="71"/>
      <c r="F95" s="60" t="s">
        <v>195</v>
      </c>
      <c r="G95" s="60">
        <v>15</v>
      </c>
      <c r="H95" s="174"/>
      <c r="I95" s="56">
        <f t="shared" ref="I95:I102" si="4">G95*H95</f>
        <v>0</v>
      </c>
    </row>
    <row r="96" spans="2:9" ht="34.9" customHeight="1">
      <c r="B96" s="88">
        <v>7</v>
      </c>
      <c r="C96" s="89" t="s">
        <v>204</v>
      </c>
      <c r="D96" s="89" t="s">
        <v>206</v>
      </c>
      <c r="E96" s="71"/>
      <c r="F96" s="60" t="s">
        <v>195</v>
      </c>
      <c r="G96" s="60">
        <v>25</v>
      </c>
      <c r="H96" s="174"/>
      <c r="I96" s="56">
        <f t="shared" si="4"/>
        <v>0</v>
      </c>
    </row>
    <row r="97" spans="2:9" ht="34.9" customHeight="1">
      <c r="B97" s="74">
        <v>8</v>
      </c>
      <c r="C97" s="89" t="s">
        <v>204</v>
      </c>
      <c r="D97" s="89" t="s">
        <v>205</v>
      </c>
      <c r="E97" s="71"/>
      <c r="F97" s="60" t="s">
        <v>195</v>
      </c>
      <c r="G97" s="60">
        <v>25</v>
      </c>
      <c r="H97" s="174"/>
      <c r="I97" s="56">
        <f t="shared" si="4"/>
        <v>0</v>
      </c>
    </row>
    <row r="98" spans="2:9" ht="34.9" customHeight="1">
      <c r="B98" s="88">
        <v>9</v>
      </c>
      <c r="C98" s="89" t="s">
        <v>207</v>
      </c>
      <c r="D98" s="89" t="s">
        <v>208</v>
      </c>
      <c r="E98" s="71"/>
      <c r="F98" s="60" t="s">
        <v>195</v>
      </c>
      <c r="G98" s="60">
        <v>10</v>
      </c>
      <c r="H98" s="174"/>
      <c r="I98" s="56">
        <f t="shared" ref="I98" si="5">G98*H98</f>
        <v>0</v>
      </c>
    </row>
    <row r="99" spans="2:9" ht="34.9" customHeight="1">
      <c r="B99" s="74">
        <v>10</v>
      </c>
      <c r="C99" s="89" t="s">
        <v>212</v>
      </c>
      <c r="D99" s="89" t="s">
        <v>280</v>
      </c>
      <c r="E99" s="71"/>
      <c r="F99" s="60" t="s">
        <v>61</v>
      </c>
      <c r="G99" s="60">
        <v>1000</v>
      </c>
      <c r="H99" s="174"/>
      <c r="I99" s="56">
        <f t="shared" si="4"/>
        <v>0</v>
      </c>
    </row>
    <row r="100" spans="2:9" ht="34.9" customHeight="1">
      <c r="B100" s="88">
        <v>11</v>
      </c>
      <c r="C100" s="90" t="s">
        <v>210</v>
      </c>
      <c r="D100" s="90" t="s">
        <v>211</v>
      </c>
      <c r="E100" s="91"/>
      <c r="F100" s="60" t="s">
        <v>195</v>
      </c>
      <c r="G100" s="63">
        <v>10</v>
      </c>
      <c r="H100" s="174"/>
      <c r="I100" s="56">
        <f t="shared" si="4"/>
        <v>0</v>
      </c>
    </row>
    <row r="101" spans="2:9" ht="34.9" customHeight="1">
      <c r="B101" s="74">
        <v>12</v>
      </c>
      <c r="C101" s="89" t="s">
        <v>80</v>
      </c>
      <c r="D101" s="89" t="s">
        <v>209</v>
      </c>
      <c r="E101" s="71"/>
      <c r="F101" s="60" t="s">
        <v>61</v>
      </c>
      <c r="G101" s="60">
        <v>100</v>
      </c>
      <c r="H101" s="174"/>
      <c r="I101" s="56">
        <f t="shared" ref="I101" si="6">G101*H101</f>
        <v>0</v>
      </c>
    </row>
    <row r="102" spans="2:9" ht="34.9" customHeight="1" thickBot="1">
      <c r="B102" s="88">
        <v>13</v>
      </c>
      <c r="C102" s="90" t="s">
        <v>202</v>
      </c>
      <c r="D102" s="90" t="s">
        <v>203</v>
      </c>
      <c r="E102" s="91"/>
      <c r="F102" s="73" t="s">
        <v>69</v>
      </c>
      <c r="G102" s="73">
        <v>200</v>
      </c>
      <c r="H102" s="189"/>
      <c r="I102" s="56">
        <f t="shared" si="4"/>
        <v>0</v>
      </c>
    </row>
    <row r="103" spans="2:9" ht="34.9" customHeight="1" thickBot="1">
      <c r="B103" s="92"/>
      <c r="C103" s="81"/>
      <c r="D103" s="104"/>
      <c r="E103" s="82"/>
      <c r="F103" s="81"/>
      <c r="G103" s="81"/>
      <c r="H103" s="153" t="s">
        <v>128</v>
      </c>
      <c r="I103" s="172">
        <f>SUM(I90:I102)</f>
        <v>0</v>
      </c>
    </row>
    <row r="104" spans="2:9" ht="34.9" customHeight="1" thickBot="1">
      <c r="B104" s="92"/>
      <c r="C104" s="81"/>
      <c r="D104" s="104"/>
      <c r="E104" s="82"/>
      <c r="F104" s="81"/>
      <c r="G104" s="81"/>
      <c r="H104" s="152" t="s">
        <v>145</v>
      </c>
      <c r="I104" s="93">
        <v>0</v>
      </c>
    </row>
    <row r="105" spans="2:9" ht="34.9" customHeight="1" thickBot="1">
      <c r="B105" s="94"/>
      <c r="C105" s="95"/>
      <c r="D105" s="105"/>
      <c r="E105" s="96"/>
      <c r="F105" s="95"/>
      <c r="G105" s="95"/>
      <c r="H105" s="161" t="s">
        <v>129</v>
      </c>
      <c r="I105" s="172">
        <f>I103-I103*(I104/100%)</f>
        <v>0</v>
      </c>
    </row>
    <row r="106" spans="2:9" ht="35.450000000000003" customHeight="1" thickBot="1">
      <c r="B106" s="97" t="s">
        <v>71</v>
      </c>
      <c r="C106" s="166" t="s">
        <v>104</v>
      </c>
      <c r="D106" s="98"/>
      <c r="E106" s="99"/>
      <c r="F106" s="99"/>
      <c r="G106" s="99"/>
      <c r="H106" s="99"/>
      <c r="I106" s="100"/>
    </row>
    <row r="107" spans="2:9" ht="34.9" customHeight="1">
      <c r="B107" s="88">
        <v>1</v>
      </c>
      <c r="C107" s="89" t="s">
        <v>82</v>
      </c>
      <c r="D107" s="89" t="s">
        <v>83</v>
      </c>
      <c r="E107" s="71"/>
      <c r="F107" s="60" t="s">
        <v>215</v>
      </c>
      <c r="G107" s="60">
        <v>10</v>
      </c>
      <c r="H107" s="174"/>
      <c r="I107" s="56">
        <f>G107*H107</f>
        <v>0</v>
      </c>
    </row>
    <row r="108" spans="2:9" ht="19.149999999999999" customHeight="1">
      <c r="B108" s="88">
        <v>2</v>
      </c>
      <c r="C108" s="89" t="s">
        <v>84</v>
      </c>
      <c r="D108" s="89" t="s">
        <v>85</v>
      </c>
      <c r="E108" s="71"/>
      <c r="F108" s="60" t="s">
        <v>61</v>
      </c>
      <c r="G108" s="60">
        <v>20</v>
      </c>
      <c r="H108" s="174"/>
      <c r="I108" s="56">
        <f t="shared" ref="I108:I122" si="7">G108*H108</f>
        <v>0</v>
      </c>
    </row>
    <row r="109" spans="2:9" ht="19.899999999999999" customHeight="1">
      <c r="B109" s="88">
        <v>3</v>
      </c>
      <c r="C109" s="89" t="s">
        <v>86</v>
      </c>
      <c r="D109" s="89" t="s">
        <v>216</v>
      </c>
      <c r="E109" s="71"/>
      <c r="F109" s="60" t="s">
        <v>61</v>
      </c>
      <c r="G109" s="60">
        <v>20</v>
      </c>
      <c r="H109" s="174"/>
      <c r="I109" s="56">
        <f t="shared" si="7"/>
        <v>0</v>
      </c>
    </row>
    <row r="110" spans="2:9" ht="19.899999999999999" customHeight="1">
      <c r="B110" s="88">
        <v>4</v>
      </c>
      <c r="C110" s="89" t="s">
        <v>87</v>
      </c>
      <c r="D110" s="89" t="s">
        <v>217</v>
      </c>
      <c r="E110" s="71"/>
      <c r="F110" s="60" t="s">
        <v>61</v>
      </c>
      <c r="G110" s="60">
        <v>6</v>
      </c>
      <c r="H110" s="174"/>
      <c r="I110" s="56">
        <f t="shared" si="7"/>
        <v>0</v>
      </c>
    </row>
    <row r="111" spans="2:9" ht="19.899999999999999" customHeight="1">
      <c r="B111" s="88">
        <v>5</v>
      </c>
      <c r="C111" s="89" t="s">
        <v>232</v>
      </c>
      <c r="D111" s="89" t="s">
        <v>105</v>
      </c>
      <c r="E111" s="71"/>
      <c r="F111" s="60" t="s">
        <v>61</v>
      </c>
      <c r="G111" s="60">
        <v>2</v>
      </c>
      <c r="H111" s="174"/>
      <c r="I111" s="56">
        <f t="shared" si="7"/>
        <v>0</v>
      </c>
    </row>
    <row r="112" spans="2:9" ht="19.899999999999999" customHeight="1">
      <c r="B112" s="88">
        <v>6</v>
      </c>
      <c r="C112" s="89" t="s">
        <v>88</v>
      </c>
      <c r="D112" s="89" t="s">
        <v>89</v>
      </c>
      <c r="E112" s="71"/>
      <c r="F112" s="60" t="s">
        <v>61</v>
      </c>
      <c r="G112" s="60">
        <v>10</v>
      </c>
      <c r="H112" s="174"/>
      <c r="I112" s="56">
        <f t="shared" si="7"/>
        <v>0</v>
      </c>
    </row>
    <row r="113" spans="2:9" ht="19.899999999999999" customHeight="1">
      <c r="B113" s="88">
        <v>7</v>
      </c>
      <c r="C113" s="89" t="s">
        <v>218</v>
      </c>
      <c r="D113" s="89" t="s">
        <v>106</v>
      </c>
      <c r="E113" s="71"/>
      <c r="F113" s="60" t="s">
        <v>61</v>
      </c>
      <c r="G113" s="60">
        <v>7</v>
      </c>
      <c r="H113" s="174"/>
      <c r="I113" s="56">
        <f t="shared" si="7"/>
        <v>0</v>
      </c>
    </row>
    <row r="114" spans="2:9" ht="19.899999999999999" customHeight="1">
      <c r="B114" s="88">
        <v>8</v>
      </c>
      <c r="C114" s="89" t="s">
        <v>219</v>
      </c>
      <c r="D114" s="167" t="s">
        <v>220</v>
      </c>
      <c r="E114" s="71"/>
      <c r="F114" s="60" t="s">
        <v>61</v>
      </c>
      <c r="G114" s="60">
        <v>6</v>
      </c>
      <c r="H114" s="174"/>
      <c r="I114" s="56">
        <f t="shared" si="7"/>
        <v>0</v>
      </c>
    </row>
    <row r="115" spans="2:9" ht="19.899999999999999" customHeight="1">
      <c r="B115" s="88">
        <v>9</v>
      </c>
      <c r="C115" s="89" t="s">
        <v>90</v>
      </c>
      <c r="D115" s="89" t="s">
        <v>221</v>
      </c>
      <c r="E115" s="71"/>
      <c r="F115" s="60" t="s">
        <v>61</v>
      </c>
      <c r="G115" s="60">
        <v>4</v>
      </c>
      <c r="H115" s="174"/>
      <c r="I115" s="56">
        <f t="shared" si="7"/>
        <v>0</v>
      </c>
    </row>
    <row r="116" spans="2:9" ht="19.899999999999999" customHeight="1">
      <c r="B116" s="88">
        <v>10</v>
      </c>
      <c r="C116" s="89" t="s">
        <v>223</v>
      </c>
      <c r="D116" s="89" t="s">
        <v>222</v>
      </c>
      <c r="E116" s="71"/>
      <c r="F116" s="60" t="s">
        <v>61</v>
      </c>
      <c r="G116" s="60">
        <v>12</v>
      </c>
      <c r="H116" s="174"/>
      <c r="I116" s="56">
        <f t="shared" si="7"/>
        <v>0</v>
      </c>
    </row>
    <row r="117" spans="2:9" ht="19.899999999999999" customHeight="1">
      <c r="B117" s="88">
        <v>11</v>
      </c>
      <c r="C117" s="89" t="s">
        <v>107</v>
      </c>
      <c r="D117" s="89" t="s">
        <v>224</v>
      </c>
      <c r="E117" s="71"/>
      <c r="F117" s="60" t="s">
        <v>61</v>
      </c>
      <c r="G117" s="60">
        <v>8</v>
      </c>
      <c r="H117" s="174"/>
      <c r="I117" s="56">
        <f t="shared" si="7"/>
        <v>0</v>
      </c>
    </row>
    <row r="118" spans="2:9" ht="19.899999999999999" customHeight="1">
      <c r="B118" s="88">
        <v>12</v>
      </c>
      <c r="C118" s="89" t="s">
        <v>225</v>
      </c>
      <c r="D118" s="89" t="s">
        <v>281</v>
      </c>
      <c r="E118" s="71"/>
      <c r="F118" s="60" t="s">
        <v>61</v>
      </c>
      <c r="G118" s="60">
        <v>5</v>
      </c>
      <c r="H118" s="174"/>
      <c r="I118" s="56">
        <f t="shared" si="7"/>
        <v>0</v>
      </c>
    </row>
    <row r="119" spans="2:9" ht="19.899999999999999" customHeight="1">
      <c r="B119" s="88">
        <v>13</v>
      </c>
      <c r="C119" s="89" t="s">
        <v>226</v>
      </c>
      <c r="D119" s="89" t="s">
        <v>227</v>
      </c>
      <c r="E119" s="71"/>
      <c r="F119" s="60" t="s">
        <v>61</v>
      </c>
      <c r="G119" s="60">
        <v>25</v>
      </c>
      <c r="H119" s="174"/>
      <c r="I119" s="56">
        <f t="shared" si="7"/>
        <v>0</v>
      </c>
    </row>
    <row r="120" spans="2:9" ht="19.899999999999999" customHeight="1">
      <c r="B120" s="88">
        <v>14</v>
      </c>
      <c r="C120" s="89" t="s">
        <v>229</v>
      </c>
      <c r="D120" s="89" t="s">
        <v>282</v>
      </c>
      <c r="E120" s="71"/>
      <c r="F120" s="60" t="s">
        <v>61</v>
      </c>
      <c r="G120" s="60">
        <v>25</v>
      </c>
      <c r="H120" s="174"/>
      <c r="I120" s="56">
        <f t="shared" si="7"/>
        <v>0</v>
      </c>
    </row>
    <row r="121" spans="2:9" ht="19.899999999999999" customHeight="1">
      <c r="B121" s="88">
        <v>15</v>
      </c>
      <c r="C121" s="90" t="s">
        <v>228</v>
      </c>
      <c r="D121" s="89" t="s">
        <v>231</v>
      </c>
      <c r="E121" s="91"/>
      <c r="F121" s="60" t="s">
        <v>61</v>
      </c>
      <c r="G121" s="60">
        <v>26</v>
      </c>
      <c r="H121" s="174"/>
      <c r="I121" s="168">
        <f>E121*H121</f>
        <v>0</v>
      </c>
    </row>
    <row r="122" spans="2:9" ht="19.899999999999999" customHeight="1" thickBot="1">
      <c r="B122" s="88">
        <v>16</v>
      </c>
      <c r="C122" s="90" t="s">
        <v>230</v>
      </c>
      <c r="D122" s="90" t="s">
        <v>283</v>
      </c>
      <c r="E122" s="91"/>
      <c r="F122" s="73" t="s">
        <v>61</v>
      </c>
      <c r="G122" s="73">
        <v>3</v>
      </c>
      <c r="H122" s="189"/>
      <c r="I122" s="56">
        <f t="shared" si="7"/>
        <v>0</v>
      </c>
    </row>
    <row r="123" spans="2:9" ht="34.9" customHeight="1" thickBot="1">
      <c r="B123" s="92"/>
      <c r="C123" s="81"/>
      <c r="D123" s="104"/>
      <c r="E123" s="82"/>
      <c r="F123" s="81"/>
      <c r="G123" s="81"/>
      <c r="H123" s="153" t="s">
        <v>117</v>
      </c>
      <c r="I123" s="172">
        <f>SUM(I107:I122)</f>
        <v>0</v>
      </c>
    </row>
    <row r="124" spans="2:9" ht="34.9" customHeight="1" thickBot="1">
      <c r="B124" s="92"/>
      <c r="C124" s="81"/>
      <c r="D124" s="104"/>
      <c r="E124" s="82"/>
      <c r="F124" s="81"/>
      <c r="G124" s="81"/>
      <c r="H124" s="152" t="s">
        <v>145</v>
      </c>
      <c r="I124" s="93">
        <v>0</v>
      </c>
    </row>
    <row r="125" spans="2:9" ht="34.9" customHeight="1" thickBot="1">
      <c r="B125" s="94"/>
      <c r="C125" s="95"/>
      <c r="D125" s="105"/>
      <c r="E125" s="96"/>
      <c r="F125" s="95"/>
      <c r="G125" s="95"/>
      <c r="H125" s="161" t="s">
        <v>121</v>
      </c>
      <c r="I125" s="172">
        <f>I123-I123*(I124/100%)</f>
        <v>0</v>
      </c>
    </row>
    <row r="126" spans="2:9" ht="36" customHeight="1" thickBot="1">
      <c r="B126" s="97" t="s">
        <v>79</v>
      </c>
      <c r="C126" s="166" t="s">
        <v>108</v>
      </c>
      <c r="D126" s="98" t="s">
        <v>245</v>
      </c>
      <c r="E126" s="99"/>
      <c r="F126" s="99"/>
      <c r="G126" s="99"/>
      <c r="H126" s="99"/>
      <c r="I126" s="100"/>
    </row>
    <row r="127" spans="2:9" ht="19.899999999999999" customHeight="1">
      <c r="B127" s="88">
        <v>1</v>
      </c>
      <c r="C127" s="101" t="s">
        <v>236</v>
      </c>
      <c r="D127" s="101" t="s">
        <v>109</v>
      </c>
      <c r="E127" s="102"/>
      <c r="F127" s="54" t="s">
        <v>61</v>
      </c>
      <c r="G127" s="54">
        <v>20</v>
      </c>
      <c r="H127" s="188"/>
      <c r="I127" s="56">
        <f t="shared" ref="I127:I138" si="8">G127*H127</f>
        <v>0</v>
      </c>
    </row>
    <row r="128" spans="2:9" ht="19.899999999999999" customHeight="1">
      <c r="B128" s="88">
        <v>2</v>
      </c>
      <c r="C128" s="89" t="s">
        <v>91</v>
      </c>
      <c r="D128" s="89" t="s">
        <v>237</v>
      </c>
      <c r="E128" s="71"/>
      <c r="F128" s="60" t="s">
        <v>61</v>
      </c>
      <c r="G128" s="60">
        <v>8</v>
      </c>
      <c r="H128" s="174"/>
      <c r="I128" s="56">
        <f t="shared" si="8"/>
        <v>0</v>
      </c>
    </row>
    <row r="129" spans="2:9" ht="19.899999999999999" customHeight="1">
      <c r="B129" s="88">
        <v>3</v>
      </c>
      <c r="C129" s="89" t="s">
        <v>92</v>
      </c>
      <c r="D129" s="89" t="s">
        <v>238</v>
      </c>
      <c r="E129" s="71"/>
      <c r="F129" s="60" t="s">
        <v>61</v>
      </c>
      <c r="G129" s="60">
        <v>10</v>
      </c>
      <c r="H129" s="174"/>
      <c r="I129" s="56">
        <f t="shared" si="8"/>
        <v>0</v>
      </c>
    </row>
    <row r="130" spans="2:9" ht="19.899999999999999" customHeight="1">
      <c r="B130" s="88">
        <v>4</v>
      </c>
      <c r="C130" s="89" t="s">
        <v>239</v>
      </c>
      <c r="D130" s="89" t="s">
        <v>240</v>
      </c>
      <c r="E130" s="71"/>
      <c r="F130" s="60" t="s">
        <v>61</v>
      </c>
      <c r="G130" s="60">
        <v>10</v>
      </c>
      <c r="H130" s="174"/>
      <c r="I130" s="56">
        <f t="shared" si="8"/>
        <v>0</v>
      </c>
    </row>
    <row r="131" spans="2:9" ht="19.899999999999999" customHeight="1">
      <c r="B131" s="88">
        <v>5</v>
      </c>
      <c r="C131" s="89" t="s">
        <v>93</v>
      </c>
      <c r="D131" s="89" t="s">
        <v>241</v>
      </c>
      <c r="E131" s="71"/>
      <c r="F131" s="60" t="s">
        <v>61</v>
      </c>
      <c r="G131" s="60">
        <v>50</v>
      </c>
      <c r="H131" s="174"/>
      <c r="I131" s="56">
        <f t="shared" si="8"/>
        <v>0</v>
      </c>
    </row>
    <row r="132" spans="2:9" ht="19.899999999999999" customHeight="1">
      <c r="B132" s="88">
        <v>6</v>
      </c>
      <c r="C132" s="90" t="s">
        <v>95</v>
      </c>
      <c r="D132" s="90" t="s">
        <v>242</v>
      </c>
      <c r="E132" s="91"/>
      <c r="F132" s="63" t="s">
        <v>61</v>
      </c>
      <c r="G132" s="63">
        <v>5</v>
      </c>
      <c r="H132" s="174"/>
      <c r="I132" s="56">
        <f t="shared" si="8"/>
        <v>0</v>
      </c>
    </row>
    <row r="133" spans="2:9" ht="32.450000000000003" customHeight="1">
      <c r="B133" s="88">
        <v>7</v>
      </c>
      <c r="C133" s="90" t="s">
        <v>94</v>
      </c>
      <c r="D133" s="90" t="s">
        <v>284</v>
      </c>
      <c r="E133" s="91"/>
      <c r="F133" s="63" t="s">
        <v>61</v>
      </c>
      <c r="G133" s="63">
        <v>200</v>
      </c>
      <c r="H133" s="174"/>
      <c r="I133" s="56">
        <f t="shared" si="8"/>
        <v>0</v>
      </c>
    </row>
    <row r="134" spans="2:9" ht="29.45" customHeight="1">
      <c r="B134" s="88">
        <v>8</v>
      </c>
      <c r="C134" s="90" t="s">
        <v>96</v>
      </c>
      <c r="D134" s="90" t="s">
        <v>243</v>
      </c>
      <c r="E134" s="91"/>
      <c r="F134" s="63" t="s">
        <v>61</v>
      </c>
      <c r="G134" s="73">
        <v>200</v>
      </c>
      <c r="H134" s="189"/>
      <c r="I134" s="56">
        <f t="shared" si="8"/>
        <v>0</v>
      </c>
    </row>
    <row r="135" spans="2:9" ht="19.899999999999999" customHeight="1">
      <c r="B135" s="88">
        <v>9</v>
      </c>
      <c r="C135" s="89" t="s">
        <v>285</v>
      </c>
      <c r="D135" s="89" t="s">
        <v>286</v>
      </c>
      <c r="E135" s="71"/>
      <c r="F135" s="63" t="s">
        <v>126</v>
      </c>
      <c r="G135" s="63">
        <v>5</v>
      </c>
      <c r="H135" s="189"/>
      <c r="I135" s="56">
        <f t="shared" si="8"/>
        <v>0</v>
      </c>
    </row>
    <row r="136" spans="2:9" ht="31.5">
      <c r="B136" s="88">
        <v>10</v>
      </c>
      <c r="C136" s="89" t="s">
        <v>154</v>
      </c>
      <c r="D136" s="89" t="s">
        <v>234</v>
      </c>
      <c r="E136" s="71"/>
      <c r="F136" s="63" t="s">
        <v>126</v>
      </c>
      <c r="G136" s="63">
        <v>10</v>
      </c>
      <c r="H136" s="189"/>
      <c r="I136" s="56">
        <f t="shared" si="8"/>
        <v>0</v>
      </c>
    </row>
    <row r="137" spans="2:9" ht="31.5">
      <c r="B137" s="88">
        <v>11</v>
      </c>
      <c r="C137" s="89" t="s">
        <v>155</v>
      </c>
      <c r="D137" s="89" t="s">
        <v>234</v>
      </c>
      <c r="E137" s="71"/>
      <c r="F137" s="63" t="s">
        <v>126</v>
      </c>
      <c r="G137" s="63">
        <v>10</v>
      </c>
      <c r="H137" s="189"/>
      <c r="I137" s="56">
        <f t="shared" si="8"/>
        <v>0</v>
      </c>
    </row>
    <row r="138" spans="2:9" ht="35.450000000000003" customHeight="1" thickBot="1">
      <c r="B138" s="88">
        <v>12</v>
      </c>
      <c r="C138" s="170" t="s">
        <v>233</v>
      </c>
      <c r="D138" s="169" t="s">
        <v>235</v>
      </c>
      <c r="E138" s="151"/>
      <c r="F138" s="63" t="s">
        <v>126</v>
      </c>
      <c r="G138" s="63">
        <v>10</v>
      </c>
      <c r="H138" s="174"/>
      <c r="I138" s="56">
        <f t="shared" si="8"/>
        <v>0</v>
      </c>
    </row>
    <row r="139" spans="2:9" ht="34.9" customHeight="1" thickBot="1">
      <c r="B139" s="92"/>
      <c r="C139" s="81"/>
      <c r="D139" s="104"/>
      <c r="E139" s="82"/>
      <c r="F139" s="81"/>
      <c r="G139" s="81"/>
      <c r="H139" s="153" t="s">
        <v>116</v>
      </c>
      <c r="I139" s="172">
        <f>SUM(I127:I138)</f>
        <v>0</v>
      </c>
    </row>
    <row r="140" spans="2:9" ht="34.9" customHeight="1" thickBot="1">
      <c r="B140" s="92"/>
      <c r="C140" s="81"/>
      <c r="D140" s="104"/>
      <c r="E140" s="82"/>
      <c r="F140" s="81"/>
      <c r="G140" s="81"/>
      <c r="H140" s="152" t="s">
        <v>145</v>
      </c>
      <c r="I140" s="93">
        <v>0</v>
      </c>
    </row>
    <row r="141" spans="2:9" ht="34.9" customHeight="1" thickBot="1">
      <c r="B141" s="94"/>
      <c r="C141" s="95"/>
      <c r="D141" s="105"/>
      <c r="E141" s="96"/>
      <c r="F141" s="95"/>
      <c r="G141" s="95"/>
      <c r="H141" s="161" t="s">
        <v>120</v>
      </c>
      <c r="I141" s="172">
        <f>I139-I139*(I140/100%)</f>
        <v>0</v>
      </c>
    </row>
    <row r="142" spans="2:9" ht="24" customHeight="1" thickBot="1">
      <c r="B142" s="97" t="s">
        <v>81</v>
      </c>
      <c r="C142" s="164" t="s">
        <v>111</v>
      </c>
      <c r="D142" s="98"/>
      <c r="E142" s="99"/>
      <c r="F142" s="99"/>
      <c r="G142" s="99"/>
      <c r="H142" s="99"/>
      <c r="I142" s="100"/>
    </row>
    <row r="143" spans="2:9" ht="34.9" customHeight="1">
      <c r="B143" s="103">
        <v>1</v>
      </c>
      <c r="C143" s="89" t="s">
        <v>97</v>
      </c>
      <c r="D143" s="89" t="s">
        <v>98</v>
      </c>
      <c r="E143" s="102"/>
      <c r="F143" s="60" t="s">
        <v>61</v>
      </c>
      <c r="G143" s="60">
        <v>10</v>
      </c>
      <c r="H143" s="188"/>
      <c r="I143" s="56">
        <f>G143*H143</f>
        <v>0</v>
      </c>
    </row>
    <row r="144" spans="2:9" ht="30.6" customHeight="1">
      <c r="B144" s="88">
        <v>2</v>
      </c>
      <c r="C144" s="89" t="s">
        <v>244</v>
      </c>
      <c r="D144" s="89" t="s">
        <v>246</v>
      </c>
      <c r="E144" s="71"/>
      <c r="F144" s="60" t="s">
        <v>110</v>
      </c>
      <c r="G144" s="60">
        <v>100</v>
      </c>
      <c r="H144" s="174"/>
      <c r="I144" s="56">
        <f t="shared" ref="I144:I151" si="9">G144*H144</f>
        <v>0</v>
      </c>
    </row>
    <row r="145" spans="2:9" ht="19.899999999999999" customHeight="1">
      <c r="B145" s="103">
        <v>3</v>
      </c>
      <c r="C145" s="89" t="s">
        <v>247</v>
      </c>
      <c r="D145" s="89" t="s">
        <v>248</v>
      </c>
      <c r="E145" s="71"/>
      <c r="F145" s="60" t="s">
        <v>61</v>
      </c>
      <c r="G145" s="60">
        <v>50</v>
      </c>
      <c r="H145" s="174"/>
      <c r="I145" s="56">
        <f t="shared" si="9"/>
        <v>0</v>
      </c>
    </row>
    <row r="146" spans="2:9" ht="19.899999999999999" customHeight="1">
      <c r="B146" s="88">
        <v>4</v>
      </c>
      <c r="C146" s="89" t="s">
        <v>249</v>
      </c>
      <c r="D146" s="89" t="s">
        <v>250</v>
      </c>
      <c r="E146" s="71"/>
      <c r="F146" s="60" t="s">
        <v>61</v>
      </c>
      <c r="G146" s="60">
        <v>15</v>
      </c>
      <c r="H146" s="174"/>
      <c r="I146" s="56">
        <f t="shared" si="9"/>
        <v>0</v>
      </c>
    </row>
    <row r="147" spans="2:9" ht="19.899999999999999" customHeight="1">
      <c r="B147" s="103">
        <v>5</v>
      </c>
      <c r="C147" s="89" t="s">
        <v>251</v>
      </c>
      <c r="D147" s="89" t="s">
        <v>252</v>
      </c>
      <c r="E147" s="71"/>
      <c r="F147" s="60" t="s">
        <v>61</v>
      </c>
      <c r="G147" s="60">
        <v>18</v>
      </c>
      <c r="H147" s="174"/>
      <c r="I147" s="56">
        <f t="shared" si="9"/>
        <v>0</v>
      </c>
    </row>
    <row r="148" spans="2:9" ht="19.899999999999999" customHeight="1">
      <c r="B148" s="88">
        <v>6</v>
      </c>
      <c r="C148" s="89" t="s">
        <v>253</v>
      </c>
      <c r="D148" s="89" t="s">
        <v>254</v>
      </c>
      <c r="E148" s="71"/>
      <c r="F148" s="60" t="s">
        <v>61</v>
      </c>
      <c r="G148" s="60">
        <v>8</v>
      </c>
      <c r="H148" s="174"/>
      <c r="I148" s="56">
        <f t="shared" si="9"/>
        <v>0</v>
      </c>
    </row>
    <row r="149" spans="2:9" ht="19.899999999999999" customHeight="1">
      <c r="B149" s="103">
        <v>7</v>
      </c>
      <c r="C149" s="89" t="s">
        <v>99</v>
      </c>
      <c r="D149" s="89" t="s">
        <v>255</v>
      </c>
      <c r="E149" s="71"/>
      <c r="F149" s="60" t="s">
        <v>215</v>
      </c>
      <c r="G149" s="60">
        <v>200</v>
      </c>
      <c r="H149" s="174"/>
      <c r="I149" s="56">
        <f t="shared" si="9"/>
        <v>0</v>
      </c>
    </row>
    <row r="150" spans="2:9" ht="35.450000000000003" customHeight="1">
      <c r="B150" s="88">
        <v>8</v>
      </c>
      <c r="C150" s="90" t="s">
        <v>256</v>
      </c>
      <c r="D150" s="90" t="s">
        <v>257</v>
      </c>
      <c r="E150" s="91" t="s">
        <v>133</v>
      </c>
      <c r="F150" s="63" t="s">
        <v>61</v>
      </c>
      <c r="G150" s="63">
        <v>8</v>
      </c>
      <c r="H150" s="174"/>
      <c r="I150" s="56">
        <f t="shared" si="9"/>
        <v>0</v>
      </c>
    </row>
    <row r="151" spans="2:9" ht="19.899999999999999" customHeight="1" thickBot="1">
      <c r="B151" s="103">
        <v>9</v>
      </c>
      <c r="C151" s="90" t="s">
        <v>258</v>
      </c>
      <c r="D151" s="90" t="s">
        <v>259</v>
      </c>
      <c r="E151" s="91"/>
      <c r="F151" s="63" t="s">
        <v>61</v>
      </c>
      <c r="G151" s="73">
        <v>200</v>
      </c>
      <c r="H151" s="189"/>
      <c r="I151" s="56">
        <f t="shared" si="9"/>
        <v>0</v>
      </c>
    </row>
    <row r="152" spans="2:9" ht="44.25" customHeight="1" thickBot="1">
      <c r="B152" s="80"/>
      <c r="C152" s="104"/>
      <c r="D152" s="104"/>
      <c r="E152" s="82"/>
      <c r="F152" s="83"/>
      <c r="G152" s="83"/>
      <c r="H152" s="153" t="s">
        <v>115</v>
      </c>
      <c r="I152" s="172">
        <f>SUM(I143:I151)</f>
        <v>0</v>
      </c>
    </row>
    <row r="153" spans="2:9" ht="37.15" customHeight="1" thickBot="1">
      <c r="B153" s="80"/>
      <c r="C153" s="104"/>
      <c r="D153" s="104"/>
      <c r="E153" s="82"/>
      <c r="F153" s="83"/>
      <c r="G153" s="83"/>
      <c r="H153" s="152" t="s">
        <v>145</v>
      </c>
      <c r="I153" s="93">
        <v>0</v>
      </c>
    </row>
    <row r="154" spans="2:9" ht="34.15" customHeight="1" thickBot="1">
      <c r="B154" s="80"/>
      <c r="C154" s="104"/>
      <c r="D154" s="104"/>
      <c r="E154" s="82"/>
      <c r="F154" s="83"/>
      <c r="G154" s="83"/>
      <c r="H154" s="153" t="s">
        <v>119</v>
      </c>
      <c r="I154" s="171">
        <f>I152-I152*(I153/100%)</f>
        <v>0</v>
      </c>
    </row>
    <row r="155" spans="2:9" ht="19.899999999999999" customHeight="1" thickBot="1">
      <c r="B155" s="165"/>
      <c r="C155" s="173"/>
      <c r="D155" s="173"/>
      <c r="E155" s="151"/>
      <c r="F155" s="175"/>
      <c r="G155" s="175"/>
      <c r="H155" s="176"/>
      <c r="I155" s="177"/>
    </row>
    <row r="156" spans="2:9" ht="25.15" customHeight="1">
      <c r="B156" s="178"/>
      <c r="C156" s="179"/>
      <c r="D156" s="179"/>
      <c r="E156" s="180"/>
      <c r="F156" s="180"/>
      <c r="G156" s="180"/>
      <c r="H156" s="185" t="s">
        <v>112</v>
      </c>
      <c r="I156" s="181">
        <f>I70+I86+I103+I123+I139+I152</f>
        <v>0</v>
      </c>
    </row>
    <row r="157" spans="2:9" ht="25.15" customHeight="1" thickBot="1">
      <c r="B157" s="106"/>
      <c r="C157" s="107"/>
      <c r="D157" s="143"/>
      <c r="E157" s="107"/>
      <c r="F157" s="107"/>
      <c r="G157" s="107"/>
      <c r="H157" s="186" t="s">
        <v>113</v>
      </c>
      <c r="I157" s="182">
        <f>I72+I88+I105+I125+I141+I154</f>
        <v>0</v>
      </c>
    </row>
    <row r="158" spans="2:9" ht="25.15" customHeight="1" thickBot="1">
      <c r="B158" s="280" t="s">
        <v>260</v>
      </c>
      <c r="C158" s="281"/>
      <c r="D158" s="281"/>
      <c r="E158" s="281"/>
      <c r="F158" s="281"/>
      <c r="G158" s="281"/>
      <c r="H158" s="187">
        <v>21</v>
      </c>
      <c r="I158" s="183">
        <f>I157*0.21</f>
        <v>0</v>
      </c>
    </row>
    <row r="159" spans="2:9" ht="25.15" customHeight="1" thickBot="1">
      <c r="B159" s="272" t="s">
        <v>114</v>
      </c>
      <c r="C159" s="273"/>
      <c r="D159" s="273"/>
      <c r="E159" s="273"/>
      <c r="F159" s="273"/>
      <c r="G159" s="273"/>
      <c r="H159" s="274"/>
      <c r="I159" s="184">
        <f>I157+I158</f>
        <v>0</v>
      </c>
    </row>
    <row r="160" spans="2:9" ht="31.9" customHeight="1">
      <c r="B160" s="275" t="s">
        <v>7</v>
      </c>
      <c r="C160" s="275"/>
      <c r="D160" s="275"/>
      <c r="E160" s="275"/>
      <c r="F160" s="275"/>
      <c r="G160" s="275"/>
      <c r="H160" s="275"/>
      <c r="I160" s="275"/>
    </row>
    <row r="161" spans="2:9" ht="21.75" customHeight="1" thickBot="1">
      <c r="B161" s="271" t="s">
        <v>23</v>
      </c>
      <c r="C161" s="271"/>
      <c r="D161" s="271"/>
      <c r="E161" s="271"/>
      <c r="F161" s="271"/>
      <c r="G161" s="271"/>
      <c r="H161" s="271"/>
      <c r="I161" s="271"/>
    </row>
    <row r="162" spans="2:9" ht="30.75" customHeight="1">
      <c r="B162" s="245" t="s">
        <v>146</v>
      </c>
      <c r="C162" s="246"/>
      <c r="D162" s="246"/>
      <c r="E162" s="246"/>
      <c r="F162" s="246"/>
      <c r="G162" s="246"/>
      <c r="H162" s="246"/>
      <c r="I162" s="247"/>
    </row>
    <row r="163" spans="2:9" ht="21.75" customHeight="1">
      <c r="B163" s="248"/>
      <c r="C163" s="249"/>
      <c r="D163" s="249"/>
      <c r="E163" s="249"/>
      <c r="F163" s="249"/>
      <c r="G163" s="249"/>
      <c r="H163" s="249"/>
      <c r="I163" s="250"/>
    </row>
    <row r="164" spans="2:9" ht="20.25" customHeight="1">
      <c r="B164" s="248"/>
      <c r="C164" s="249"/>
      <c r="D164" s="249"/>
      <c r="E164" s="249"/>
      <c r="F164" s="249"/>
      <c r="G164" s="249"/>
      <c r="H164" s="249"/>
      <c r="I164" s="250"/>
    </row>
    <row r="165" spans="2:9" ht="47.25" customHeight="1" thickBot="1">
      <c r="B165" s="251"/>
      <c r="C165" s="252"/>
      <c r="D165" s="252"/>
      <c r="E165" s="252"/>
      <c r="F165" s="252"/>
      <c r="G165" s="252"/>
      <c r="H165" s="252"/>
      <c r="I165" s="253"/>
    </row>
    <row r="166" spans="2:9" ht="40.15" customHeight="1" thickBot="1">
      <c r="B166" s="257" t="s">
        <v>151</v>
      </c>
      <c r="C166" s="257"/>
      <c r="D166" s="257"/>
      <c r="E166" s="257"/>
      <c r="F166" s="257"/>
      <c r="G166" s="257"/>
      <c r="H166" s="257"/>
      <c r="I166" s="257"/>
    </row>
    <row r="167" spans="2:9" ht="21.6" customHeight="1" thickBot="1">
      <c r="B167" s="9" t="s">
        <v>1</v>
      </c>
      <c r="C167" s="277" t="s">
        <v>52</v>
      </c>
      <c r="D167" s="278"/>
      <c r="E167" s="278"/>
      <c r="F167" s="279"/>
      <c r="G167" s="220" t="s">
        <v>147</v>
      </c>
      <c r="H167" s="220"/>
      <c r="I167" s="215"/>
    </row>
    <row r="168" spans="2:9" ht="19.899999999999999" customHeight="1" thickBot="1">
      <c r="B168" s="109">
        <v>1</v>
      </c>
      <c r="C168" s="259">
        <v>2</v>
      </c>
      <c r="D168" s="260"/>
      <c r="E168" s="260"/>
      <c r="F168" s="261"/>
      <c r="G168" s="259">
        <v>3</v>
      </c>
      <c r="H168" s="260"/>
      <c r="I168" s="276"/>
    </row>
    <row r="169" spans="2:9" ht="19.899999999999999" customHeight="1" thickBot="1">
      <c r="B169" s="110" t="s">
        <v>15</v>
      </c>
      <c r="C169" s="262" t="s">
        <v>159</v>
      </c>
      <c r="D169" s="263"/>
      <c r="E169" s="263"/>
      <c r="F169" s="264"/>
      <c r="G169" s="265" t="s">
        <v>261</v>
      </c>
      <c r="H169" s="266"/>
      <c r="I169" s="267"/>
    </row>
    <row r="170" spans="2:9" ht="19.899999999999999" customHeight="1" thickBot="1">
      <c r="B170" s="111" t="s">
        <v>16</v>
      </c>
      <c r="C170" s="268" t="s">
        <v>160</v>
      </c>
      <c r="D170" s="269"/>
      <c r="E170" s="269"/>
      <c r="F170" s="270"/>
      <c r="G170" s="265" t="s">
        <v>261</v>
      </c>
      <c r="H170" s="266"/>
      <c r="I170" s="267"/>
    </row>
    <row r="171" spans="2:9" ht="19.899999999999999" customHeight="1">
      <c r="B171" s="294"/>
      <c r="C171" s="295"/>
      <c r="D171" s="295"/>
      <c r="E171" s="295"/>
      <c r="F171" s="295"/>
      <c r="G171" s="296"/>
      <c r="H171" s="296"/>
      <c r="I171" s="296"/>
    </row>
    <row r="172" spans="2:9" ht="19.899999999999999" customHeight="1">
      <c r="B172" s="294"/>
      <c r="C172" s="295"/>
      <c r="D172" s="295"/>
      <c r="E172" s="295"/>
      <c r="F172" s="295"/>
      <c r="G172" s="296"/>
      <c r="H172" s="296"/>
      <c r="I172" s="296"/>
    </row>
    <row r="173" spans="2:9" ht="19.899999999999999" customHeight="1" thickBot="1">
      <c r="B173" s="294"/>
      <c r="C173" s="295"/>
      <c r="D173" s="297" t="s">
        <v>287</v>
      </c>
      <c r="E173" s="297"/>
      <c r="F173" s="295"/>
      <c r="G173" s="296"/>
      <c r="H173" s="296"/>
      <c r="I173" s="296"/>
    </row>
    <row r="174" spans="2:9" ht="19.899999999999999" customHeight="1" thickBot="1">
      <c r="B174" s="298" t="s">
        <v>15</v>
      </c>
      <c r="C174" s="299" t="s">
        <v>289</v>
      </c>
      <c r="D174" s="191"/>
      <c r="E174" s="191"/>
      <c r="F174" s="300"/>
      <c r="G174" s="301" t="s">
        <v>290</v>
      </c>
      <c r="H174" s="266"/>
      <c r="I174" s="267"/>
    </row>
    <row r="175" spans="2:9" ht="23.25" customHeight="1">
      <c r="B175" s="112"/>
      <c r="C175" s="112"/>
      <c r="D175" s="144"/>
      <c r="E175" s="112"/>
      <c r="F175" s="112"/>
      <c r="G175" s="112"/>
      <c r="H175" s="112"/>
      <c r="I175" s="112"/>
    </row>
    <row r="176" spans="2:9">
      <c r="B176" s="212" t="s">
        <v>288</v>
      </c>
      <c r="C176" s="212"/>
      <c r="D176" s="212"/>
      <c r="E176" s="212"/>
      <c r="F176" s="212"/>
      <c r="G176" s="212"/>
      <c r="H176" s="212"/>
      <c r="I176" s="212"/>
    </row>
    <row r="177" spans="2:9" ht="16.5" thickBot="1">
      <c r="B177" s="212"/>
      <c r="C177" s="212"/>
      <c r="D177" s="212"/>
      <c r="E177" s="212"/>
      <c r="F177" s="212"/>
      <c r="G177" s="212"/>
      <c r="H177" s="212"/>
      <c r="I177" s="212"/>
    </row>
    <row r="178" spans="2:9" ht="48" thickBot="1">
      <c r="B178" s="214" t="s">
        <v>24</v>
      </c>
      <c r="C178" s="229" t="s">
        <v>28</v>
      </c>
      <c r="D178" s="145"/>
      <c r="E178" s="36"/>
      <c r="F178" s="237" t="s">
        <v>47</v>
      </c>
      <c r="G178" s="201" t="s">
        <v>34</v>
      </c>
      <c r="H178" s="33" t="s">
        <v>26</v>
      </c>
      <c r="I178" s="215" t="s">
        <v>25</v>
      </c>
    </row>
    <row r="179" spans="2:9" ht="16.5" thickBot="1">
      <c r="B179" s="231"/>
      <c r="C179" s="230"/>
      <c r="D179" s="146"/>
      <c r="E179" s="113"/>
      <c r="F179" s="244"/>
      <c r="G179" s="242"/>
      <c r="H179" s="114" t="s">
        <v>27</v>
      </c>
      <c r="I179" s="243"/>
    </row>
    <row r="180" spans="2:9" ht="27.75" customHeight="1" thickBot="1">
      <c r="B180" s="115">
        <v>1</v>
      </c>
      <c r="C180" s="116">
        <v>2</v>
      </c>
      <c r="D180" s="147"/>
      <c r="E180" s="117"/>
      <c r="F180" s="117">
        <v>3</v>
      </c>
      <c r="G180" s="116">
        <v>4</v>
      </c>
      <c r="H180" s="117">
        <v>5</v>
      </c>
      <c r="I180" s="116">
        <v>6</v>
      </c>
    </row>
    <row r="181" spans="2:9" ht="39" customHeight="1">
      <c r="B181" s="118" t="s">
        <v>15</v>
      </c>
      <c r="C181" s="119" t="s">
        <v>29</v>
      </c>
      <c r="D181" s="148"/>
      <c r="E181" s="119"/>
      <c r="F181" s="120" t="s">
        <v>42</v>
      </c>
      <c r="G181" s="120" t="s">
        <v>35</v>
      </c>
      <c r="H181" s="121" t="s">
        <v>48</v>
      </c>
      <c r="I181" s="122"/>
    </row>
    <row r="182" spans="2:9" ht="91.15" customHeight="1">
      <c r="B182" s="123" t="s">
        <v>16</v>
      </c>
      <c r="C182" s="124" t="s">
        <v>32</v>
      </c>
      <c r="D182" s="149"/>
      <c r="E182" s="124"/>
      <c r="F182" s="125" t="s">
        <v>42</v>
      </c>
      <c r="G182" s="125" t="s">
        <v>35</v>
      </c>
      <c r="H182" s="126" t="s">
        <v>48</v>
      </c>
      <c r="I182" s="127"/>
    </row>
    <row r="183" spans="2:9" ht="63" customHeight="1">
      <c r="B183" s="123" t="s">
        <v>30</v>
      </c>
      <c r="C183" s="124" t="s">
        <v>33</v>
      </c>
      <c r="D183" s="149"/>
      <c r="E183" s="124"/>
      <c r="F183" s="125" t="s">
        <v>42</v>
      </c>
      <c r="G183" s="128" t="s">
        <v>36</v>
      </c>
      <c r="H183" s="126" t="s">
        <v>48</v>
      </c>
      <c r="I183" s="127"/>
    </row>
    <row r="184" spans="2:9" ht="132" customHeight="1">
      <c r="B184" s="123" t="s">
        <v>31</v>
      </c>
      <c r="C184" s="124" t="s">
        <v>148</v>
      </c>
      <c r="D184" s="149"/>
      <c r="E184" s="124"/>
      <c r="F184" s="125" t="s">
        <v>42</v>
      </c>
      <c r="G184" s="125" t="s">
        <v>49</v>
      </c>
      <c r="H184" s="126" t="s">
        <v>48</v>
      </c>
      <c r="I184" s="127"/>
    </row>
    <row r="185" spans="2:9" ht="110.25">
      <c r="B185" s="123" t="s">
        <v>100</v>
      </c>
      <c r="C185" s="124" t="s">
        <v>149</v>
      </c>
      <c r="D185" s="149"/>
      <c r="E185" s="124"/>
      <c r="F185" s="125" t="s">
        <v>42</v>
      </c>
      <c r="G185" s="125" t="s">
        <v>50</v>
      </c>
      <c r="H185" s="126" t="s">
        <v>48</v>
      </c>
      <c r="I185" s="127"/>
    </row>
    <row r="186" spans="2:9" ht="63.75" thickBot="1">
      <c r="B186" s="123" t="s">
        <v>43</v>
      </c>
      <c r="C186" s="129" t="s">
        <v>150</v>
      </c>
      <c r="D186" s="149"/>
      <c r="E186" s="124"/>
      <c r="F186" s="125" t="s">
        <v>37</v>
      </c>
      <c r="G186" s="125" t="s">
        <v>51</v>
      </c>
      <c r="H186" s="126" t="s">
        <v>48</v>
      </c>
      <c r="I186" s="127"/>
    </row>
    <row r="187" spans="2:9">
      <c r="B187" s="241" t="s">
        <v>138</v>
      </c>
      <c r="C187" s="241"/>
      <c r="D187" s="241"/>
      <c r="E187" s="241"/>
      <c r="F187" s="241"/>
      <c r="G187" s="241"/>
      <c r="H187" s="241"/>
      <c r="I187" s="241"/>
    </row>
    <row r="188" spans="2:9" ht="16.5" thickBot="1">
      <c r="B188" s="130"/>
      <c r="C188" s="131"/>
      <c r="D188" s="28"/>
      <c r="E188" s="4"/>
      <c r="F188" s="4"/>
      <c r="G188" s="131"/>
      <c r="H188" s="4"/>
      <c r="I188" s="4"/>
    </row>
    <row r="189" spans="2:9">
      <c r="C189" s="132" t="s">
        <v>2</v>
      </c>
      <c r="D189" s="150"/>
      <c r="E189" s="133"/>
      <c r="F189" s="134"/>
      <c r="G189" s="133" t="s">
        <v>3</v>
      </c>
      <c r="H189" s="133"/>
      <c r="I189" s="132" t="s">
        <v>53</v>
      </c>
    </row>
  </sheetData>
  <sheetProtection insertColumns="0" insertRows="0" deleteColumns="0" deleteRows="0" autoFilter="0"/>
  <mergeCells count="68">
    <mergeCell ref="D173:E173"/>
    <mergeCell ref="G174:I174"/>
    <mergeCell ref="B158:G158"/>
    <mergeCell ref="D19:E19"/>
    <mergeCell ref="D18:E18"/>
    <mergeCell ref="D16:E17"/>
    <mergeCell ref="B12:E12"/>
    <mergeCell ref="D26:E26"/>
    <mergeCell ref="D25:E25"/>
    <mergeCell ref="D23:E24"/>
    <mergeCell ref="B43:I43"/>
    <mergeCell ref="F19:G19"/>
    <mergeCell ref="F18:G18"/>
    <mergeCell ref="C30:C31"/>
    <mergeCell ref="B27:I29"/>
    <mergeCell ref="C23:C24"/>
    <mergeCell ref="H23:H24"/>
    <mergeCell ref="B23:B24"/>
    <mergeCell ref="B162:I165"/>
    <mergeCell ref="B176:I177"/>
    <mergeCell ref="B42:I42"/>
    <mergeCell ref="B166:I166"/>
    <mergeCell ref="D33:G33"/>
    <mergeCell ref="C168:F168"/>
    <mergeCell ref="C169:F169"/>
    <mergeCell ref="G169:I169"/>
    <mergeCell ref="C170:F170"/>
    <mergeCell ref="G170:I170"/>
    <mergeCell ref="B161:I161"/>
    <mergeCell ref="B159:H159"/>
    <mergeCell ref="B160:I160"/>
    <mergeCell ref="G167:I167"/>
    <mergeCell ref="G168:I168"/>
    <mergeCell ref="C167:F167"/>
    <mergeCell ref="B187:I187"/>
    <mergeCell ref="G178:G179"/>
    <mergeCell ref="I178:I179"/>
    <mergeCell ref="B178:B179"/>
    <mergeCell ref="F178:F179"/>
    <mergeCell ref="C178:C179"/>
    <mergeCell ref="B5:I5"/>
    <mergeCell ref="B3:I3"/>
    <mergeCell ref="B4:I4"/>
    <mergeCell ref="B6:I7"/>
    <mergeCell ref="B20:I22"/>
    <mergeCell ref="B13:I15"/>
    <mergeCell ref="B16:B17"/>
    <mergeCell ref="C16:C17"/>
    <mergeCell ref="H16:I16"/>
    <mergeCell ref="B11:E11"/>
    <mergeCell ref="B10:E10"/>
    <mergeCell ref="B9:E9"/>
    <mergeCell ref="B8:E8"/>
    <mergeCell ref="F16:G17"/>
    <mergeCell ref="B30:B31"/>
    <mergeCell ref="B34:I36"/>
    <mergeCell ref="C37:D37"/>
    <mergeCell ref="E39:I39"/>
    <mergeCell ref="E38:I38"/>
    <mergeCell ref="E37:I37"/>
    <mergeCell ref="C39:D39"/>
    <mergeCell ref="C38:D38"/>
    <mergeCell ref="F23:G24"/>
    <mergeCell ref="D32:G32"/>
    <mergeCell ref="D30:G31"/>
    <mergeCell ref="H30:I30"/>
    <mergeCell ref="F26:G26"/>
    <mergeCell ref="F25:G25"/>
  </mergeCells>
  <phoneticPr fontId="27" type="noConversion"/>
  <dataValidations count="2">
    <dataValidation type="list" allowBlank="1" showInputMessage="1" showErrorMessage="1" sqref="H181" xr:uid="{00000000-0002-0000-0000-000000000000}">
      <formula1>"Pasirinkite, Taip, Ne"</formula1>
    </dataValidation>
    <dataValidation type="list" allowBlank="1" showInputMessage="1" showErrorMessage="1" promptTitle="Pasirinkite" sqref="H182:H186" xr:uid="{00000000-0002-0000-0000-000001000000}">
      <formula1>"Pasirinkite, Taip, Ne"</formula1>
    </dataValidation>
  </dataValidations>
  <pageMargins left="0.23622047244094491" right="0.23622047244094491" top="0.74803149606299213" bottom="0.74803149606299213" header="0.31496062992125984" footer="0.31496062992125984"/>
  <pageSetup paperSize="9" scale="10"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Jolita Ivanauskienė</dc:creator>
  <cp:lastModifiedBy>Aušrinė Mačėnienė</cp:lastModifiedBy>
  <cp:lastPrinted>2023-10-05T09:52:53Z</cp:lastPrinted>
  <dcterms:created xsi:type="dcterms:W3CDTF">2020-02-28T08:26:56Z</dcterms:created>
  <dcterms:modified xsi:type="dcterms:W3CDTF">2026-01-29T12:18:04Z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2023-11-08T07:42:46Z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e59bcf87-2009-4b97-a680-bdcd975f6eec</vt:lpwstr>
  </property>
  <property fmtid="{D5CDD505-2E9C-101B-9397-08002B2CF9AE}" pid="8" name="MSIP_Label_179ca552-b207-4d72-8d58-818aee87ca18_ContentBits">
    <vt:lpwstr>0</vt:lpwstr>
  </property>
</Properties>
</file>