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Svirkstai\"/>
    </mc:Choice>
  </mc:AlternateContent>
  <xr:revisionPtr revIDLastSave="0" documentId="13_ncr:1_{F30CEFC3-44C6-4B8B-A966-A7ADC741413D}" xr6:coauthVersionLast="47" xr6:coauthVersionMax="47" xr10:uidLastSave="{00000000-0000-0000-0000-000000000000}"/>
  <bookViews>
    <workbookView xWindow="-120" yWindow="-120" windowWidth="29040" windowHeight="17520" tabRatio="508"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F57" i="1"/>
  <c r="F67" i="1" s="1"/>
  <c r="F68" i="1" s="1"/>
  <c r="F69" i="1" s="1"/>
  <c r="G47" i="1"/>
  <c r="F37" i="1"/>
  <c r="G46" i="1" s="1"/>
  <c r="G21" i="1"/>
  <c r="G67" i="1" l="1"/>
  <c r="F46" i="1"/>
  <c r="F47" i="1" s="1"/>
  <c r="F48" i="1" s="1"/>
</calcChain>
</file>

<file path=xl/sharedStrings.xml><?xml version="1.0" encoding="utf-8"?>
<sst xmlns="http://schemas.openxmlformats.org/spreadsheetml/2006/main" count="127" uniqueCount="105">
  <si>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</si>
  <si>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</si>
  <si>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</si>
  <si>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</si>
  <si>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</si>
  <si>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</si>
  <si>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</si>
  <si>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</si>
  <si>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</si>
  <si>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</si>
  <si>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</si>
  <si>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</si>
  <si>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</si>
  <si>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</si>
  <si>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</si>
  <si>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</si>
  <si>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</si>
  <si>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</si>
  <si>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</si>
  <si>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</si>
  <si>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</si>
  <si>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</si>
  <si>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</si>
  <si>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</si>
  <si>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</si>
  <si>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</si>
  <si>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PERFUZINIS ŠVIRKŠTAS 50 ML</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</si>
  <si>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</si>
  <si>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</si>
  <si>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</si>
  <si>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</si>
  <si>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</si>
  <si>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</si>
  <si>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</si>
  <si>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</si>
  <si>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t>
  </si>
  <si>
    <t>Perfuzinis švirkštas 50 ml</t>
  </si>
  <si>
    <t>1.1.</t>
  </si>
  <si>
    <t>Perfuzinis Švirkštas 50 ml</t>
  </si>
  <si>
    <t>vnt.</t>
  </si>
  <si>
    <t>1.1.1.</t>
  </si>
  <si>
    <t>Supakuotas su aspiracine adata 14Gx28 (+-2 mm)</t>
  </si>
  <si>
    <t>1.1.2.</t>
  </si>
  <si>
    <t>Adata integruota 15 nm dalelių filtru</t>
  </si>
  <si>
    <t>1.1.3.</t>
  </si>
  <si>
    <t>Perfuzinio švirkšto stūmoklis su gumyte, kuri pagaminta iš sintetinės gumos -polyisopreno</t>
  </si>
  <si>
    <t>1.1.4.</t>
  </si>
  <si>
    <t>Perfuzinio švirkšto stūmoklio gumytė dvigubais žiedais, silikonizuota ir turi atramas</t>
  </si>
  <si>
    <t>1.1.5.</t>
  </si>
  <si>
    <t>Švirkšto korpusas turi nemažiau kaip 1 žiedą, apsaugantį nuo stūmoklio ištraukimo</t>
  </si>
  <si>
    <t>1.1.6.</t>
  </si>
  <si>
    <t>Ant blister pakuotės nurodytas Matrix kodas</t>
  </si>
  <si>
    <t>1.1.7.</t>
  </si>
  <si>
    <t>Švirkštas suderintas darbui su Perfusor FM, Space ir Space plus pompomis - švirkšto gamintojas ir pavadinimas nurodyti minėtų pompų vartotojo vadove</t>
  </si>
  <si>
    <t>1.1.8.</t>
  </si>
  <si>
    <t>Perfuzinis švirkštas su Luer Lock arba lygiaverčiu galiuku</t>
  </si>
  <si>
    <t>Suma be PVM</t>
  </si>
  <si>
    <t>Taikomas PVM dydis (%)</t>
  </si>
  <si>
    <t>PVM suma</t>
  </si>
  <si>
    <t>Suma su PVM</t>
  </si>
  <si>
    <t>2. DALIS</t>
  </si>
  <si>
    <t>PERFUZINIS ŠVIRKŠTAS SU UV APSAUGA</t>
  </si>
  <si>
    <t>2.</t>
  </si>
  <si>
    <t>Perfuzinis švirkštas su UV apsauga</t>
  </si>
  <si>
    <t>2.1.</t>
  </si>
  <si>
    <t>Perfuzinis švirkštas 50 ml su apsauga nuo UV</t>
  </si>
  <si>
    <t>2.1.1.</t>
  </si>
  <si>
    <t>Supakuotas su aspiracine adata 14Gx28(+-2 mm)</t>
  </si>
  <si>
    <t>2.1.2.</t>
  </si>
  <si>
    <t>2.1.3.</t>
  </si>
  <si>
    <t>Perfuzinio švirkšto stūmoklis su gumyte, kuri pagaminta iš sintetinės gumos - polyisopreno</t>
  </si>
  <si>
    <t>2.1.4.</t>
  </si>
  <si>
    <t>2.1.5.</t>
  </si>
  <si>
    <t>2.1.6.</t>
  </si>
  <si>
    <t>2.1.7.</t>
  </si>
  <si>
    <t>Švirkštas suderintas su Perfusor FM, Space ir Space plus pompomis - švirkšto gamintojas ir pavadinimas nurodyti minėtų pompų vartotojų vadove</t>
  </si>
  <si>
    <t>2.1.8.</t>
  </si>
  <si>
    <t>Perfuzinis švirkštas su Luer Lock ARBA LYGIAVERČIU GALIUKU</t>
  </si>
  <si>
    <t>2.1.9.</t>
  </si>
  <si>
    <t>Su apsauga nuo UV spindulių, kurių bangos iki 520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</si>
  <si>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</si>
  <si>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</si>
  <si>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</si>
  <si>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</si>
  <si>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</si>
  <si>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</si>
  <si>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</si>
  <si>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</si>
  <si>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</si>
  <si>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</si>
  <si>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</si>
  <si>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</si>
  <si>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</si>
  <si>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</si>
  <si>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</si>
  <si>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</si>
  <si>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</si>
  <si>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</si>
  <si>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</si>
  <si>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</si>
  <si>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</si>
  <si>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</si>
  <si>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4873-1 2026-01-29 14:34:40</t>
  </si>
  <si>
    <t>Mato vnt.</t>
  </si>
  <si>
    <t>VIENKARTINĖS PRIEMONĖS: ŠVIRKŠTAI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</si>
</sst>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1" fillId="2" borderId="0" xfId="0" applyFont="1" applyFill="1" applyAlignment="1">
      <alignment wrapText="1"/>
    </xf>
    <xf numFmtId="0" fontId="1" fillId="4" borderId="0" xfId="0" applyFont="1" applyFill="1" applyAlignment="1">
      <alignment horizontal="lef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9"/>
  <sheetViews>
    <sheetView tabSelected="1" workbookViewId="0">
      <selection activeCell="B8" sqref="B8"/>
    </sheetView>
  </sheetViews>
  <sheetFormatPr defaultColWidth="10.875" defaultRowHeight="15" x14ac:dyDescent="0.25"/>
  <cols>
    <col min="1" max="1" width="5.5" style="1" customWidth="1"/>
    <col min="2" max="2" width="44.875" style="1" customWidth="1"/>
    <col min="3" max="3" width="7.125" style="1" customWidth="1"/>
    <col min="4" max="4" width="6.375" style="1" customWidth="1"/>
    <col min="5" max="5" width="11.375" style="1" customWidth="1"/>
    <col min="6" max="6" width="10.625" style="1" customWidth="1"/>
    <col min="7" max="7" width="17.375" style="1" customWidth="1"/>
    <col min="8" max="8" width="43.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104</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6"/>
      <c r="C12" s="26"/>
      <c r="D12" s="67"/>
      <c r="E12" s="67"/>
      <c r="F12" s="68"/>
    </row>
    <row r="13" spans="1:6" ht="15.95" customHeight="1" x14ac:dyDescent="0.25">
      <c r="A13" s="30" t="s">
        <v>7</v>
      </c>
      <c r="B13" s="69"/>
      <c r="C13" s="26"/>
      <c r="D13" s="67"/>
      <c r="E13" s="67"/>
      <c r="F13" s="68"/>
    </row>
    <row r="14" spans="1:6" ht="15.95" customHeight="1" x14ac:dyDescent="0.25">
      <c r="A14" s="30" t="s">
        <v>8</v>
      </c>
      <c r="B14" s="69"/>
      <c r="C14" s="26"/>
      <c r="D14" s="67"/>
      <c r="E14" s="67"/>
      <c r="F14" s="68"/>
    </row>
    <row r="15" spans="1:6" ht="15.95" customHeight="1" x14ac:dyDescent="0.25">
      <c r="A15" s="27" t="s">
        <v>9</v>
      </c>
      <c r="B15" s="66"/>
      <c r="C15" s="26"/>
      <c r="D15" s="67"/>
      <c r="E15" s="67"/>
      <c r="F15" s="68"/>
    </row>
    <row r="16" spans="1:6" ht="63" customHeight="1" x14ac:dyDescent="0.25">
      <c r="A16" s="30" t="s">
        <v>10</v>
      </c>
      <c r="B16" s="69"/>
      <c r="C16" s="26"/>
      <c r="D16" s="67"/>
      <c r="E16" s="67"/>
      <c r="F16" s="68"/>
    </row>
    <row r="17" spans="1:7" ht="15.95" customHeight="1" x14ac:dyDescent="0.25">
      <c r="A17" s="27" t="s">
        <v>11</v>
      </c>
      <c r="B17" s="66"/>
      <c r="C17" s="26"/>
      <c r="D17" s="67"/>
      <c r="E17" s="67"/>
      <c r="F17" s="68"/>
    </row>
    <row r="18" spans="1:7" ht="15.95" customHeight="1" x14ac:dyDescent="0.25">
      <c r="A18" s="27" t="s">
        <v>12</v>
      </c>
      <c r="B18" s="66"/>
      <c r="C18" s="26"/>
      <c r="D18" s="67"/>
      <c r="E18" s="67"/>
      <c r="F18" s="68"/>
    </row>
    <row r="19" spans="1:7" ht="48" customHeight="1" x14ac:dyDescent="0.25">
      <c r="A19" s="27" t="s">
        <v>13</v>
      </c>
      <c r="B19" s="66"/>
      <c r="C19" s="26"/>
      <c r="D19" s="67"/>
      <c r="E19" s="67"/>
      <c r="F19" s="68"/>
    </row>
    <row r="20" spans="1:7" ht="54.95" customHeight="1" x14ac:dyDescent="0.25">
      <c r="A20" s="27" t="s">
        <v>14</v>
      </c>
      <c r="B20" s="66"/>
      <c r="C20" s="26"/>
      <c r="D20" s="67"/>
      <c r="E20" s="67"/>
      <c r="F20" s="68"/>
    </row>
    <row r="21" spans="1:7" ht="96" customHeight="1" x14ac:dyDescent="0.25">
      <c r="A21" s="32" t="s">
        <v>15</v>
      </c>
      <c r="B21" s="70"/>
      <c r="C21" s="34"/>
      <c r="D21" s="71"/>
      <c r="E21" s="71"/>
      <c r="F21" s="71"/>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4" t="s">
        <v>17</v>
      </c>
      <c r="B24" s="74"/>
      <c r="C24" s="74"/>
      <c r="D24" s="74"/>
      <c r="E24" s="74"/>
      <c r="F24" s="74"/>
    </row>
    <row r="25" spans="1:7" x14ac:dyDescent="0.25">
      <c r="A25" s="74" t="s">
        <v>18</v>
      </c>
      <c r="B25" s="74"/>
      <c r="C25" s="74"/>
      <c r="D25" s="74"/>
      <c r="E25" s="74"/>
      <c r="F25" s="74"/>
    </row>
    <row r="26" spans="1:7" x14ac:dyDescent="0.25">
      <c r="A26" s="74" t="s">
        <v>19</v>
      </c>
      <c r="B26" s="74"/>
      <c r="C26" s="74"/>
      <c r="D26" s="74"/>
      <c r="E26" s="74"/>
      <c r="F26" s="74"/>
    </row>
    <row r="27" spans="1:7" ht="33.75" customHeight="1" x14ac:dyDescent="0.25">
      <c r="A27" s="74" t="s">
        <v>20</v>
      </c>
      <c r="B27" s="74"/>
      <c r="C27" s="74"/>
      <c r="D27" s="74"/>
      <c r="E27" s="74"/>
      <c r="F27" s="74"/>
    </row>
    <row r="28" spans="1:7" ht="35.25" customHeight="1" x14ac:dyDescent="0.25">
      <c r="A28" s="33" t="s">
        <v>21</v>
      </c>
      <c r="B28" s="74"/>
      <c r="C28" s="74"/>
      <c r="D28" s="74"/>
      <c r="E28" s="74"/>
      <c r="F28" s="74"/>
    </row>
    <row r="29" spans="1:7" x14ac:dyDescent="0.25">
      <c r="A29" s="74" t="s">
        <v>22</v>
      </c>
      <c r="B29" s="74"/>
      <c r="C29" s="74"/>
      <c r="D29" s="74"/>
      <c r="E29" s="74"/>
      <c r="F29" s="74"/>
    </row>
    <row r="30" spans="1:7" ht="30.75" customHeight="1" x14ac:dyDescent="0.25">
      <c r="A30" s="75" t="s">
        <v>23</v>
      </c>
      <c r="B30" s="75"/>
      <c r="C30" s="75"/>
      <c r="D30" s="16"/>
    </row>
    <row r="31" spans="1:7" x14ac:dyDescent="0.25">
      <c r="A31" s="15" t="s">
        <v>24</v>
      </c>
    </row>
    <row r="32" spans="1:7" x14ac:dyDescent="0.25">
      <c r="A32" s="13" t="s">
        <v>25</v>
      </c>
      <c r="B32" s="13" t="s">
        <v>26</v>
      </c>
    </row>
    <row r="34" spans="1:8" x14ac:dyDescent="0.25">
      <c r="A34" s="13" t="s">
        <v>27</v>
      </c>
    </row>
    <row r="35" spans="1:8" s="12" customFormat="1" ht="60" x14ac:dyDescent="0.25">
      <c r="A35" s="73" t="s">
        <v>28</v>
      </c>
      <c r="B35" s="73" t="s">
        <v>29</v>
      </c>
      <c r="C35" s="73" t="s">
        <v>30</v>
      </c>
      <c r="D35" s="73" t="s">
        <v>103</v>
      </c>
      <c r="E35" s="73" t="s">
        <v>31</v>
      </c>
      <c r="F35" s="73" t="s">
        <v>32</v>
      </c>
      <c r="G35" s="73" t="s">
        <v>33</v>
      </c>
      <c r="H35" s="73" t="s">
        <v>34</v>
      </c>
    </row>
    <row r="36" spans="1:8" x14ac:dyDescent="0.25">
      <c r="A36" s="17" t="s">
        <v>35</v>
      </c>
      <c r="B36" s="65" t="s">
        <v>36</v>
      </c>
      <c r="C36" s="18"/>
      <c r="D36" s="18"/>
      <c r="E36" s="18"/>
      <c r="F36" s="18"/>
      <c r="G36" s="18"/>
      <c r="H36" s="18"/>
    </row>
    <row r="37" spans="1:8" x14ac:dyDescent="0.25">
      <c r="A37" s="18" t="s">
        <v>37</v>
      </c>
      <c r="B37" s="72" t="s">
        <v>38</v>
      </c>
      <c r="C37" s="18">
        <v>241754</v>
      </c>
      <c r="D37" s="18" t="s">
        <v>39</v>
      </c>
      <c r="E37" s="19"/>
      <c r="F37" s="18" t="str">
        <f>IF(ISBLANK(E37),"", PRODUCT(C37,E37))</f>
        <v/>
      </c>
      <c r="G37" s="76"/>
      <c r="H37" s="18"/>
    </row>
    <row r="38" spans="1:8" x14ac:dyDescent="0.25">
      <c r="A38" s="18" t="s">
        <v>40</v>
      </c>
      <c r="B38" s="72" t="s">
        <v>41</v>
      </c>
      <c r="C38" s="18"/>
      <c r="D38" s="18"/>
      <c r="E38" s="18"/>
      <c r="F38" s="18"/>
      <c r="G38" s="18"/>
      <c r="H38" s="76"/>
    </row>
    <row r="39" spans="1:8" x14ac:dyDescent="0.25">
      <c r="A39" s="18" t="s">
        <v>42</v>
      </c>
      <c r="B39" s="72" t="s">
        <v>43</v>
      </c>
      <c r="C39" s="18"/>
      <c r="D39" s="18"/>
      <c r="E39" s="18"/>
      <c r="F39" s="18"/>
      <c r="G39" s="18"/>
      <c r="H39" s="76"/>
    </row>
    <row r="40" spans="1:8" ht="30" x14ac:dyDescent="0.25">
      <c r="A40" s="18" t="s">
        <v>44</v>
      </c>
      <c r="B40" s="72" t="s">
        <v>45</v>
      </c>
      <c r="C40" s="18"/>
      <c r="D40" s="18"/>
      <c r="E40" s="18"/>
      <c r="F40" s="18"/>
      <c r="G40" s="18"/>
      <c r="H40" s="76"/>
    </row>
    <row r="41" spans="1:8" ht="30" x14ac:dyDescent="0.25">
      <c r="A41" s="18" t="s">
        <v>46</v>
      </c>
      <c r="B41" s="72" t="s">
        <v>47</v>
      </c>
      <c r="C41" s="18"/>
      <c r="D41" s="18"/>
      <c r="E41" s="18"/>
      <c r="F41" s="18"/>
      <c r="G41" s="18"/>
      <c r="H41" s="76"/>
    </row>
    <row r="42" spans="1:8" ht="30" x14ac:dyDescent="0.25">
      <c r="A42" s="18" t="s">
        <v>48</v>
      </c>
      <c r="B42" s="72" t="s">
        <v>49</v>
      </c>
      <c r="C42" s="18"/>
      <c r="D42" s="18"/>
      <c r="E42" s="18"/>
      <c r="F42" s="18"/>
      <c r="G42" s="18"/>
      <c r="H42" s="76"/>
    </row>
    <row r="43" spans="1:8" x14ac:dyDescent="0.25">
      <c r="A43" s="18" t="s">
        <v>50</v>
      </c>
      <c r="B43" s="72" t="s">
        <v>51</v>
      </c>
      <c r="C43" s="18"/>
      <c r="D43" s="18"/>
      <c r="E43" s="18"/>
      <c r="F43" s="18"/>
      <c r="G43" s="18"/>
      <c r="H43" s="76"/>
    </row>
    <row r="44" spans="1:8" ht="45" x14ac:dyDescent="0.25">
      <c r="A44" s="18" t="s">
        <v>52</v>
      </c>
      <c r="B44" s="72" t="s">
        <v>53</v>
      </c>
      <c r="C44" s="18"/>
      <c r="D44" s="18"/>
      <c r="E44" s="18"/>
      <c r="F44" s="18"/>
      <c r="G44" s="18"/>
      <c r="H44" s="76"/>
    </row>
    <row r="45" spans="1:8" x14ac:dyDescent="0.25">
      <c r="A45" s="18" t="s">
        <v>54</v>
      </c>
      <c r="B45" s="72" t="s">
        <v>55</v>
      </c>
      <c r="C45" s="18"/>
      <c r="D45" s="18"/>
      <c r="E45" s="18"/>
      <c r="F45" s="18"/>
      <c r="G45" s="18"/>
      <c r="H45" s="76"/>
    </row>
    <row r="46" spans="1:8" x14ac:dyDescent="0.25">
      <c r="E46" s="77" t="s">
        <v>56</v>
      </c>
      <c r="F46" s="17" t="str">
        <f>IF((COUNT(C37:C45)&lt;&gt;COUNT(F37:F45)),"", ROUND(SUM(F37:F45),2))</f>
        <v/>
      </c>
      <c r="G46" s="15" t="str">
        <f>IF((COUNT(C37:C45)&lt;&gt;COUNT(F37:F45)),"Neužpildytos visų objektų kainos", "")</f>
        <v>Neužpildytos visų objektų kainos</v>
      </c>
    </row>
    <row r="47" spans="1:8" x14ac:dyDescent="0.25">
      <c r="C47" s="77" t="s">
        <v>57</v>
      </c>
      <c r="D47" s="20"/>
      <c r="E47" s="77" t="s">
        <v>58</v>
      </c>
      <c r="F47" s="17" t="str">
        <f>IF(OR(F46="",D47=""),"", ROUND(PRODUCT(D47,F46)/100,2))</f>
        <v/>
      </c>
      <c r="G47" s="15" t="str">
        <f>IF(D47="", "Nurodykite taikomą PVM dydį", "")</f>
        <v>Nurodykite taikomą PVM dydį</v>
      </c>
    </row>
    <row r="48" spans="1:8" x14ac:dyDescent="0.25">
      <c r="E48" s="77" t="s">
        <v>59</v>
      </c>
      <c r="F48" s="17">
        <f>IF(ISBLANK(F47), "", ROUND(SUM(F46:F47),2))</f>
        <v>0</v>
      </c>
    </row>
    <row r="52" spans="1:8" x14ac:dyDescent="0.25">
      <c r="A52" s="13" t="s">
        <v>60</v>
      </c>
      <c r="B52" s="13" t="s">
        <v>61</v>
      </c>
    </row>
    <row r="54" spans="1:8" x14ac:dyDescent="0.25">
      <c r="A54" s="13" t="s">
        <v>27</v>
      </c>
    </row>
    <row r="55" spans="1:8" s="12" customFormat="1" ht="60" x14ac:dyDescent="0.25">
      <c r="A55" s="73" t="s">
        <v>28</v>
      </c>
      <c r="B55" s="73" t="s">
        <v>29</v>
      </c>
      <c r="C55" s="73" t="s">
        <v>30</v>
      </c>
      <c r="D55" s="73" t="s">
        <v>103</v>
      </c>
      <c r="E55" s="73" t="s">
        <v>31</v>
      </c>
      <c r="F55" s="73" t="s">
        <v>32</v>
      </c>
      <c r="G55" s="73" t="s">
        <v>33</v>
      </c>
      <c r="H55" s="73" t="s">
        <v>34</v>
      </c>
    </row>
    <row r="56" spans="1:8" x14ac:dyDescent="0.25">
      <c r="A56" s="17" t="s">
        <v>62</v>
      </c>
      <c r="B56" s="65" t="s">
        <v>63</v>
      </c>
      <c r="C56" s="18"/>
      <c r="D56" s="18"/>
      <c r="E56" s="18"/>
      <c r="F56" s="18"/>
      <c r="G56" s="18"/>
      <c r="H56" s="18"/>
    </row>
    <row r="57" spans="1:8" x14ac:dyDescent="0.25">
      <c r="A57" s="18" t="s">
        <v>64</v>
      </c>
      <c r="B57" s="72" t="s">
        <v>65</v>
      </c>
      <c r="C57" s="18">
        <v>120</v>
      </c>
      <c r="D57" s="18" t="s">
        <v>39</v>
      </c>
      <c r="E57" s="19"/>
      <c r="F57" s="18" t="str">
        <f>IF(ISBLANK(E57),"", PRODUCT(C57,E57))</f>
        <v/>
      </c>
      <c r="G57" s="76"/>
      <c r="H57" s="18"/>
    </row>
    <row r="58" spans="1:8" x14ac:dyDescent="0.25">
      <c r="A58" s="18" t="s">
        <v>66</v>
      </c>
      <c r="B58" s="72" t="s">
        <v>67</v>
      </c>
      <c r="C58" s="18"/>
      <c r="D58" s="18"/>
      <c r="E58" s="18"/>
      <c r="F58" s="18"/>
      <c r="G58" s="18"/>
      <c r="H58" s="76"/>
    </row>
    <row r="59" spans="1:8" x14ac:dyDescent="0.25">
      <c r="A59" s="18" t="s">
        <v>68</v>
      </c>
      <c r="B59" s="72" t="s">
        <v>43</v>
      </c>
      <c r="C59" s="18"/>
      <c r="D59" s="18"/>
      <c r="E59" s="18"/>
      <c r="F59" s="18"/>
      <c r="G59" s="18"/>
      <c r="H59" s="76"/>
    </row>
    <row r="60" spans="1:8" ht="30" x14ac:dyDescent="0.25">
      <c r="A60" s="18" t="s">
        <v>69</v>
      </c>
      <c r="B60" s="72" t="s">
        <v>70</v>
      </c>
      <c r="C60" s="18"/>
      <c r="D60" s="18"/>
      <c r="E60" s="18"/>
      <c r="F60" s="18"/>
      <c r="G60" s="18"/>
      <c r="H60" s="76"/>
    </row>
    <row r="61" spans="1:8" ht="30" x14ac:dyDescent="0.25">
      <c r="A61" s="18" t="s">
        <v>71</v>
      </c>
      <c r="B61" s="72" t="s">
        <v>47</v>
      </c>
      <c r="C61" s="18"/>
      <c r="D61" s="18"/>
      <c r="E61" s="18"/>
      <c r="F61" s="18"/>
      <c r="G61" s="18"/>
      <c r="H61" s="76"/>
    </row>
    <row r="62" spans="1:8" ht="30" x14ac:dyDescent="0.25">
      <c r="A62" s="18" t="s">
        <v>72</v>
      </c>
      <c r="B62" s="72" t="s">
        <v>49</v>
      </c>
      <c r="C62" s="18"/>
      <c r="D62" s="18"/>
      <c r="E62" s="18"/>
      <c r="F62" s="18"/>
      <c r="G62" s="18"/>
      <c r="H62" s="76"/>
    </row>
    <row r="63" spans="1:8" x14ac:dyDescent="0.25">
      <c r="A63" s="18" t="s">
        <v>73</v>
      </c>
      <c r="B63" s="72" t="s">
        <v>51</v>
      </c>
      <c r="C63" s="18"/>
      <c r="D63" s="18"/>
      <c r="E63" s="18"/>
      <c r="F63" s="18"/>
      <c r="G63" s="18"/>
      <c r="H63" s="76"/>
    </row>
    <row r="64" spans="1:8" ht="45" x14ac:dyDescent="0.25">
      <c r="A64" s="18" t="s">
        <v>74</v>
      </c>
      <c r="B64" s="72" t="s">
        <v>75</v>
      </c>
      <c r="C64" s="18"/>
      <c r="D64" s="18"/>
      <c r="E64" s="18"/>
      <c r="F64" s="18"/>
      <c r="G64" s="18"/>
      <c r="H64" s="76"/>
    </row>
    <row r="65" spans="1:8" ht="30" x14ac:dyDescent="0.25">
      <c r="A65" s="18" t="s">
        <v>76</v>
      </c>
      <c r="B65" s="72" t="s">
        <v>77</v>
      </c>
      <c r="C65" s="18"/>
      <c r="D65" s="18"/>
      <c r="E65" s="18"/>
      <c r="F65" s="18"/>
      <c r="G65" s="18"/>
      <c r="H65" s="76"/>
    </row>
    <row r="66" spans="1:8" x14ac:dyDescent="0.25">
      <c r="A66" s="18" t="s">
        <v>78</v>
      </c>
      <c r="B66" s="72" t="s">
        <v>79</v>
      </c>
      <c r="C66" s="18"/>
      <c r="D66" s="18"/>
      <c r="E66" s="18"/>
      <c r="F66" s="18"/>
      <c r="G66" s="18"/>
      <c r="H66" s="76"/>
    </row>
    <row r="67" spans="1:8" x14ac:dyDescent="0.25">
      <c r="E67" s="77" t="s">
        <v>56</v>
      </c>
      <c r="F67" s="17" t="str">
        <f>IF((COUNT(C57:C66)&lt;&gt;COUNT(F57:F66)),"", ROUND(SUM(F57:F66),2))</f>
        <v/>
      </c>
      <c r="G67" s="15" t="str">
        <f>IF((COUNT(C57:C66)&lt;&gt;COUNT(F57:F66)),"Neužpildytos visų objektų kainos", "")</f>
        <v>Neužpildytos visų objektų kainos</v>
      </c>
    </row>
    <row r="68" spans="1:8" x14ac:dyDescent="0.25">
      <c r="C68" s="77" t="s">
        <v>57</v>
      </c>
      <c r="D68" s="20"/>
      <c r="E68" s="77" t="s">
        <v>58</v>
      </c>
      <c r="F68" s="17" t="str">
        <f>IF(OR(F67="",D68=""),"", ROUND(PRODUCT(D68,F67)/100,2))</f>
        <v/>
      </c>
      <c r="G68" s="15" t="str">
        <f>IF(D68="", "Nurodykite taikomą PVM dydį", "")</f>
        <v>Nurodykite taikomą PVM dydį</v>
      </c>
    </row>
    <row r="69" spans="1:8" x14ac:dyDescent="0.25">
      <c r="E69" s="77" t="s">
        <v>59</v>
      </c>
      <c r="F69" s="17">
        <f>IF(ISBLANK(F68), "", ROUND(SUM(F67:F68),2))</f>
        <v>0</v>
      </c>
    </row>
  </sheetData>
  <sheetProtection algorithmName="SHA-512" hashValue="61kL0mXb9iWK3m+iYP2dqfsEtu7D/BPsoflxIIR92gYCcQxZuPiZOZjkjLqVaxQiPV3k4TBYxF0X3ub5ZMwjWQ==" saltValue="+qpu3QWSJ7htgYmBEVeOO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9055118110236227" right="0.59055118110236227" top="0.94488188976377963" bottom="0.39370078740157483" header="0.31496062992125984" footer="0.11811023622047245"/>
  <pageSetup paperSize="9" scale="8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80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81</v>
      </c>
      <c r="B5" s="39"/>
      <c r="C5" s="37" t="s">
        <v>82</v>
      </c>
      <c r="D5" s="38"/>
      <c r="E5" s="39"/>
      <c r="F5" s="37" t="s">
        <v>83</v>
      </c>
      <c r="G5" s="38"/>
      <c r="H5" s="39"/>
      <c r="I5" s="37" t="s">
        <v>84</v>
      </c>
      <c r="J5" s="39"/>
      <c r="K5" s="9" t="s">
        <v>85</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86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29</v>
      </c>
      <c r="B19" s="39"/>
      <c r="C19" s="37" t="s">
        <v>82</v>
      </c>
      <c r="D19" s="38"/>
      <c r="E19" s="39"/>
      <c r="F19" s="37" t="s">
        <v>87</v>
      </c>
      <c r="G19" s="38"/>
      <c r="H19" s="39"/>
      <c r="I19" s="58" t="s">
        <v>84</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88</v>
      </c>
      <c r="B33" s="29"/>
      <c r="C33" s="29"/>
      <c r="D33" s="29"/>
      <c r="E33" s="29"/>
      <c r="F33" s="29"/>
      <c r="G33" s="29"/>
      <c r="H33" s="29"/>
      <c r="I33" s="29"/>
      <c r="J33" s="29"/>
    </row>
    <row r="34" spans="1:10" ht="15.95" customHeight="1" thickBot="1" x14ac:dyDescent="0.3"/>
    <row r="35" spans="1:10" ht="15.95" customHeight="1" x14ac:dyDescent="0.25">
      <c r="A35" s="8" t="s">
        <v>28</v>
      </c>
      <c r="B35" s="54" t="s">
        <v>89</v>
      </c>
      <c r="C35" s="38"/>
      <c r="D35" s="38"/>
      <c r="E35" s="38"/>
      <c r="F35" s="38"/>
      <c r="G35" s="39"/>
      <c r="H35" s="55" t="s">
        <v>90</v>
      </c>
      <c r="I35" s="38"/>
      <c r="J35" s="56"/>
    </row>
    <row r="36" spans="1:10" ht="48" customHeight="1" x14ac:dyDescent="0.25">
      <c r="A36" s="23" t="s">
        <v>91</v>
      </c>
      <c r="B36" s="46" t="s">
        <v>92</v>
      </c>
      <c r="C36" s="41"/>
      <c r="D36" s="41"/>
      <c r="E36" s="41"/>
      <c r="F36" s="41"/>
      <c r="G36" s="28"/>
      <c r="H36" s="49"/>
      <c r="I36" s="41"/>
      <c r="J36" s="43"/>
    </row>
    <row r="37" spans="1:10" ht="48" customHeight="1" x14ac:dyDescent="0.25">
      <c r="A37" s="23" t="s">
        <v>93</v>
      </c>
      <c r="B37" s="46" t="s">
        <v>94</v>
      </c>
      <c r="C37" s="41"/>
      <c r="D37" s="41"/>
      <c r="E37" s="41"/>
      <c r="F37" s="41"/>
      <c r="G37" s="28"/>
      <c r="H37" s="49"/>
      <c r="I37" s="41"/>
      <c r="J37" s="43"/>
    </row>
    <row r="38" spans="1:10" ht="48" customHeight="1" x14ac:dyDescent="0.25">
      <c r="A38" s="23" t="s">
        <v>95</v>
      </c>
      <c r="B38" s="46" t="s">
        <v>96</v>
      </c>
      <c r="C38" s="41"/>
      <c r="D38" s="41"/>
      <c r="E38" s="41"/>
      <c r="F38" s="41"/>
      <c r="G38" s="28"/>
      <c r="H38" s="49"/>
      <c r="I38" s="41"/>
      <c r="J38" s="43"/>
    </row>
    <row r="39" spans="1:10" ht="48" customHeight="1" x14ac:dyDescent="0.25">
      <c r="A39" s="23" t="s">
        <v>97</v>
      </c>
      <c r="B39" s="46" t="s">
        <v>98</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99</v>
      </c>
      <c r="B48" s="29"/>
      <c r="C48" s="29"/>
      <c r="D48" s="29"/>
      <c r="E48" s="29"/>
      <c r="F48" s="29"/>
      <c r="G48" s="29"/>
      <c r="H48" s="29"/>
      <c r="I48" s="29"/>
      <c r="J48" s="29"/>
    </row>
    <row r="51" spans="1:10" x14ac:dyDescent="0.25">
      <c r="A51" s="45" t="s">
        <v>100</v>
      </c>
      <c r="B51" s="29"/>
      <c r="C51" s="29"/>
      <c r="D51" s="29"/>
      <c r="E51" s="51"/>
      <c r="F51" s="29"/>
      <c r="G51" s="29"/>
      <c r="H51" s="29"/>
      <c r="I51" s="29"/>
      <c r="J51" s="29"/>
    </row>
    <row r="53" spans="1:10" x14ac:dyDescent="0.25">
      <c r="A53" s="45" t="s">
        <v>101</v>
      </c>
      <c r="B53" s="29"/>
      <c r="C53" s="29"/>
      <c r="D53" s="29"/>
      <c r="E53" s="51"/>
      <c r="F53" s="29"/>
      <c r="G53" s="29"/>
      <c r="H53" s="29"/>
      <c r="I53" s="29"/>
      <c r="J53" s="29"/>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2026-02-02T12:16:35Z</cp:lastPrinted>
  <dcterms:created xsi:type="dcterms:W3CDTF">2023-04-04T12:16:45Z</dcterms:created>
  <dcterms:modified xsi:type="dcterms:W3CDTF">2026-02-02T12:18:02Z</dcterms:modified>
</cp:coreProperties>
</file>