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registracinis popierius 4975\"/>
    </mc:Choice>
  </mc:AlternateContent>
  <xr:revisionPtr revIDLastSave="0" documentId="13_ncr:1_{66BC4549-6D0C-4B2F-8B5C-3537B5C243B0}"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93" i="1" l="1"/>
  <c r="F389" i="1"/>
  <c r="F386" i="1"/>
  <c r="G392" i="1" s="1"/>
  <c r="G376" i="1"/>
  <c r="F375" i="1"/>
  <c r="F376" i="1" s="1"/>
  <c r="F377" i="1" s="1"/>
  <c r="F371" i="1"/>
  <c r="G375" i="1" s="1"/>
  <c r="G361" i="1"/>
  <c r="F360" i="1"/>
  <c r="F361" i="1" s="1"/>
  <c r="F362" i="1" s="1"/>
  <c r="F356" i="1"/>
  <c r="G360" i="1" s="1"/>
  <c r="G346" i="1"/>
  <c r="F345" i="1"/>
  <c r="F346" i="1" s="1"/>
  <c r="F347" i="1" s="1"/>
  <c r="F341" i="1"/>
  <c r="G345" i="1" s="1"/>
  <c r="G331" i="1"/>
  <c r="F330" i="1"/>
  <c r="F331" i="1" s="1"/>
  <c r="F332" i="1" s="1"/>
  <c r="F326" i="1"/>
  <c r="G330" i="1" s="1"/>
  <c r="G316" i="1"/>
  <c r="F315" i="1"/>
  <c r="F316" i="1" s="1"/>
  <c r="F317" i="1" s="1"/>
  <c r="F311" i="1"/>
  <c r="G315" i="1" s="1"/>
  <c r="G301" i="1"/>
  <c r="F300" i="1"/>
  <c r="F301" i="1" s="1"/>
  <c r="F302" i="1" s="1"/>
  <c r="F296" i="1"/>
  <c r="G300" i="1" s="1"/>
  <c r="G286" i="1"/>
  <c r="F285" i="1"/>
  <c r="F286" i="1" s="1"/>
  <c r="F287" i="1" s="1"/>
  <c r="F281" i="1"/>
  <c r="G285" i="1" s="1"/>
  <c r="G271" i="1"/>
  <c r="F270" i="1"/>
  <c r="F271" i="1" s="1"/>
  <c r="F272" i="1" s="1"/>
  <c r="F266" i="1"/>
  <c r="G270" i="1" s="1"/>
  <c r="G256" i="1"/>
  <c r="F255" i="1"/>
  <c r="F256" i="1" s="1"/>
  <c r="F257" i="1" s="1"/>
  <c r="F251" i="1"/>
  <c r="G255" i="1" s="1"/>
  <c r="G241" i="1"/>
  <c r="F240" i="1"/>
  <c r="F241" i="1" s="1"/>
  <c r="F242" i="1" s="1"/>
  <c r="F236" i="1"/>
  <c r="G240" i="1" s="1"/>
  <c r="G226" i="1"/>
  <c r="F225" i="1"/>
  <c r="F226" i="1" s="1"/>
  <c r="F227" i="1" s="1"/>
  <c r="F221" i="1"/>
  <c r="F217" i="1"/>
  <c r="G225" i="1" s="1"/>
  <c r="G207" i="1"/>
  <c r="G206" i="1"/>
  <c r="F206" i="1"/>
  <c r="F207" i="1" s="1"/>
  <c r="F208" i="1" s="1"/>
  <c r="F201" i="1"/>
  <c r="G191" i="1"/>
  <c r="G190" i="1"/>
  <c r="F190" i="1"/>
  <c r="F191" i="1" s="1"/>
  <c r="F192" i="1" s="1"/>
  <c r="F185" i="1"/>
  <c r="G175" i="1"/>
  <c r="G174" i="1"/>
  <c r="F174" i="1"/>
  <c r="F175" i="1" s="1"/>
  <c r="F176" i="1" s="1"/>
  <c r="F170" i="1"/>
  <c r="G160" i="1"/>
  <c r="F155" i="1"/>
  <c r="F151" i="1"/>
  <c r="F159" i="1" s="1"/>
  <c r="F160" i="1" s="1"/>
  <c r="F161" i="1" s="1"/>
  <c r="G141" i="1"/>
  <c r="F136" i="1"/>
  <c r="G140" i="1" s="1"/>
  <c r="F132" i="1"/>
  <c r="F128" i="1"/>
  <c r="G118" i="1"/>
  <c r="G117" i="1"/>
  <c r="F113" i="1"/>
  <c r="F109" i="1"/>
  <c r="F105" i="1"/>
  <c r="F117" i="1" s="1"/>
  <c r="F118" i="1" s="1"/>
  <c r="F119" i="1" s="1"/>
  <c r="G95" i="1"/>
  <c r="F94" i="1"/>
  <c r="F95" i="1" s="1"/>
  <c r="F96" i="1" s="1"/>
  <c r="F90" i="1"/>
  <c r="G94" i="1" s="1"/>
  <c r="G80" i="1"/>
  <c r="F79" i="1"/>
  <c r="F80" i="1" s="1"/>
  <c r="F81" i="1" s="1"/>
  <c r="F75" i="1"/>
  <c r="G79" i="1" s="1"/>
  <c r="G65" i="1"/>
  <c r="F64" i="1"/>
  <c r="F65" i="1" s="1"/>
  <c r="F66" i="1" s="1"/>
  <c r="F60" i="1"/>
  <c r="G64" i="1" s="1"/>
  <c r="G50" i="1"/>
  <c r="F45" i="1"/>
  <c r="F41" i="1"/>
  <c r="F37" i="1"/>
  <c r="G49" i="1" s="1"/>
  <c r="G21" i="1"/>
  <c r="F49" i="1" l="1"/>
  <c r="F50" i="1" s="1"/>
  <c r="F51" i="1" s="1"/>
  <c r="G159" i="1"/>
  <c r="F392" i="1"/>
  <c r="F393" i="1" s="1"/>
  <c r="F394" i="1" s="1"/>
  <c r="F140" i="1"/>
  <c r="F141" i="1" s="1"/>
  <c r="F142" i="1" s="1"/>
</calcChain>
</file>

<file path=xl/sharedStrings.xml><?xml version="1.0" encoding="utf-8"?>
<sst xmlns="http://schemas.openxmlformats.org/spreadsheetml/2006/main" count="706" uniqueCount="358">
  <si>
    <t>PIRKIMO SĄLYGŲ PRIEDAS "PASIŪLYMO FORMA"</t>
  </si>
  <si>
    <t>VIENKARTINĖS MEDICINOS PRIEMONĖS. REGISTRACINIS POPIERIUS (EKG, KTG, STERILIZATORIŲ, DEFIBRILIATORIŲ IR KT.)</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</si>
  <si>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</si>
  <si>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</si>
  <si>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</si>
  <si>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</si>
  <si>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</si>
  <si>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</si>
  <si>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</si>
  <si>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</si>
  <si>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</si>
  <si>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</si>
  <si>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</si>
  <si>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</si>
  <si>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</si>
  <si>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</si>
  <si>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</si>
  <si>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</si>
  <si>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</si>
  <si>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</si>
  <si>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</si>
  <si>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</si>
  <si>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</si>
  <si>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</si>
  <si>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</si>
  <si>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</si>
  <si>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</si>
  <si>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REGISTRACINIS POPIERIUS ESAOTE GAMINTOJO EKG APARATAMS</t>
  </si>
  <si>
    <t>Tiekėjo pasiūlymas:</t>
  </si>
  <si>
    <t>Nr.</t>
  </si>
  <si>
    <t>Pavadinimas</t>
  </si>
  <si>
    <t>Kiekis</t>
  </si>
  <si>
    <t>Mato vienetas</t>
  </si>
  <si>
    <t>Įkainis be PVM, Eur</t>
  </si>
  <si>
    <t>Suma be PVM, Eur</t>
  </si>
  <si>
    <t>Gamintojas, modelis</t>
  </si>
  <si>
    <t>Siūlomo produkto parametrai, pateikti įrodančius dokumentus siūlomos prekės atitikimui.</t>
  </si>
  <si>
    <t>1.</t>
  </si>
  <si>
    <t>Registracinis popierius Esaote gamintojo EKG aparatams</t>
  </si>
  <si>
    <t>1.1.</t>
  </si>
  <si>
    <t>Registracinis popierius EKG aparatui P80 basic, Esaote</t>
  </si>
  <si>
    <t>vnt.</t>
  </si>
  <si>
    <t>1.1.1.</t>
  </si>
  <si>
    <t>Matmenys: 90 x 70 x 400</t>
  </si>
  <si>
    <t>1.1.2.</t>
  </si>
  <si>
    <t>Terminis: būtina</t>
  </si>
  <si>
    <t>1.1.3.</t>
  </si>
  <si>
    <t>Suderinamas su EKG aparatu P80 basic, Esaote  (galima patikrinti prašant pavyzdžio).</t>
  </si>
  <si>
    <t>1.2.</t>
  </si>
  <si>
    <t>Registracinis popierius EKG aparatams P8000 Power,  Esaote</t>
  </si>
  <si>
    <t>1.2.1.</t>
  </si>
  <si>
    <t>Matmenys: 210 x 280 x 180-200</t>
  </si>
  <si>
    <t>1.2.2.</t>
  </si>
  <si>
    <t>1.2.3.</t>
  </si>
  <si>
    <t>Suderinamas su EKG aparatu P8000 Power,  Esaote  (galima patikrinti prašant pavyzdžio).</t>
  </si>
  <si>
    <t>1.3.</t>
  </si>
  <si>
    <t>Registracinis popierius EKG aparatams  P80SIX,  P80 POWER Esaote</t>
  </si>
  <si>
    <t>1.3.1.</t>
  </si>
  <si>
    <t>Matmenys: 210 x 280 x 200-215</t>
  </si>
  <si>
    <t>1.3.2.</t>
  </si>
  <si>
    <t>1.3.3.</t>
  </si>
  <si>
    <t>Suderinamas su EKG aparatais P80 SIX,  P80 POWER Esaote (galima patirkinti prašant pavyzdžio).</t>
  </si>
  <si>
    <t>Suma be PVM</t>
  </si>
  <si>
    <t>Taikomas PVM dydis (%)</t>
  </si>
  <si>
    <t>PVM suma</t>
  </si>
  <si>
    <t>Suma su PVM</t>
  </si>
  <si>
    <t>2. DALIS</t>
  </si>
  <si>
    <t>REGISTRACINIS POPIERIUS EKG APARATUI BTL-08 ECG MT PLUS IR  M-TRACE, GAMINTOJAS M4 MEDICAL</t>
  </si>
  <si>
    <t>2.</t>
  </si>
  <si>
    <t>Registracinis popierius EKG aparatui BTL-08 ECG MT Plus ir  M-trace, gamintojas M4 Medical</t>
  </si>
  <si>
    <t>2.1.</t>
  </si>
  <si>
    <t>Registracinis popierius EKG aparatams BTL-08 ECG MT Plus ir  M-trace, gamintojas M4 Medical</t>
  </si>
  <si>
    <t>2.1.1.</t>
  </si>
  <si>
    <t>Matmenys: 112 x 25</t>
  </si>
  <si>
    <t>2.1.2.</t>
  </si>
  <si>
    <t>2.1.3.</t>
  </si>
  <si>
    <t>Suderinamas su EKG aparatais  BTL-08 ECG MT Plus ir  M-trace, gamintojas M4 Medical  (galima patikrinti prašant pavyzdžio).</t>
  </si>
  <si>
    <t>3. DALIS</t>
  </si>
  <si>
    <t>REGISTRACINIS POPIERIUS EKG APARATUI BENEHEART R12, GAMINTOJAS MINDRAY IR SE-1200, SE-1200 EXPRESS, GAMINTOJAS EDAN</t>
  </si>
  <si>
    <t>3.</t>
  </si>
  <si>
    <t>Registracinis popierius EKG aparatui BeneHeart R12, gamintojas Mindray ir SE-1200, SE-1200 Express, gamintojas EDAN</t>
  </si>
  <si>
    <t>3.1.</t>
  </si>
  <si>
    <t>Registracinis popierius EKG aparatui BeneHeart R12, gamintojas Mindray Registracinis popierius EKG aparatui BeneHeart R12, gamintojas Mindray ir SE-1200, SE-1200 Express, gamintojas EDAN</t>
  </si>
  <si>
    <t>3.1.1.</t>
  </si>
  <si>
    <t>Matmenys: 210x295x100</t>
  </si>
  <si>
    <t>3.1.2.</t>
  </si>
  <si>
    <t>3.1.3.</t>
  </si>
  <si>
    <t>Suderinamas su EKG aparatais BeneHeart R12, gamintojas Mindray ir SE-1200, SE-1200 Express, gamintojas EDAN  (galima patikrinti prašant pavyzdžio).</t>
  </si>
  <si>
    <t>4. DALIS</t>
  </si>
  <si>
    <t>REGISTRACINIS POPIERIUS DEFIBRILIATORIUI BENEHEART D6, GAMINTOJAS MINDRAY</t>
  </si>
  <si>
    <t>4.</t>
  </si>
  <si>
    <t>Registracinis popierius defibriliatoriui BeneHeart D6, gamintojas Mindray</t>
  </si>
  <si>
    <t>4.1.</t>
  </si>
  <si>
    <t>4.1.1.</t>
  </si>
  <si>
    <t>Matmenys: 50x20</t>
  </si>
  <si>
    <t>4.1.2.</t>
  </si>
  <si>
    <t>4.1.3.</t>
  </si>
  <si>
    <t>Suderinamas su defibriliatoriumi D6, gamintojas Mindray   (galima patikrinti prašant pavyzdžio).</t>
  </si>
  <si>
    <t>5. DALIS</t>
  </si>
  <si>
    <t>REGISTRACINIS POPIERIUS EKG APARATAMAS, GAMINTOJAS MORTARA</t>
  </si>
  <si>
    <t>5.</t>
  </si>
  <si>
    <t>Registracinis popierius EKG aparatamas, gamintojas Mortara</t>
  </si>
  <si>
    <t>5.1.</t>
  </si>
  <si>
    <t>Registracinis popierius EKG aparatui ELI 150</t>
  </si>
  <si>
    <t>5.1.1.</t>
  </si>
  <si>
    <t>Matmenys: 108 x 140 x 200</t>
  </si>
  <si>
    <t>5.1.2.</t>
  </si>
  <si>
    <t>5.1.3.</t>
  </si>
  <si>
    <t>Suderinamas su EKG aparatu ELI 150, Mortara   (galima patikrinti prašant pavyzdžio).</t>
  </si>
  <si>
    <t>5.2.</t>
  </si>
  <si>
    <t xml:space="preserve">Registracinis popierius EKG aparatui ELI 250 </t>
  </si>
  <si>
    <t>5.2.1.</t>
  </si>
  <si>
    <t>Matmenys: 210mm x 300mm x 200mm</t>
  </si>
  <si>
    <t>5.2.2.</t>
  </si>
  <si>
    <t>5.2.3.</t>
  </si>
  <si>
    <t>Suderinamas su EKG aparatu ELI 250, Mortara   (galima patikrinti prašant pavyzdžio).</t>
  </si>
  <si>
    <t>5.3.</t>
  </si>
  <si>
    <t>Registracinis popierius EKG aparatui ELI 230</t>
  </si>
  <si>
    <t>5.3.1.</t>
  </si>
  <si>
    <t>Matmenys: 210 x 15</t>
  </si>
  <si>
    <t>5.3.2.</t>
  </si>
  <si>
    <t>5.3.3.</t>
  </si>
  <si>
    <t>Suderinamas su EKG aparatu ELI 230, Mortara   (galima patikrinti prašant pavyzdžio).</t>
  </si>
  <si>
    <t>6. DALIS</t>
  </si>
  <si>
    <t>REGISTRACINIS POPIERIUS EKG APARATAMS, GAMINTOJAS SCHILLER</t>
  </si>
  <si>
    <t>6.</t>
  </si>
  <si>
    <t>Registracinis popierius EKG aparatams, gamintojas Schiller</t>
  </si>
  <si>
    <t>6.1.</t>
  </si>
  <si>
    <t>Registracinis popierius EKG aparatui Cardiovit AT-102 G2</t>
  </si>
  <si>
    <t>6.1.1.</t>
  </si>
  <si>
    <t>Matmenys: 210 x 280 x 100</t>
  </si>
  <si>
    <t>6.1.2.</t>
  </si>
  <si>
    <t>6.1.3.</t>
  </si>
  <si>
    <t>Suderinamas su EKG aparatu Cardiovit AT-102 G2   (galima patikrinti prašant pavyzdžio).</t>
  </si>
  <si>
    <t>6.2.</t>
  </si>
  <si>
    <t>Registracinis popierius EKG aparatui Cardiovit AT-1</t>
  </si>
  <si>
    <t>6.2.1.</t>
  </si>
  <si>
    <t>Matmenys: 90 x 90 x 400</t>
  </si>
  <si>
    <t>6.2.2.</t>
  </si>
  <si>
    <t>6.2.3.</t>
  </si>
  <si>
    <t>Suderinamas su EKG aparatu Cardiovit AT-1   (galima patikrinti prašant pavyzdžio).</t>
  </si>
  <si>
    <t>6.3.</t>
  </si>
  <si>
    <t>Registracinis popierius EKG aparatui Cardiovit FT-1</t>
  </si>
  <si>
    <t>6.3.1.</t>
  </si>
  <si>
    <t>Matmenys: 114 x 150 x 66</t>
  </si>
  <si>
    <t>6.3.2.</t>
  </si>
  <si>
    <t>6.3.3.</t>
  </si>
  <si>
    <t>Suderinamas su EKG aparatu Cardiovit FT-1   (galima patikrinti prašant pavyzdžio).</t>
  </si>
  <si>
    <t>7. DALIS</t>
  </si>
  <si>
    <t>REGISTRACINIS POPIERIUS EKG APARATAMS, GAMINTOJAS KENZ CARDIO</t>
  </si>
  <si>
    <t>7.</t>
  </si>
  <si>
    <t>Registracinis popierius EKG aparatams, gamintojas KENZ Cardio</t>
  </si>
  <si>
    <t>7.1.</t>
  </si>
  <si>
    <t>Registracinis popierius EKG aparatui KENZ Cardio 306</t>
  </si>
  <si>
    <t>7.1.1.</t>
  </si>
  <si>
    <t>Matmenys: 80 x 30</t>
  </si>
  <si>
    <t>7.1.2.</t>
  </si>
  <si>
    <t>7.1.3.</t>
  </si>
  <si>
    <t>Suderinamas su EKG aparatu KENZ Cardio 306   (galima patikrinti prašant pavyzdžio).</t>
  </si>
  <si>
    <t>7.2.</t>
  </si>
  <si>
    <t>Registracinis popierius EKG aparatui KENZ Cardio 601</t>
  </si>
  <si>
    <t>7.2.1.</t>
  </si>
  <si>
    <t>Matmenys: 112 x 90 x 300</t>
  </si>
  <si>
    <t>7.2.2.</t>
  </si>
  <si>
    <t>7.2.3.</t>
  </si>
  <si>
    <t>Suderinamas su EKG aparatu KENZ Cardio 601   (galima patikrinti prašant pavyzdžio).</t>
  </si>
  <si>
    <t>8. DALIS</t>
  </si>
  <si>
    <t>REGISTRACINIS POPIERIUS EKG APARATUI IMAC, GAMINTOJAS ZONCARE</t>
  </si>
  <si>
    <t>8.</t>
  </si>
  <si>
    <t>Registracinis popierius EKG aparatui iMAC, gamintojas ZONCARE</t>
  </si>
  <si>
    <t>8.1.</t>
  </si>
  <si>
    <t>8.1.1.</t>
  </si>
  <si>
    <t>Matmenys: 210 x 140 x 20 (arba 140 lapelių)</t>
  </si>
  <si>
    <t>8.1.2.</t>
  </si>
  <si>
    <t>8.1.3.</t>
  </si>
  <si>
    <t>Suderinamas su EKG aparatu  (galima patikrinti prašant pavyzdžio).</t>
  </si>
  <si>
    <t>9. DALIS</t>
  </si>
  <si>
    <t>REGISTRACINIS POPIERIUS KTG APARATUI AVALON FM20, GAMINTOJAS PHILIPS</t>
  </si>
  <si>
    <t>9.</t>
  </si>
  <si>
    <t>Registracinis popierius KTG aparatui AVALON FM20, gamintojas Philips</t>
  </si>
  <si>
    <t>9.1.</t>
  </si>
  <si>
    <t>Registracinis popierius KTG aparatui AVALON FM20</t>
  </si>
  <si>
    <t>9.1.1.</t>
  </si>
  <si>
    <t>Matmenys: 150x100x150</t>
  </si>
  <si>
    <t>9.1.2.</t>
  </si>
  <si>
    <t>Spalva:  žalia</t>
  </si>
  <si>
    <t>9.1.3.</t>
  </si>
  <si>
    <t>9.1.4.</t>
  </si>
  <si>
    <t>Suderinamas su KTG aparatu Avalon FM20  (galima patikrinti prašant pavyzdžio).</t>
  </si>
  <si>
    <t>10. DALIS</t>
  </si>
  <si>
    <t>REGISTRACINIS POPIERIUS KTG APARATUI COROMETRICS</t>
  </si>
  <si>
    <t>10.</t>
  </si>
  <si>
    <t>Registracinis popierius KTG aparatui COROMETRICS</t>
  </si>
  <si>
    <t>10.1.</t>
  </si>
  <si>
    <t>Registracinis popierius KTG aparatui COROMETRICS, gamintojas GE</t>
  </si>
  <si>
    <t>10.1.1.</t>
  </si>
  <si>
    <t>Matmenys: 152x90x150</t>
  </si>
  <si>
    <t>10.1.2.</t>
  </si>
  <si>
    <t>Spalva:  raudona</t>
  </si>
  <si>
    <t>10.1.3.</t>
  </si>
  <si>
    <t>10.1.4.</t>
  </si>
  <si>
    <t>Suderinamas su KTG aparatu Corometrics  (galima patikrinti prašant pavyzdžio).</t>
  </si>
  <si>
    <t>11. DALIS</t>
  </si>
  <si>
    <t>REGISTRACINIS POPIERIUS DEFIBRILIATORIAMS LIFEPAK 15</t>
  </si>
  <si>
    <t>11.</t>
  </si>
  <si>
    <t>Registracinis popierius defibriliatoriams LIFEPAK 15</t>
  </si>
  <si>
    <t>11.1.</t>
  </si>
  <si>
    <t>Registracinis popierius defibriliatoriui Lifepak 15</t>
  </si>
  <si>
    <t>11.1.1.</t>
  </si>
  <si>
    <t>Matmenys: 108±1,5mm  x 23m</t>
  </si>
  <si>
    <t>11.1.2.</t>
  </si>
  <si>
    <t>11.1.3.</t>
  </si>
  <si>
    <t>Suderinamas su defibriliatoriumi Lifepak 15  (galima patikrinti prašant pavyzdžio).</t>
  </si>
  <si>
    <t>11.2.</t>
  </si>
  <si>
    <t>Registracinis popierius defibriliatoriui Lifepak 20, 20e ir EKG  KENZ Cardio 108</t>
  </si>
  <si>
    <t>11.2.1.</t>
  </si>
  <si>
    <t>Matmenys: 50mm x 28±2m</t>
  </si>
  <si>
    <t>11.2.2.</t>
  </si>
  <si>
    <t>11.2.3.</t>
  </si>
  <si>
    <t>Suderinamas su EKG  aparatu  KENZ Cardio 108, defibriliatoriais Lifepak 20 / 20E  (galima patikrinti prašant pavyzdžio).</t>
  </si>
  <si>
    <t>12. DALIS</t>
  </si>
  <si>
    <t>REGISTRACINIS POPIERIUS DEFIBRILIATORIUI CARDIOSERV, GAMINTOJAS GE</t>
  </si>
  <si>
    <t>12.</t>
  </si>
  <si>
    <t>Registracinis popierius defibriliatoriui CardioServ, gamintojas GE</t>
  </si>
  <si>
    <t>12.1.</t>
  </si>
  <si>
    <t>12.1.1.</t>
  </si>
  <si>
    <t>Matmenys: 54±1mm x 20±5 m</t>
  </si>
  <si>
    <t>12.1.2.</t>
  </si>
  <si>
    <t>12.1.3.</t>
  </si>
  <si>
    <t>Suderinamas su defirbilaitoriumi CardioServ  (galima patikrinti prašant pavyzdžio).</t>
  </si>
  <si>
    <t>13. DALIS</t>
  </si>
  <si>
    <t>REGISTRACINIS POPIERIUS DEFIBRILIATORIUI HEARTSTART MR X, GAMINTOJAS PHILIPS</t>
  </si>
  <si>
    <t>13.</t>
  </si>
  <si>
    <t>Registracinis popierius defibriliatoriui HeartStart MR X, gamintojas Philips</t>
  </si>
  <si>
    <t>13.1.</t>
  </si>
  <si>
    <t>13.1.1.</t>
  </si>
  <si>
    <t>Matmenys: 50 x 30</t>
  </si>
  <si>
    <t>13.1.2.</t>
  </si>
  <si>
    <t>13.1.3.</t>
  </si>
  <si>
    <t>Suderinamas su defibriliatoriumi HeartStart MR X  (galima patikrinti prašant pavyzdžio).</t>
  </si>
  <si>
    <t>14. DALIS</t>
  </si>
  <si>
    <t>REGISTRACINIS POPIERIUS DEFIBRILIATORIUI ZOLL XSERIES-5</t>
  </si>
  <si>
    <t>14.</t>
  </si>
  <si>
    <t>Registracinis popierius defibriliatoriui Zoll Xseries-5</t>
  </si>
  <si>
    <t>14.1.</t>
  </si>
  <si>
    <t>14.1.1.</t>
  </si>
  <si>
    <t>Matmenys: 80 x 20-25</t>
  </si>
  <si>
    <t>14.1.2.</t>
  </si>
  <si>
    <t>14.1.3.</t>
  </si>
  <si>
    <t>Suderinamas su defibriliatoriumi Zoll Xseries-5  (galima patikrinti prašant pavyzdžio).</t>
  </si>
  <si>
    <t>15. DALIS</t>
  </si>
  <si>
    <t>REGISTRACINIS POPIERIUS GETINGE STERILIZATORIAMS</t>
  </si>
  <si>
    <t>15.</t>
  </si>
  <si>
    <t>Registracinis popierius GETINGE sterilizatoriams</t>
  </si>
  <si>
    <t>15.1.</t>
  </si>
  <si>
    <t>15.1.1.</t>
  </si>
  <si>
    <t>Matmenys: 110 x 25</t>
  </si>
  <si>
    <t>15.1.2.</t>
  </si>
  <si>
    <t>15.1.3.</t>
  </si>
  <si>
    <t>Suderinamas su ligoninėje turimais GETINGE sterilzatoriais  (galima patikrinti prašant pavyzdžio).</t>
  </si>
  <si>
    <t>16. DALIS</t>
  </si>
  <si>
    <t>REGISTRACINIS POPIERIUS ĮVAIRIEMS APARATAMS</t>
  </si>
  <si>
    <t>16.</t>
  </si>
  <si>
    <t>Registracinis popierius įvairiems aparatams</t>
  </si>
  <si>
    <t>16.1.</t>
  </si>
  <si>
    <t>Registracinis popierius GETINGE sterilizatoriams (mažesniems), MAICO klausos tikrinimo aparatams, FibroScan ECHOSENS aparatui</t>
  </si>
  <si>
    <t>16.1.1.</t>
  </si>
  <si>
    <t>Matmenys: 57 x 10-15</t>
  </si>
  <si>
    <t>16.1.2.</t>
  </si>
  <si>
    <t>16.1.3.</t>
  </si>
  <si>
    <t>Suderinamas su ligoninėje turimais GETINGE sterilzatoriais (mažesniais) , MAICO klausos tikrinimo aparatais, Fibroscan aparatu  (galima patikrinti prašant pavyzdžio).</t>
  </si>
  <si>
    <t>17. DALIS</t>
  </si>
  <si>
    <t>REGISTRACINIS POPIERIUS MATACHANA STERILIZATORIUI</t>
  </si>
  <si>
    <t>17.</t>
  </si>
  <si>
    <t>Registracinis popierius Matachana sterilizatoriui</t>
  </si>
  <si>
    <t>17.1.</t>
  </si>
  <si>
    <t>17.1.1.</t>
  </si>
  <si>
    <t>Matmenys: 57 x 60</t>
  </si>
  <si>
    <t>17.1.2.</t>
  </si>
  <si>
    <t>17.1.3.</t>
  </si>
  <si>
    <t>Suderinamas su ligoninėje turimais Matachana sterilizatoriais  (galima patikrinti prašant pavyzdžio).</t>
  </si>
  <si>
    <t>18. DALIS</t>
  </si>
  <si>
    <t>REGISTRACINIS POPIERIUS TUTTNAUER TMAX, MELAG VACUCLAV 24B STERILIZATORIAMS, TOPCON APARATUI</t>
  </si>
  <si>
    <t>18.</t>
  </si>
  <si>
    <t>Registracinis popierius Tuttnauer Tmax, Melag Vacuclav 24B sterilizatoriams, TOPCON aparatui</t>
  </si>
  <si>
    <t>18.1.</t>
  </si>
  <si>
    <t>18.1.1.</t>
  </si>
  <si>
    <t>Matmenys: 57 x 25</t>
  </si>
  <si>
    <t>18.1.2.</t>
  </si>
  <si>
    <t>18.1.3.</t>
  </si>
  <si>
    <t>Suderinamas su ligoninėje turimais Tuttnauer Tmax, Melag Vacuclav 24B sterilizatoriais, TOPCON aparatu   (galima patikrinti prašant pavyzdžio).</t>
  </si>
  <si>
    <t>19. DALIS</t>
  </si>
  <si>
    <t>REGISTRACINIS POPIERIUS TIMPANOMETRUI AT235, GAMINTOJAS INTERACOUSTICS</t>
  </si>
  <si>
    <t>19.</t>
  </si>
  <si>
    <t>Registracinis popierius timpanometrui AT235, gamintojas Interacoustics</t>
  </si>
  <si>
    <t>19.1.</t>
  </si>
  <si>
    <t>19.1.1.</t>
  </si>
  <si>
    <t>Matmenys: T-80x40m/12mm</t>
  </si>
  <si>
    <t>19.1.2.</t>
  </si>
  <si>
    <t>19.1.3.</t>
  </si>
  <si>
    <t>Suderinamas su timpanometru AT235, gamintojas Interacoustics (galima patikrinti prašant pavyzdžio).</t>
  </si>
  <si>
    <t>20. DALIS</t>
  </si>
  <si>
    <t>REGISTRACINIS POPIERIUS SPIROMETRUI SPIROLAB - MIR</t>
  </si>
  <si>
    <t>20.</t>
  </si>
  <si>
    <t>Registracinis popierius spirometrui SPIROLAB - MIR</t>
  </si>
  <si>
    <t>20.1.</t>
  </si>
  <si>
    <t>20.1.1.</t>
  </si>
  <si>
    <t>20.1.2.</t>
  </si>
  <si>
    <t>20.1.3.</t>
  </si>
  <si>
    <t>Suderinamas su aparatu SPIROLAB - MIR (galima patikrinti prašant pavyzdžio).</t>
  </si>
  <si>
    <t>21. DALIS</t>
  </si>
  <si>
    <t>REGISTRACINIS POPIERIUS EKG APARATUI AR 1200 VIEW, GAMINTOJAS CARDIOLINE</t>
  </si>
  <si>
    <t>21.</t>
  </si>
  <si>
    <t>Registracinis popierius EKG aparatui AR 1200 view, gamintojas Cardioline</t>
  </si>
  <si>
    <t>21.1.</t>
  </si>
  <si>
    <t>21.1.1.</t>
  </si>
  <si>
    <t>Matmenys: 120 x 100 x 300</t>
  </si>
  <si>
    <t>21.1.2.</t>
  </si>
  <si>
    <t>21.1.3.</t>
  </si>
  <si>
    <t>Suderinamas su EKG aparatui AR 1200 view, gamintojas Cardioline (galima patikrinti prašant pavyzdžio).</t>
  </si>
  <si>
    <t>22. DALIS</t>
  </si>
  <si>
    <t xml:space="preserve">REGISTRACINIS POPIERIUS ULTRAGARSO APARATAMS </t>
  </si>
  <si>
    <t>22.</t>
  </si>
  <si>
    <t xml:space="preserve">Registracinis popierius ultragarso aparatams </t>
  </si>
  <si>
    <t>22.1.</t>
  </si>
  <si>
    <t>Popierius ultragarso aparatams 84 mm</t>
  </si>
  <si>
    <t>22.1.1.</t>
  </si>
  <si>
    <t>84 mm HD</t>
  </si>
  <si>
    <t>22.1.2.</t>
  </si>
  <si>
    <t>Tinkami naudoti su ultragarso aparatais (galima patikrinti prašant pavyzdžio).</t>
  </si>
  <si>
    <t>22.2.</t>
  </si>
  <si>
    <t>Popierius ultragarso aparatams110 mm</t>
  </si>
  <si>
    <t>22.2.1.</t>
  </si>
  <si>
    <t>110 mm HD</t>
  </si>
  <si>
    <t>22.2.2.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</si>
  <si>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</si>
  <si>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</si>
  <si>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</si>
  <si>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</si>
  <si>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</si>
  <si>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</si>
  <si>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</si>
  <si>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</si>
  <si>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</si>
  <si>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</si>
  <si>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</si>
  <si>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</si>
  <si>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</si>
  <si>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</si>
  <si>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</si>
  <si>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</si>
  <si>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</si>
  <si>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</si>
  <si>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</si>
  <si>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</si>
  <si>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</si>
  <si>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</si>
  <si>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4975 2026-02-02 07:52:17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</si>
</sst>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94"/>
  <sheetViews>
    <sheetView tabSelected="1" topLeftCell="A361" workbookViewId="0">
      <selection activeCell="B364" sqref="B36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x14ac:dyDescent="0.25">
      <c r="A30" s="15" t="s">
        <v>24</v>
      </c>
      <c r="D30" s="16"/>
    </row>
    <row r="31" spans="1:7" x14ac:dyDescent="0.25">
      <c r="A31" s="15" t="s">
        <v>25</v>
      </c>
    </row>
    <row r="32" spans="1:7" x14ac:dyDescent="0.25">
      <c r="A32" s="13" t="s">
        <v>26</v>
      </c>
      <c r="B32" s="13" t="s">
        <v>27</v>
      </c>
    </row>
    <row r="34" spans="1:10" x14ac:dyDescent="0.25">
      <c r="A34" s="13" t="s">
        <v>28</v>
      </c>
    </row>
    <row r="35" spans="1:10" ht="45" x14ac:dyDescent="0.25">
      <c r="A35" s="17" t="s">
        <v>29</v>
      </c>
      <c r="B35" s="26" t="s">
        <v>30</v>
      </c>
      <c r="C35" s="26" t="s">
        <v>31</v>
      </c>
      <c r="D35" s="17" t="s">
        <v>32</v>
      </c>
      <c r="E35" s="17" t="s">
        <v>33</v>
      </c>
      <c r="F35" s="17" t="s">
        <v>34</v>
      </c>
      <c r="G35" s="17" t="s">
        <v>35</v>
      </c>
      <c r="H35" s="26" t="s">
        <v>36</v>
      </c>
      <c r="I35" s="12"/>
      <c r="J35" s="12"/>
    </row>
    <row r="36" spans="1:10" x14ac:dyDescent="0.25">
      <c r="A36" s="17" t="s">
        <v>37</v>
      </c>
      <c r="B36" s="26" t="s">
        <v>38</v>
      </c>
      <c r="C36" s="27"/>
      <c r="D36" s="18"/>
      <c r="E36" s="18"/>
      <c r="F36" s="18"/>
      <c r="G36" s="18"/>
      <c r="H36" s="27"/>
      <c r="I36" s="12"/>
      <c r="J36" s="12"/>
    </row>
    <row r="37" spans="1:10" x14ac:dyDescent="0.25">
      <c r="A37" s="18" t="s">
        <v>39</v>
      </c>
      <c r="B37" s="27" t="s">
        <v>40</v>
      </c>
      <c r="C37" s="27">
        <v>150</v>
      </c>
      <c r="D37" s="18" t="s">
        <v>41</v>
      </c>
      <c r="E37" s="19"/>
      <c r="F37" s="18" t="str">
        <f>IF(ISBLANK(E37),"", PRODUCT(C37,E37))</f>
        <v/>
      </c>
      <c r="G37" s="20"/>
      <c r="H37" s="27"/>
      <c r="I37" s="12"/>
      <c r="J37" s="12"/>
    </row>
    <row r="38" spans="1:10" x14ac:dyDescent="0.25">
      <c r="A38" s="18" t="s">
        <v>42</v>
      </c>
      <c r="B38" s="27" t="s">
        <v>43</v>
      </c>
      <c r="C38" s="27"/>
      <c r="D38" s="18"/>
      <c r="E38" s="18"/>
      <c r="F38" s="18"/>
      <c r="G38" s="18"/>
      <c r="H38" s="29"/>
      <c r="I38" s="12"/>
      <c r="J38" s="12"/>
    </row>
    <row r="39" spans="1:10" x14ac:dyDescent="0.25">
      <c r="A39" s="18" t="s">
        <v>44</v>
      </c>
      <c r="B39" s="27" t="s">
        <v>45</v>
      </c>
      <c r="C39" s="27"/>
      <c r="D39" s="18"/>
      <c r="E39" s="18"/>
      <c r="F39" s="18"/>
      <c r="G39" s="18"/>
      <c r="H39" s="29"/>
      <c r="I39" s="12"/>
      <c r="J39" s="12"/>
    </row>
    <row r="40" spans="1:10" x14ac:dyDescent="0.25">
      <c r="A40" s="18" t="s">
        <v>46</v>
      </c>
      <c r="B40" s="27" t="s">
        <v>47</v>
      </c>
      <c r="C40" s="27"/>
      <c r="D40" s="18"/>
      <c r="E40" s="18"/>
      <c r="F40" s="18"/>
      <c r="G40" s="18"/>
      <c r="H40" s="29"/>
      <c r="I40" s="12"/>
      <c r="J40" s="12"/>
    </row>
    <row r="41" spans="1:10" x14ac:dyDescent="0.25">
      <c r="A41" s="18" t="s">
        <v>48</v>
      </c>
      <c r="B41" s="27" t="s">
        <v>49</v>
      </c>
      <c r="C41" s="27">
        <v>10</v>
      </c>
      <c r="D41" s="18" t="s">
        <v>41</v>
      </c>
      <c r="E41" s="19"/>
      <c r="F41" s="18" t="str">
        <f>IF(ISBLANK(E41),"", PRODUCT(C41,E41))</f>
        <v/>
      </c>
      <c r="G41" s="20"/>
      <c r="H41" s="27"/>
      <c r="I41" s="12"/>
      <c r="J41" s="12"/>
    </row>
    <row r="42" spans="1:10" x14ac:dyDescent="0.25">
      <c r="A42" s="18" t="s">
        <v>50</v>
      </c>
      <c r="B42" s="27" t="s">
        <v>51</v>
      </c>
      <c r="C42" s="27"/>
      <c r="D42" s="18"/>
      <c r="E42" s="18"/>
      <c r="F42" s="18"/>
      <c r="G42" s="18"/>
      <c r="H42" s="29"/>
      <c r="I42" s="12"/>
      <c r="J42" s="12"/>
    </row>
    <row r="43" spans="1:10" x14ac:dyDescent="0.25">
      <c r="A43" s="18" t="s">
        <v>52</v>
      </c>
      <c r="B43" s="27" t="s">
        <v>45</v>
      </c>
      <c r="C43" s="27"/>
      <c r="D43" s="18"/>
      <c r="E43" s="18"/>
      <c r="F43" s="18"/>
      <c r="G43" s="18"/>
      <c r="H43" s="29"/>
      <c r="I43" s="12"/>
      <c r="J43" s="12"/>
    </row>
    <row r="44" spans="1:10" x14ac:dyDescent="0.25">
      <c r="A44" s="18" t="s">
        <v>53</v>
      </c>
      <c r="B44" s="27" t="s">
        <v>54</v>
      </c>
      <c r="C44" s="27"/>
      <c r="D44" s="18"/>
      <c r="E44" s="18"/>
      <c r="F44" s="18"/>
      <c r="G44" s="18"/>
      <c r="H44" s="29"/>
      <c r="I44" s="12"/>
      <c r="J44" s="12"/>
    </row>
    <row r="45" spans="1:10" x14ac:dyDescent="0.25">
      <c r="A45" s="18" t="s">
        <v>55</v>
      </c>
      <c r="B45" s="27" t="s">
        <v>56</v>
      </c>
      <c r="C45" s="27">
        <v>10</v>
      </c>
      <c r="D45" s="18" t="s">
        <v>41</v>
      </c>
      <c r="E45" s="19"/>
      <c r="F45" s="18" t="str">
        <f>IF(ISBLANK(E45),"", PRODUCT(C45,E45))</f>
        <v/>
      </c>
      <c r="G45" s="20"/>
      <c r="H45" s="27"/>
      <c r="I45" s="12"/>
      <c r="J45" s="12"/>
    </row>
    <row r="46" spans="1:10" x14ac:dyDescent="0.25">
      <c r="A46" s="18" t="s">
        <v>57</v>
      </c>
      <c r="B46" s="27" t="s">
        <v>58</v>
      </c>
      <c r="C46" s="27"/>
      <c r="D46" s="18"/>
      <c r="E46" s="18"/>
      <c r="F46" s="18"/>
      <c r="G46" s="18"/>
      <c r="H46" s="29"/>
      <c r="I46" s="12"/>
      <c r="J46" s="12"/>
    </row>
    <row r="47" spans="1:10" x14ac:dyDescent="0.25">
      <c r="A47" s="18" t="s">
        <v>59</v>
      </c>
      <c r="B47" s="27" t="s">
        <v>45</v>
      </c>
      <c r="C47" s="27"/>
      <c r="D47" s="18"/>
      <c r="E47" s="18"/>
      <c r="F47" s="18"/>
      <c r="G47" s="18"/>
      <c r="H47" s="29"/>
      <c r="I47" s="12"/>
      <c r="J47" s="12"/>
    </row>
    <row r="48" spans="1:10" x14ac:dyDescent="0.25">
      <c r="A48" s="18" t="s">
        <v>60</v>
      </c>
      <c r="B48" s="27" t="s">
        <v>61</v>
      </c>
      <c r="C48" s="27"/>
      <c r="D48" s="18"/>
      <c r="E48" s="18"/>
      <c r="F48" s="18"/>
      <c r="G48" s="18"/>
      <c r="H48" s="29"/>
      <c r="I48" s="12"/>
      <c r="J48" s="12"/>
    </row>
    <row r="49" spans="1:10" x14ac:dyDescent="0.25">
      <c r="B49" s="12"/>
      <c r="C49" s="12"/>
      <c r="E49" s="17" t="s">
        <v>62</v>
      </c>
      <c r="F49" s="17" t="str">
        <f>IF((COUNT(C37:C48)&lt;&gt;COUNT(F37:F48)),"", ROUND(SUM(F37:F48),2))</f>
        <v/>
      </c>
      <c r="G49" s="15" t="str">
        <f>IF((COUNT(C37:C48)&lt;&gt;COUNT(F37:F48)),"Neužpildytos visų objektų kainos", "")</f>
        <v>Neužpildytos visų objektų kainos</v>
      </c>
      <c r="H49" s="12"/>
      <c r="I49" s="12"/>
      <c r="J49" s="12"/>
    </row>
    <row r="50" spans="1:10" x14ac:dyDescent="0.25">
      <c r="B50" s="12"/>
      <c r="C50" s="26" t="s">
        <v>63</v>
      </c>
      <c r="D50" s="20"/>
      <c r="E50" s="17" t="s">
        <v>64</v>
      </c>
      <c r="F50" s="17" t="str">
        <f>IF(OR(F49="",D50=""),"", ROUND(PRODUCT(D50,F49)/100,2))</f>
        <v/>
      </c>
      <c r="G50" s="15" t="str">
        <f>IF(D50="", "Nurodykite taikomą PVM dydį", "")</f>
        <v>Nurodykite taikomą PVM dydį</v>
      </c>
      <c r="H50" s="12"/>
      <c r="I50" s="12"/>
      <c r="J50" s="12"/>
    </row>
    <row r="51" spans="1:10" x14ac:dyDescent="0.25">
      <c r="B51" s="12"/>
      <c r="C51" s="12"/>
      <c r="E51" s="17" t="s">
        <v>65</v>
      </c>
      <c r="F51" s="17">
        <f>IF(ISBLANK(F50), "", ROUND(SUM(F49:F50),2))</f>
        <v>0</v>
      </c>
      <c r="H51" s="12"/>
      <c r="I51" s="12"/>
      <c r="J51" s="12"/>
    </row>
    <row r="52" spans="1:10" x14ac:dyDescent="0.25">
      <c r="B52" s="12"/>
      <c r="C52" s="12"/>
      <c r="H52" s="12"/>
      <c r="I52" s="12"/>
      <c r="J52" s="12"/>
    </row>
    <row r="53" spans="1:10" x14ac:dyDescent="0.25">
      <c r="B53" s="12"/>
      <c r="C53" s="12"/>
      <c r="H53" s="12"/>
      <c r="I53" s="12"/>
      <c r="J53" s="12"/>
    </row>
    <row r="54" spans="1:10" x14ac:dyDescent="0.25">
      <c r="B54" s="12"/>
      <c r="C54" s="12"/>
      <c r="H54" s="12"/>
      <c r="I54" s="12"/>
      <c r="J54" s="12"/>
    </row>
    <row r="55" spans="1:10" ht="30" x14ac:dyDescent="0.25">
      <c r="A55" s="13" t="s">
        <v>66</v>
      </c>
      <c r="B55" s="28" t="s">
        <v>67</v>
      </c>
      <c r="C55" s="12"/>
      <c r="H55" s="12"/>
      <c r="I55" s="12"/>
      <c r="J55" s="12"/>
    </row>
    <row r="56" spans="1:10" x14ac:dyDescent="0.25">
      <c r="B56" s="12"/>
      <c r="C56" s="12"/>
      <c r="H56" s="12"/>
      <c r="I56" s="12"/>
      <c r="J56" s="12"/>
    </row>
    <row r="57" spans="1:10" x14ac:dyDescent="0.25">
      <c r="A57" s="13" t="s">
        <v>28</v>
      </c>
      <c r="B57" s="12"/>
      <c r="C57" s="12"/>
      <c r="H57" s="12"/>
      <c r="I57" s="12"/>
      <c r="J57" s="12"/>
    </row>
    <row r="58" spans="1:10" ht="45" x14ac:dyDescent="0.25">
      <c r="A58" s="17" t="s">
        <v>29</v>
      </c>
      <c r="B58" s="26" t="s">
        <v>30</v>
      </c>
      <c r="C58" s="26" t="s">
        <v>31</v>
      </c>
      <c r="D58" s="17" t="s">
        <v>32</v>
      </c>
      <c r="E58" s="17" t="s">
        <v>33</v>
      </c>
      <c r="F58" s="17" t="s">
        <v>34</v>
      </c>
      <c r="G58" s="17" t="s">
        <v>35</v>
      </c>
      <c r="H58" s="26" t="s">
        <v>36</v>
      </c>
      <c r="I58" s="12"/>
      <c r="J58" s="12"/>
    </row>
    <row r="59" spans="1:10" x14ac:dyDescent="0.25">
      <c r="A59" s="17" t="s">
        <v>68</v>
      </c>
      <c r="B59" s="26" t="s">
        <v>69</v>
      </c>
      <c r="C59" s="27"/>
      <c r="D59" s="18"/>
      <c r="E59" s="18"/>
      <c r="F59" s="18"/>
      <c r="G59" s="18"/>
      <c r="H59" s="27"/>
      <c r="I59" s="12"/>
      <c r="J59" s="12"/>
    </row>
    <row r="60" spans="1:10" x14ac:dyDescent="0.25">
      <c r="A60" s="18" t="s">
        <v>70</v>
      </c>
      <c r="B60" s="27" t="s">
        <v>71</v>
      </c>
      <c r="C60" s="27">
        <v>2260</v>
      </c>
      <c r="D60" s="18" t="s">
        <v>41</v>
      </c>
      <c r="E60" s="19"/>
      <c r="F60" s="18" t="str">
        <f>IF(ISBLANK(E60),"", PRODUCT(C60,E60))</f>
        <v/>
      </c>
      <c r="G60" s="20"/>
      <c r="H60" s="27"/>
      <c r="I60" s="12"/>
      <c r="J60" s="12"/>
    </row>
    <row r="61" spans="1:10" x14ac:dyDescent="0.25">
      <c r="A61" s="18" t="s">
        <v>72</v>
      </c>
      <c r="B61" s="27" t="s">
        <v>73</v>
      </c>
      <c r="C61" s="27"/>
      <c r="D61" s="18"/>
      <c r="E61" s="18"/>
      <c r="F61" s="18"/>
      <c r="G61" s="18"/>
      <c r="H61" s="29"/>
      <c r="I61" s="12"/>
      <c r="J61" s="12"/>
    </row>
    <row r="62" spans="1:10" x14ac:dyDescent="0.25">
      <c r="A62" s="18" t="s">
        <v>74</v>
      </c>
      <c r="B62" s="27" t="s">
        <v>45</v>
      </c>
      <c r="C62" s="27"/>
      <c r="D62" s="18"/>
      <c r="E62" s="18"/>
      <c r="F62" s="18"/>
      <c r="G62" s="18"/>
      <c r="H62" s="29"/>
      <c r="I62" s="12"/>
      <c r="J62" s="12"/>
    </row>
    <row r="63" spans="1:10" ht="30" x14ac:dyDescent="0.25">
      <c r="A63" s="18" t="s">
        <v>75</v>
      </c>
      <c r="B63" s="27" t="s">
        <v>76</v>
      </c>
      <c r="C63" s="27"/>
      <c r="D63" s="18"/>
      <c r="E63" s="18"/>
      <c r="F63" s="18"/>
      <c r="G63" s="18"/>
      <c r="H63" s="29"/>
      <c r="I63" s="12"/>
      <c r="J63" s="12"/>
    </row>
    <row r="64" spans="1:10" x14ac:dyDescent="0.25">
      <c r="B64" s="12"/>
      <c r="C64" s="12"/>
      <c r="E64" s="17" t="s">
        <v>62</v>
      </c>
      <c r="F64" s="17" t="str">
        <f>IF((COUNT(C60:C63)&lt;&gt;COUNT(F60:F63)),"", ROUND(SUM(F60:F63),2))</f>
        <v/>
      </c>
      <c r="G64" s="15" t="str">
        <f>IF((COUNT(C60:C63)&lt;&gt;COUNT(F60:F63)),"Neužpildytos visų objektų kainos", "")</f>
        <v>Neužpildytos visų objektų kainos</v>
      </c>
      <c r="H64" s="12"/>
      <c r="I64" s="12"/>
      <c r="J64" s="12"/>
    </row>
    <row r="65" spans="1:10" x14ac:dyDescent="0.25">
      <c r="B65" s="12"/>
      <c r="C65" s="26" t="s">
        <v>63</v>
      </c>
      <c r="D65" s="20"/>
      <c r="E65" s="17" t="s">
        <v>64</v>
      </c>
      <c r="F65" s="17" t="str">
        <f>IF(OR(F64="",D65=""),"", ROUND(PRODUCT(D65,F64)/100,2))</f>
        <v/>
      </c>
      <c r="G65" s="15" t="str">
        <f>IF(D65="", "Nurodykite taikomą PVM dydį", "")</f>
        <v>Nurodykite taikomą PVM dydį</v>
      </c>
      <c r="H65" s="12"/>
      <c r="I65" s="12"/>
      <c r="J65" s="12"/>
    </row>
    <row r="66" spans="1:10" x14ac:dyDescent="0.25">
      <c r="B66" s="12"/>
      <c r="C66" s="12"/>
      <c r="E66" s="17" t="s">
        <v>65</v>
      </c>
      <c r="F66" s="17">
        <f>IF(ISBLANK(F65), "", ROUND(SUM(F64:F65),2))</f>
        <v>0</v>
      </c>
      <c r="H66" s="12"/>
      <c r="I66" s="12"/>
      <c r="J66" s="12"/>
    </row>
    <row r="67" spans="1:10" x14ac:dyDescent="0.25">
      <c r="B67" s="12"/>
      <c r="C67" s="12"/>
      <c r="H67" s="12"/>
      <c r="I67" s="12"/>
      <c r="J67" s="12"/>
    </row>
    <row r="68" spans="1:10" x14ac:dyDescent="0.25">
      <c r="B68" s="12"/>
      <c r="C68" s="12"/>
      <c r="H68" s="12"/>
      <c r="I68" s="12"/>
      <c r="J68" s="12"/>
    </row>
    <row r="69" spans="1:10" x14ac:dyDescent="0.25">
      <c r="B69" s="12"/>
      <c r="C69" s="12"/>
      <c r="H69" s="12"/>
      <c r="I69" s="12"/>
      <c r="J69" s="12"/>
    </row>
    <row r="70" spans="1:10" ht="30" x14ac:dyDescent="0.25">
      <c r="A70" s="13" t="s">
        <v>77</v>
      </c>
      <c r="B70" s="28" t="s">
        <v>78</v>
      </c>
      <c r="C70" s="12"/>
      <c r="H70" s="12"/>
      <c r="I70" s="12"/>
      <c r="J70" s="12"/>
    </row>
    <row r="71" spans="1:10" x14ac:dyDescent="0.25">
      <c r="B71" s="12"/>
      <c r="C71" s="12"/>
      <c r="H71" s="12"/>
      <c r="I71" s="12"/>
      <c r="J71" s="12"/>
    </row>
    <row r="72" spans="1:10" x14ac:dyDescent="0.25">
      <c r="A72" s="13" t="s">
        <v>28</v>
      </c>
      <c r="B72" s="12"/>
      <c r="C72" s="12"/>
      <c r="H72" s="12"/>
      <c r="I72" s="12"/>
      <c r="J72" s="12"/>
    </row>
    <row r="73" spans="1:10" ht="45" x14ac:dyDescent="0.25">
      <c r="A73" s="17" t="s">
        <v>29</v>
      </c>
      <c r="B73" s="26" t="s">
        <v>30</v>
      </c>
      <c r="C73" s="26" t="s">
        <v>31</v>
      </c>
      <c r="D73" s="17" t="s">
        <v>32</v>
      </c>
      <c r="E73" s="17" t="s">
        <v>33</v>
      </c>
      <c r="F73" s="17" t="s">
        <v>34</v>
      </c>
      <c r="G73" s="17" t="s">
        <v>35</v>
      </c>
      <c r="H73" s="26" t="s">
        <v>36</v>
      </c>
      <c r="I73" s="12"/>
      <c r="J73" s="12"/>
    </row>
    <row r="74" spans="1:10" ht="30" x14ac:dyDescent="0.25">
      <c r="A74" s="17" t="s">
        <v>79</v>
      </c>
      <c r="B74" s="26" t="s">
        <v>80</v>
      </c>
      <c r="C74" s="27"/>
      <c r="D74" s="18"/>
      <c r="E74" s="18"/>
      <c r="F74" s="18"/>
      <c r="G74" s="18"/>
      <c r="H74" s="27"/>
      <c r="I74" s="12"/>
      <c r="J74" s="12"/>
    </row>
    <row r="75" spans="1:10" ht="30" x14ac:dyDescent="0.25">
      <c r="A75" s="18" t="s">
        <v>81</v>
      </c>
      <c r="B75" s="27" t="s">
        <v>82</v>
      </c>
      <c r="C75" s="27">
        <v>850</v>
      </c>
      <c r="D75" s="18" t="s">
        <v>41</v>
      </c>
      <c r="E75" s="19"/>
      <c r="F75" s="18" t="str">
        <f>IF(ISBLANK(E75),"", PRODUCT(C75,E75))</f>
        <v/>
      </c>
      <c r="G75" s="20"/>
      <c r="H75" s="27"/>
      <c r="I75" s="12"/>
      <c r="J75" s="12"/>
    </row>
    <row r="76" spans="1:10" x14ac:dyDescent="0.25">
      <c r="A76" s="18" t="s">
        <v>83</v>
      </c>
      <c r="B76" s="27" t="s">
        <v>84</v>
      </c>
      <c r="C76" s="27"/>
      <c r="D76" s="18"/>
      <c r="E76" s="18"/>
      <c r="F76" s="18"/>
      <c r="G76" s="18"/>
      <c r="H76" s="29"/>
      <c r="I76" s="12"/>
      <c r="J76" s="12"/>
    </row>
    <row r="77" spans="1:10" x14ac:dyDescent="0.25">
      <c r="A77" s="18" t="s">
        <v>85</v>
      </c>
      <c r="B77" s="27" t="s">
        <v>45</v>
      </c>
      <c r="C77" s="27"/>
      <c r="D77" s="18"/>
      <c r="E77" s="18"/>
      <c r="F77" s="18"/>
      <c r="G77" s="18"/>
      <c r="H77" s="29"/>
      <c r="I77" s="12"/>
      <c r="J77" s="12"/>
    </row>
    <row r="78" spans="1:10" ht="30" x14ac:dyDescent="0.25">
      <c r="A78" s="18" t="s">
        <v>86</v>
      </c>
      <c r="B78" s="27" t="s">
        <v>87</v>
      </c>
      <c r="C78" s="27"/>
      <c r="D78" s="18"/>
      <c r="E78" s="18"/>
      <c r="F78" s="18"/>
      <c r="G78" s="18"/>
      <c r="H78" s="29"/>
      <c r="I78" s="12"/>
      <c r="J78" s="12"/>
    </row>
    <row r="79" spans="1:10" x14ac:dyDescent="0.25">
      <c r="B79" s="12"/>
      <c r="C79" s="12"/>
      <c r="E79" s="17" t="s">
        <v>62</v>
      </c>
      <c r="F79" s="17" t="str">
        <f>IF((COUNT(C75:C78)&lt;&gt;COUNT(F75:F78)),"", ROUND(SUM(F75:F78),2))</f>
        <v/>
      </c>
      <c r="G79" s="15" t="str">
        <f>IF((COUNT(C75:C78)&lt;&gt;COUNT(F75:F78)),"Neužpildytos visų objektų kainos", "")</f>
        <v>Neužpildytos visų objektų kainos</v>
      </c>
      <c r="H79" s="12"/>
      <c r="I79" s="12"/>
      <c r="J79" s="12"/>
    </row>
    <row r="80" spans="1:10" x14ac:dyDescent="0.25">
      <c r="B80" s="12"/>
      <c r="C80" s="26" t="s">
        <v>63</v>
      </c>
      <c r="D80" s="20"/>
      <c r="E80" s="17" t="s">
        <v>64</v>
      </c>
      <c r="F80" s="17" t="str">
        <f>IF(OR(F79="",D80=""),"", ROUND(PRODUCT(D80,F79)/100,2))</f>
        <v/>
      </c>
      <c r="G80" s="15" t="str">
        <f>IF(D80="", "Nurodykite taikomą PVM dydį", "")</f>
        <v>Nurodykite taikomą PVM dydį</v>
      </c>
      <c r="H80" s="12"/>
      <c r="I80" s="12"/>
      <c r="J80" s="12"/>
    </row>
    <row r="81" spans="1:10" x14ac:dyDescent="0.25">
      <c r="B81" s="12"/>
      <c r="C81" s="12"/>
      <c r="E81" s="17" t="s">
        <v>65</v>
      </c>
      <c r="F81" s="17">
        <f>IF(ISBLANK(F80), "", ROUND(SUM(F79:F80),2))</f>
        <v>0</v>
      </c>
      <c r="H81" s="12"/>
      <c r="I81" s="12"/>
      <c r="J81" s="12"/>
    </row>
    <row r="82" spans="1:10" x14ac:dyDescent="0.25">
      <c r="B82" s="12"/>
      <c r="C82" s="12"/>
      <c r="H82" s="12"/>
      <c r="I82" s="12"/>
      <c r="J82" s="12"/>
    </row>
    <row r="83" spans="1:10" x14ac:dyDescent="0.25">
      <c r="B83" s="12"/>
      <c r="C83" s="12"/>
      <c r="H83" s="12"/>
      <c r="I83" s="12"/>
      <c r="J83" s="12"/>
    </row>
    <row r="84" spans="1:10" x14ac:dyDescent="0.25">
      <c r="B84" s="12"/>
      <c r="C84" s="12"/>
      <c r="H84" s="12"/>
      <c r="I84" s="12"/>
      <c r="J84" s="12"/>
    </row>
    <row r="85" spans="1:10" x14ac:dyDescent="0.25">
      <c r="A85" s="13" t="s">
        <v>88</v>
      </c>
      <c r="B85" s="28" t="s">
        <v>89</v>
      </c>
      <c r="C85" s="12"/>
      <c r="H85" s="12"/>
      <c r="I85" s="12"/>
      <c r="J85" s="12"/>
    </row>
    <row r="86" spans="1:10" x14ac:dyDescent="0.25">
      <c r="B86" s="12"/>
      <c r="C86" s="12"/>
      <c r="H86" s="12"/>
      <c r="I86" s="12"/>
      <c r="J86" s="12"/>
    </row>
    <row r="87" spans="1:10" x14ac:dyDescent="0.25">
      <c r="A87" s="13" t="s">
        <v>28</v>
      </c>
      <c r="B87" s="12"/>
      <c r="C87" s="12"/>
      <c r="H87" s="12"/>
      <c r="I87" s="12"/>
      <c r="J87" s="12"/>
    </row>
    <row r="88" spans="1:10" ht="45" x14ac:dyDescent="0.25">
      <c r="A88" s="17" t="s">
        <v>29</v>
      </c>
      <c r="B88" s="26" t="s">
        <v>30</v>
      </c>
      <c r="C88" s="26" t="s">
        <v>31</v>
      </c>
      <c r="D88" s="17" t="s">
        <v>32</v>
      </c>
      <c r="E88" s="17" t="s">
        <v>33</v>
      </c>
      <c r="F88" s="17" t="s">
        <v>34</v>
      </c>
      <c r="G88" s="17" t="s">
        <v>35</v>
      </c>
      <c r="H88" s="26" t="s">
        <v>36</v>
      </c>
      <c r="I88" s="12"/>
      <c r="J88" s="12"/>
    </row>
    <row r="89" spans="1:10" x14ac:dyDescent="0.25">
      <c r="A89" s="17" t="s">
        <v>90</v>
      </c>
      <c r="B89" s="26" t="s">
        <v>91</v>
      </c>
      <c r="C89" s="27"/>
      <c r="D89" s="18"/>
      <c r="E89" s="18"/>
      <c r="F89" s="18"/>
      <c r="G89" s="18"/>
      <c r="H89" s="27"/>
      <c r="I89" s="12"/>
      <c r="J89" s="12"/>
    </row>
    <row r="90" spans="1:10" x14ac:dyDescent="0.25">
      <c r="A90" s="18" t="s">
        <v>92</v>
      </c>
      <c r="B90" s="27" t="s">
        <v>91</v>
      </c>
      <c r="C90" s="27">
        <v>30</v>
      </c>
      <c r="D90" s="18" t="s">
        <v>41</v>
      </c>
      <c r="E90" s="19"/>
      <c r="F90" s="18" t="str">
        <f>IF(ISBLANK(E90),"", PRODUCT(C90,E90))</f>
        <v/>
      </c>
      <c r="G90" s="20"/>
      <c r="H90" s="27"/>
      <c r="I90" s="12"/>
      <c r="J90" s="12"/>
    </row>
    <row r="91" spans="1:10" x14ac:dyDescent="0.25">
      <c r="A91" s="18" t="s">
        <v>93</v>
      </c>
      <c r="B91" s="27" t="s">
        <v>94</v>
      </c>
      <c r="C91" s="27"/>
      <c r="D91" s="18"/>
      <c r="E91" s="18"/>
      <c r="F91" s="18"/>
      <c r="G91" s="18"/>
      <c r="H91" s="29"/>
      <c r="I91" s="12"/>
      <c r="J91" s="12"/>
    </row>
    <row r="92" spans="1:10" x14ac:dyDescent="0.25">
      <c r="A92" s="18" t="s">
        <v>95</v>
      </c>
      <c r="B92" s="27" t="s">
        <v>45</v>
      </c>
      <c r="C92" s="27"/>
      <c r="D92" s="18"/>
      <c r="E92" s="18"/>
      <c r="F92" s="18"/>
      <c r="G92" s="18"/>
      <c r="H92" s="29"/>
      <c r="I92" s="12"/>
      <c r="J92" s="12"/>
    </row>
    <row r="93" spans="1:10" x14ac:dyDescent="0.25">
      <c r="A93" s="18" t="s">
        <v>96</v>
      </c>
      <c r="B93" s="27" t="s">
        <v>97</v>
      </c>
      <c r="C93" s="27"/>
      <c r="D93" s="18"/>
      <c r="E93" s="18"/>
      <c r="F93" s="18"/>
      <c r="G93" s="18"/>
      <c r="H93" s="29"/>
      <c r="I93" s="12"/>
      <c r="J93" s="12"/>
    </row>
    <row r="94" spans="1:10" x14ac:dyDescent="0.25">
      <c r="B94" s="12"/>
      <c r="C94" s="12"/>
      <c r="E94" s="17" t="s">
        <v>62</v>
      </c>
      <c r="F94" s="17" t="str">
        <f>IF((COUNT(C90:C93)&lt;&gt;COUNT(F90:F93)),"", ROUND(SUM(F90:F93),2))</f>
        <v/>
      </c>
      <c r="G94" s="15" t="str">
        <f>IF((COUNT(C90:C93)&lt;&gt;COUNT(F90:F93)),"Neužpildytos visų objektų kainos", "")</f>
        <v>Neužpildytos visų objektų kainos</v>
      </c>
      <c r="H94" s="12"/>
      <c r="I94" s="12"/>
      <c r="J94" s="12"/>
    </row>
    <row r="95" spans="1:10" x14ac:dyDescent="0.25">
      <c r="B95" s="12"/>
      <c r="C95" s="26" t="s">
        <v>63</v>
      </c>
      <c r="D95" s="20"/>
      <c r="E95" s="17" t="s">
        <v>64</v>
      </c>
      <c r="F95" s="17" t="str">
        <f>IF(OR(F94="",D95=""),"", ROUND(PRODUCT(D95,F94)/100,2))</f>
        <v/>
      </c>
      <c r="G95" s="15" t="str">
        <f>IF(D95="", "Nurodykite taikomą PVM dydį", "")</f>
        <v>Nurodykite taikomą PVM dydį</v>
      </c>
      <c r="H95" s="12"/>
      <c r="I95" s="12"/>
      <c r="J95" s="12"/>
    </row>
    <row r="96" spans="1:10" x14ac:dyDescent="0.25">
      <c r="B96" s="12"/>
      <c r="C96" s="12"/>
      <c r="E96" s="17" t="s">
        <v>65</v>
      </c>
      <c r="F96" s="17">
        <f>IF(ISBLANK(F95), "", ROUND(SUM(F94:F95),2))</f>
        <v>0</v>
      </c>
      <c r="H96" s="12"/>
      <c r="I96" s="12"/>
      <c r="J96" s="12"/>
    </row>
    <row r="97" spans="1:10" x14ac:dyDescent="0.25">
      <c r="B97" s="12"/>
      <c r="C97" s="12"/>
      <c r="H97" s="12"/>
      <c r="I97" s="12"/>
      <c r="J97" s="12"/>
    </row>
    <row r="98" spans="1:10" x14ac:dyDescent="0.25">
      <c r="B98" s="12"/>
      <c r="C98" s="12"/>
      <c r="H98" s="12"/>
      <c r="I98" s="12"/>
      <c r="J98" s="12"/>
    </row>
    <row r="99" spans="1:10" x14ac:dyDescent="0.25">
      <c r="B99" s="12"/>
      <c r="C99" s="12"/>
      <c r="H99" s="12"/>
      <c r="I99" s="12"/>
      <c r="J99" s="12"/>
    </row>
    <row r="100" spans="1:10" x14ac:dyDescent="0.25">
      <c r="A100" s="13" t="s">
        <v>98</v>
      </c>
      <c r="B100" s="28" t="s">
        <v>99</v>
      </c>
      <c r="C100" s="12"/>
      <c r="H100" s="12"/>
      <c r="I100" s="12"/>
      <c r="J100" s="12"/>
    </row>
    <row r="101" spans="1:10" x14ac:dyDescent="0.25">
      <c r="B101" s="12"/>
      <c r="C101" s="12"/>
      <c r="H101" s="12"/>
      <c r="I101" s="12"/>
      <c r="J101" s="12"/>
    </row>
    <row r="102" spans="1:10" x14ac:dyDescent="0.25">
      <c r="A102" s="13" t="s">
        <v>28</v>
      </c>
      <c r="B102" s="12"/>
      <c r="C102" s="12"/>
      <c r="H102" s="12"/>
      <c r="I102" s="12"/>
      <c r="J102" s="12"/>
    </row>
    <row r="103" spans="1:10" ht="45" x14ac:dyDescent="0.25">
      <c r="A103" s="17" t="s">
        <v>29</v>
      </c>
      <c r="B103" s="26" t="s">
        <v>30</v>
      </c>
      <c r="C103" s="26" t="s">
        <v>31</v>
      </c>
      <c r="D103" s="17" t="s">
        <v>32</v>
      </c>
      <c r="E103" s="17" t="s">
        <v>33</v>
      </c>
      <c r="F103" s="17" t="s">
        <v>34</v>
      </c>
      <c r="G103" s="17" t="s">
        <v>35</v>
      </c>
      <c r="H103" s="26" t="s">
        <v>36</v>
      </c>
      <c r="I103" s="12"/>
      <c r="J103" s="12"/>
    </row>
    <row r="104" spans="1:10" x14ac:dyDescent="0.25">
      <c r="A104" s="17" t="s">
        <v>100</v>
      </c>
      <c r="B104" s="26" t="s">
        <v>101</v>
      </c>
      <c r="C104" s="27"/>
      <c r="D104" s="18"/>
      <c r="E104" s="18"/>
      <c r="F104" s="18"/>
      <c r="G104" s="18"/>
      <c r="H104" s="27"/>
      <c r="I104" s="12"/>
      <c r="J104" s="12"/>
    </row>
    <row r="105" spans="1:10" x14ac:dyDescent="0.25">
      <c r="A105" s="18" t="s">
        <v>102</v>
      </c>
      <c r="B105" s="27" t="s">
        <v>103</v>
      </c>
      <c r="C105" s="27">
        <v>300</v>
      </c>
      <c r="D105" s="18" t="s">
        <v>41</v>
      </c>
      <c r="E105" s="19"/>
      <c r="F105" s="18" t="str">
        <f>IF(ISBLANK(E105),"", PRODUCT(C105,E105))</f>
        <v/>
      </c>
      <c r="G105" s="20"/>
      <c r="H105" s="27"/>
      <c r="I105" s="12"/>
      <c r="J105" s="12"/>
    </row>
    <row r="106" spans="1:10" x14ac:dyDescent="0.25">
      <c r="A106" s="18" t="s">
        <v>104</v>
      </c>
      <c r="B106" s="27" t="s">
        <v>105</v>
      </c>
      <c r="C106" s="27"/>
      <c r="D106" s="18"/>
      <c r="E106" s="18"/>
      <c r="F106" s="18"/>
      <c r="G106" s="18"/>
      <c r="H106" s="29"/>
      <c r="I106" s="12"/>
      <c r="J106" s="12"/>
    </row>
    <row r="107" spans="1:10" x14ac:dyDescent="0.25">
      <c r="A107" s="18" t="s">
        <v>106</v>
      </c>
      <c r="B107" s="27" t="s">
        <v>45</v>
      </c>
      <c r="C107" s="27"/>
      <c r="D107" s="18"/>
      <c r="E107" s="18"/>
      <c r="F107" s="18"/>
      <c r="G107" s="18"/>
      <c r="H107" s="29"/>
      <c r="I107" s="12"/>
      <c r="J107" s="12"/>
    </row>
    <row r="108" spans="1:10" x14ac:dyDescent="0.25">
      <c r="A108" s="18" t="s">
        <v>107</v>
      </c>
      <c r="B108" s="27" t="s">
        <v>108</v>
      </c>
      <c r="C108" s="27"/>
      <c r="D108" s="18"/>
      <c r="E108" s="18"/>
      <c r="F108" s="18"/>
      <c r="G108" s="18"/>
      <c r="H108" s="29"/>
      <c r="I108" s="12"/>
      <c r="J108" s="12"/>
    </row>
    <row r="109" spans="1:10" x14ac:dyDescent="0.25">
      <c r="A109" s="18" t="s">
        <v>109</v>
      </c>
      <c r="B109" s="27" t="s">
        <v>110</v>
      </c>
      <c r="C109" s="27">
        <v>55</v>
      </c>
      <c r="D109" s="18" t="s">
        <v>41</v>
      </c>
      <c r="E109" s="19"/>
      <c r="F109" s="18" t="str">
        <f>IF(ISBLANK(E109),"", PRODUCT(C109,E109))</f>
        <v/>
      </c>
      <c r="G109" s="20"/>
      <c r="H109" s="27"/>
      <c r="I109" s="12"/>
      <c r="J109" s="12"/>
    </row>
    <row r="110" spans="1:10" x14ac:dyDescent="0.25">
      <c r="A110" s="18" t="s">
        <v>111</v>
      </c>
      <c r="B110" s="27" t="s">
        <v>112</v>
      </c>
      <c r="C110" s="27"/>
      <c r="D110" s="18"/>
      <c r="E110" s="18"/>
      <c r="F110" s="18"/>
      <c r="G110" s="18"/>
      <c r="H110" s="29"/>
      <c r="I110" s="12"/>
      <c r="J110" s="12"/>
    </row>
    <row r="111" spans="1:10" x14ac:dyDescent="0.25">
      <c r="A111" s="18" t="s">
        <v>113</v>
      </c>
      <c r="B111" s="27" t="s">
        <v>45</v>
      </c>
      <c r="C111" s="27"/>
      <c r="D111" s="18"/>
      <c r="E111" s="18"/>
      <c r="F111" s="18"/>
      <c r="G111" s="18"/>
      <c r="H111" s="29"/>
      <c r="I111" s="12"/>
      <c r="J111" s="12"/>
    </row>
    <row r="112" spans="1:10" x14ac:dyDescent="0.25">
      <c r="A112" s="18" t="s">
        <v>114</v>
      </c>
      <c r="B112" s="27" t="s">
        <v>115</v>
      </c>
      <c r="C112" s="27"/>
      <c r="D112" s="18"/>
      <c r="E112" s="18"/>
      <c r="F112" s="18"/>
      <c r="G112" s="18"/>
      <c r="H112" s="29"/>
      <c r="I112" s="12"/>
      <c r="J112" s="12"/>
    </row>
    <row r="113" spans="1:10" x14ac:dyDescent="0.25">
      <c r="A113" s="18" t="s">
        <v>116</v>
      </c>
      <c r="B113" s="27" t="s">
        <v>117</v>
      </c>
      <c r="C113" s="27">
        <v>165</v>
      </c>
      <c r="D113" s="18" t="s">
        <v>41</v>
      </c>
      <c r="E113" s="19"/>
      <c r="F113" s="18" t="str">
        <f>IF(ISBLANK(E113),"", PRODUCT(C113,E113))</f>
        <v/>
      </c>
      <c r="G113" s="20"/>
      <c r="H113" s="27"/>
      <c r="I113" s="12"/>
      <c r="J113" s="12"/>
    </row>
    <row r="114" spans="1:10" x14ac:dyDescent="0.25">
      <c r="A114" s="18" t="s">
        <v>118</v>
      </c>
      <c r="B114" s="27" t="s">
        <v>119</v>
      </c>
      <c r="C114" s="27"/>
      <c r="D114" s="18"/>
      <c r="E114" s="18"/>
      <c r="F114" s="18"/>
      <c r="G114" s="18"/>
      <c r="H114" s="29"/>
      <c r="I114" s="12"/>
      <c r="J114" s="12"/>
    </row>
    <row r="115" spans="1:10" x14ac:dyDescent="0.25">
      <c r="A115" s="18" t="s">
        <v>120</v>
      </c>
      <c r="B115" s="27" t="s">
        <v>45</v>
      </c>
      <c r="C115" s="27"/>
      <c r="D115" s="18"/>
      <c r="E115" s="18"/>
      <c r="F115" s="18"/>
      <c r="G115" s="18"/>
      <c r="H115" s="29"/>
      <c r="I115" s="12"/>
      <c r="J115" s="12"/>
    </row>
    <row r="116" spans="1:10" x14ac:dyDescent="0.25">
      <c r="A116" s="18" t="s">
        <v>121</v>
      </c>
      <c r="B116" s="27" t="s">
        <v>122</v>
      </c>
      <c r="C116" s="27"/>
      <c r="D116" s="18"/>
      <c r="E116" s="18"/>
      <c r="F116" s="18"/>
      <c r="G116" s="18"/>
      <c r="H116" s="29"/>
      <c r="I116" s="12"/>
      <c r="J116" s="12"/>
    </row>
    <row r="117" spans="1:10" x14ac:dyDescent="0.25">
      <c r="B117" s="12"/>
      <c r="C117" s="12"/>
      <c r="E117" s="17" t="s">
        <v>62</v>
      </c>
      <c r="F117" s="17" t="str">
        <f>IF((COUNT(C105:C116)&lt;&gt;COUNT(F105:F116)),"", ROUND(SUM(F105:F116),2))</f>
        <v/>
      </c>
      <c r="G117" s="15" t="str">
        <f>IF((COUNT(C105:C116)&lt;&gt;COUNT(F105:F116)),"Neužpildytos visų objektų kainos", "")</f>
        <v>Neužpildytos visų objektų kainos</v>
      </c>
      <c r="H117" s="12"/>
      <c r="I117" s="12"/>
      <c r="J117" s="12"/>
    </row>
    <row r="118" spans="1:10" x14ac:dyDescent="0.25">
      <c r="B118" s="12"/>
      <c r="C118" s="26" t="s">
        <v>63</v>
      </c>
      <c r="D118" s="20"/>
      <c r="E118" s="17" t="s">
        <v>64</v>
      </c>
      <c r="F118" s="17" t="str">
        <f>IF(OR(F117="",D118=""),"", ROUND(PRODUCT(D118,F117)/100,2))</f>
        <v/>
      </c>
      <c r="G118" s="15" t="str">
        <f>IF(D118="", "Nurodykite taikomą PVM dydį", "")</f>
        <v>Nurodykite taikomą PVM dydį</v>
      </c>
      <c r="H118" s="12"/>
      <c r="I118" s="12"/>
      <c r="J118" s="12"/>
    </row>
    <row r="119" spans="1:10" x14ac:dyDescent="0.25">
      <c r="B119" s="12"/>
      <c r="C119" s="12"/>
      <c r="E119" s="17" t="s">
        <v>65</v>
      </c>
      <c r="F119" s="17">
        <f>IF(ISBLANK(F118), "", ROUND(SUM(F117:F118),2))</f>
        <v>0</v>
      </c>
      <c r="H119" s="12"/>
      <c r="I119" s="12"/>
      <c r="J119" s="12"/>
    </row>
    <row r="120" spans="1:10" x14ac:dyDescent="0.25">
      <c r="B120" s="12"/>
      <c r="C120" s="12"/>
      <c r="H120" s="12"/>
      <c r="I120" s="12"/>
      <c r="J120" s="12"/>
    </row>
    <row r="121" spans="1:10" x14ac:dyDescent="0.25">
      <c r="B121" s="12"/>
      <c r="C121" s="12"/>
      <c r="H121" s="12"/>
      <c r="I121" s="12"/>
      <c r="J121" s="12"/>
    </row>
    <row r="122" spans="1:10" x14ac:dyDescent="0.25">
      <c r="B122" s="12"/>
      <c r="C122" s="12"/>
      <c r="H122" s="12"/>
      <c r="I122" s="12"/>
      <c r="J122" s="12"/>
    </row>
    <row r="123" spans="1:10" x14ac:dyDescent="0.25">
      <c r="A123" s="13" t="s">
        <v>123</v>
      </c>
      <c r="B123" s="28" t="s">
        <v>124</v>
      </c>
      <c r="C123" s="12"/>
      <c r="H123" s="12"/>
      <c r="I123" s="12"/>
      <c r="J123" s="12"/>
    </row>
    <row r="124" spans="1:10" x14ac:dyDescent="0.25">
      <c r="B124" s="12"/>
      <c r="C124" s="12"/>
      <c r="H124" s="12"/>
      <c r="I124" s="12"/>
      <c r="J124" s="12"/>
    </row>
    <row r="125" spans="1:10" x14ac:dyDescent="0.25">
      <c r="A125" s="13" t="s">
        <v>28</v>
      </c>
      <c r="B125" s="12"/>
      <c r="C125" s="12"/>
      <c r="H125" s="12"/>
      <c r="I125" s="12"/>
      <c r="J125" s="12"/>
    </row>
    <row r="126" spans="1:10" ht="45" x14ac:dyDescent="0.25">
      <c r="A126" s="17" t="s">
        <v>29</v>
      </c>
      <c r="B126" s="26" t="s">
        <v>30</v>
      </c>
      <c r="C126" s="26" t="s">
        <v>31</v>
      </c>
      <c r="D126" s="17" t="s">
        <v>32</v>
      </c>
      <c r="E126" s="17" t="s">
        <v>33</v>
      </c>
      <c r="F126" s="17" t="s">
        <v>34</v>
      </c>
      <c r="G126" s="17" t="s">
        <v>35</v>
      </c>
      <c r="H126" s="26" t="s">
        <v>36</v>
      </c>
      <c r="I126" s="12"/>
      <c r="J126" s="12"/>
    </row>
    <row r="127" spans="1:10" x14ac:dyDescent="0.25">
      <c r="A127" s="17" t="s">
        <v>125</v>
      </c>
      <c r="B127" s="26" t="s">
        <v>126</v>
      </c>
      <c r="C127" s="27"/>
      <c r="D127" s="18"/>
      <c r="E127" s="18"/>
      <c r="F127" s="18"/>
      <c r="G127" s="18"/>
      <c r="H127" s="27"/>
      <c r="I127" s="12"/>
      <c r="J127" s="12"/>
    </row>
    <row r="128" spans="1:10" x14ac:dyDescent="0.25">
      <c r="A128" s="18" t="s">
        <v>127</v>
      </c>
      <c r="B128" s="27" t="s">
        <v>128</v>
      </c>
      <c r="C128" s="27">
        <v>1000</v>
      </c>
      <c r="D128" s="18" t="s">
        <v>41</v>
      </c>
      <c r="E128" s="19"/>
      <c r="F128" s="18" t="str">
        <f>IF(ISBLANK(E128),"", PRODUCT(C128,E128))</f>
        <v/>
      </c>
      <c r="G128" s="20"/>
      <c r="H128" s="27"/>
      <c r="I128" s="12"/>
      <c r="J128" s="12"/>
    </row>
    <row r="129" spans="1:10" x14ac:dyDescent="0.25">
      <c r="A129" s="18" t="s">
        <v>129</v>
      </c>
      <c r="B129" s="27" t="s">
        <v>130</v>
      </c>
      <c r="C129" s="27"/>
      <c r="D129" s="18"/>
      <c r="E129" s="18"/>
      <c r="F129" s="18"/>
      <c r="G129" s="18"/>
      <c r="H129" s="29"/>
      <c r="I129" s="12"/>
      <c r="J129" s="12"/>
    </row>
    <row r="130" spans="1:10" x14ac:dyDescent="0.25">
      <c r="A130" s="18" t="s">
        <v>131</v>
      </c>
      <c r="B130" s="27" t="s">
        <v>45</v>
      </c>
      <c r="C130" s="27"/>
      <c r="D130" s="18"/>
      <c r="E130" s="18"/>
      <c r="F130" s="18"/>
      <c r="G130" s="18"/>
      <c r="H130" s="29"/>
      <c r="I130" s="12"/>
      <c r="J130" s="12"/>
    </row>
    <row r="131" spans="1:10" x14ac:dyDescent="0.25">
      <c r="A131" s="18" t="s">
        <v>132</v>
      </c>
      <c r="B131" s="27" t="s">
        <v>133</v>
      </c>
      <c r="C131" s="27"/>
      <c r="D131" s="18"/>
      <c r="E131" s="18"/>
      <c r="F131" s="18"/>
      <c r="G131" s="18"/>
      <c r="H131" s="29"/>
      <c r="I131" s="12"/>
      <c r="J131" s="12"/>
    </row>
    <row r="132" spans="1:10" x14ac:dyDescent="0.25">
      <c r="A132" s="18" t="s">
        <v>134</v>
      </c>
      <c r="B132" s="27" t="s">
        <v>135</v>
      </c>
      <c r="C132" s="27">
        <v>90</v>
      </c>
      <c r="D132" s="18" t="s">
        <v>41</v>
      </c>
      <c r="E132" s="19"/>
      <c r="F132" s="18" t="str">
        <f>IF(ISBLANK(E132),"", PRODUCT(C132,E132))</f>
        <v/>
      </c>
      <c r="G132" s="20"/>
      <c r="H132" s="27"/>
      <c r="I132" s="12"/>
      <c r="J132" s="12"/>
    </row>
    <row r="133" spans="1:10" x14ac:dyDescent="0.25">
      <c r="A133" s="18" t="s">
        <v>136</v>
      </c>
      <c r="B133" s="27" t="s">
        <v>137</v>
      </c>
      <c r="C133" s="27"/>
      <c r="D133" s="18"/>
      <c r="E133" s="18"/>
      <c r="F133" s="18"/>
      <c r="G133" s="18"/>
      <c r="H133" s="29"/>
      <c r="I133" s="12"/>
      <c r="J133" s="12"/>
    </row>
    <row r="134" spans="1:10" x14ac:dyDescent="0.25">
      <c r="A134" s="18" t="s">
        <v>138</v>
      </c>
      <c r="B134" s="27" t="s">
        <v>45</v>
      </c>
      <c r="C134" s="27"/>
      <c r="D134" s="18"/>
      <c r="E134" s="18"/>
      <c r="F134" s="18"/>
      <c r="G134" s="18"/>
      <c r="H134" s="29"/>
      <c r="I134" s="12"/>
      <c r="J134" s="12"/>
    </row>
    <row r="135" spans="1:10" x14ac:dyDescent="0.25">
      <c r="A135" s="18" t="s">
        <v>139</v>
      </c>
      <c r="B135" s="27" t="s">
        <v>140</v>
      </c>
      <c r="C135" s="27"/>
      <c r="D135" s="18"/>
      <c r="E135" s="18"/>
      <c r="F135" s="18"/>
      <c r="G135" s="18"/>
      <c r="H135" s="29"/>
      <c r="I135" s="12"/>
      <c r="J135" s="12"/>
    </row>
    <row r="136" spans="1:10" x14ac:dyDescent="0.25">
      <c r="A136" s="18" t="s">
        <v>141</v>
      </c>
      <c r="B136" s="27" t="s">
        <v>142</v>
      </c>
      <c r="C136" s="27">
        <v>150</v>
      </c>
      <c r="D136" s="18" t="s">
        <v>41</v>
      </c>
      <c r="E136" s="19"/>
      <c r="F136" s="18" t="str">
        <f>IF(ISBLANK(E136),"", PRODUCT(C136,E136))</f>
        <v/>
      </c>
      <c r="G136" s="20"/>
      <c r="H136" s="27"/>
      <c r="I136" s="12"/>
      <c r="J136" s="12"/>
    </row>
    <row r="137" spans="1:10" x14ac:dyDescent="0.25">
      <c r="A137" s="18" t="s">
        <v>143</v>
      </c>
      <c r="B137" s="27" t="s">
        <v>144</v>
      </c>
      <c r="C137" s="27"/>
      <c r="D137" s="18"/>
      <c r="E137" s="18"/>
      <c r="F137" s="18"/>
      <c r="G137" s="18"/>
      <c r="H137" s="29"/>
      <c r="I137" s="12"/>
      <c r="J137" s="12"/>
    </row>
    <row r="138" spans="1:10" x14ac:dyDescent="0.25">
      <c r="A138" s="18" t="s">
        <v>145</v>
      </c>
      <c r="B138" s="27" t="s">
        <v>45</v>
      </c>
      <c r="C138" s="27"/>
      <c r="D138" s="18"/>
      <c r="E138" s="18"/>
      <c r="F138" s="18"/>
      <c r="G138" s="18"/>
      <c r="H138" s="29"/>
      <c r="I138" s="12"/>
      <c r="J138" s="12"/>
    </row>
    <row r="139" spans="1:10" x14ac:dyDescent="0.25">
      <c r="A139" s="18" t="s">
        <v>146</v>
      </c>
      <c r="B139" s="27" t="s">
        <v>147</v>
      </c>
      <c r="C139" s="27"/>
      <c r="D139" s="18"/>
      <c r="E139" s="18"/>
      <c r="F139" s="18"/>
      <c r="G139" s="18"/>
      <c r="H139" s="29"/>
      <c r="I139" s="12"/>
      <c r="J139" s="12"/>
    </row>
    <row r="140" spans="1:10" x14ac:dyDescent="0.25">
      <c r="B140" s="12"/>
      <c r="C140" s="12"/>
      <c r="E140" s="17" t="s">
        <v>62</v>
      </c>
      <c r="F140" s="17" t="str">
        <f>IF((COUNT(C128:C139)&lt;&gt;COUNT(F128:F139)),"", ROUND(SUM(F128:F139),2))</f>
        <v/>
      </c>
      <c r="G140" s="15" t="str">
        <f>IF((COUNT(C128:C139)&lt;&gt;COUNT(F128:F139)),"Neužpildytos visų objektų kainos", "")</f>
        <v>Neužpildytos visų objektų kainos</v>
      </c>
      <c r="H140" s="12"/>
      <c r="I140" s="12"/>
      <c r="J140" s="12"/>
    </row>
    <row r="141" spans="1:10" x14ac:dyDescent="0.25">
      <c r="B141" s="12"/>
      <c r="C141" s="26" t="s">
        <v>63</v>
      </c>
      <c r="D141" s="20"/>
      <c r="E141" s="17" t="s">
        <v>64</v>
      </c>
      <c r="F141" s="17" t="str">
        <f>IF(OR(F140="",D141=""),"", ROUND(PRODUCT(D141,F140)/100,2))</f>
        <v/>
      </c>
      <c r="G141" s="15" t="str">
        <f>IF(D141="", "Nurodykite taikomą PVM dydį", "")</f>
        <v>Nurodykite taikomą PVM dydį</v>
      </c>
      <c r="H141" s="12"/>
      <c r="I141" s="12"/>
      <c r="J141" s="12"/>
    </row>
    <row r="142" spans="1:10" x14ac:dyDescent="0.25">
      <c r="B142" s="12"/>
      <c r="C142" s="12"/>
      <c r="E142" s="17" t="s">
        <v>65</v>
      </c>
      <c r="F142" s="17">
        <f>IF(ISBLANK(F141), "", ROUND(SUM(F140:F141),2))</f>
        <v>0</v>
      </c>
      <c r="H142" s="12"/>
      <c r="I142" s="12"/>
      <c r="J142" s="12"/>
    </row>
    <row r="143" spans="1:10" x14ac:dyDescent="0.25">
      <c r="B143" s="12"/>
      <c r="C143" s="12"/>
      <c r="H143" s="12"/>
      <c r="I143" s="12"/>
      <c r="J143" s="12"/>
    </row>
    <row r="144" spans="1:10" x14ac:dyDescent="0.25">
      <c r="B144" s="12"/>
      <c r="C144" s="12"/>
      <c r="H144" s="12"/>
      <c r="I144" s="12"/>
      <c r="J144" s="12"/>
    </row>
    <row r="145" spans="1:10" x14ac:dyDescent="0.25">
      <c r="B145" s="12"/>
      <c r="C145" s="12"/>
      <c r="H145" s="12"/>
      <c r="I145" s="12"/>
      <c r="J145" s="12"/>
    </row>
    <row r="146" spans="1:10" x14ac:dyDescent="0.25">
      <c r="A146" s="13" t="s">
        <v>148</v>
      </c>
      <c r="B146" s="28" t="s">
        <v>149</v>
      </c>
      <c r="C146" s="12"/>
      <c r="H146" s="12"/>
      <c r="I146" s="12"/>
      <c r="J146" s="12"/>
    </row>
    <row r="147" spans="1:10" x14ac:dyDescent="0.25">
      <c r="B147" s="12"/>
      <c r="C147" s="12"/>
      <c r="H147" s="12"/>
      <c r="I147" s="12"/>
      <c r="J147" s="12"/>
    </row>
    <row r="148" spans="1:10" x14ac:dyDescent="0.25">
      <c r="A148" s="13" t="s">
        <v>28</v>
      </c>
      <c r="B148" s="12"/>
      <c r="C148" s="12"/>
      <c r="H148" s="12"/>
      <c r="I148" s="12"/>
      <c r="J148" s="12"/>
    </row>
    <row r="149" spans="1:10" ht="45" x14ac:dyDescent="0.25">
      <c r="A149" s="17" t="s">
        <v>29</v>
      </c>
      <c r="B149" s="26" t="s">
        <v>30</v>
      </c>
      <c r="C149" s="26" t="s">
        <v>31</v>
      </c>
      <c r="D149" s="17" t="s">
        <v>32</v>
      </c>
      <c r="E149" s="17" t="s">
        <v>33</v>
      </c>
      <c r="F149" s="17" t="s">
        <v>34</v>
      </c>
      <c r="G149" s="17" t="s">
        <v>35</v>
      </c>
      <c r="H149" s="26" t="s">
        <v>36</v>
      </c>
      <c r="I149" s="12"/>
      <c r="J149" s="12"/>
    </row>
    <row r="150" spans="1:10" x14ac:dyDescent="0.25">
      <c r="A150" s="17" t="s">
        <v>150</v>
      </c>
      <c r="B150" s="26" t="s">
        <v>151</v>
      </c>
      <c r="C150" s="27"/>
      <c r="D150" s="18"/>
      <c r="E150" s="18"/>
      <c r="F150" s="18"/>
      <c r="G150" s="18"/>
      <c r="H150" s="27"/>
      <c r="I150" s="12"/>
      <c r="J150" s="12"/>
    </row>
    <row r="151" spans="1:10" x14ac:dyDescent="0.25">
      <c r="A151" s="18" t="s">
        <v>152</v>
      </c>
      <c r="B151" s="27" t="s">
        <v>153</v>
      </c>
      <c r="C151" s="27">
        <v>280</v>
      </c>
      <c r="D151" s="18" t="s">
        <v>41</v>
      </c>
      <c r="E151" s="19"/>
      <c r="F151" s="18" t="str">
        <f>IF(ISBLANK(E151),"", PRODUCT(C151,E151))</f>
        <v/>
      </c>
      <c r="G151" s="20"/>
      <c r="H151" s="27"/>
      <c r="I151" s="12"/>
      <c r="J151" s="12"/>
    </row>
    <row r="152" spans="1:10" x14ac:dyDescent="0.25">
      <c r="A152" s="18" t="s">
        <v>154</v>
      </c>
      <c r="B152" s="27" t="s">
        <v>155</v>
      </c>
      <c r="C152" s="27"/>
      <c r="D152" s="18"/>
      <c r="E152" s="18"/>
      <c r="F152" s="18"/>
      <c r="G152" s="18"/>
      <c r="H152" s="29"/>
      <c r="I152" s="12"/>
      <c r="J152" s="12"/>
    </row>
    <row r="153" spans="1:10" x14ac:dyDescent="0.25">
      <c r="A153" s="18" t="s">
        <v>156</v>
      </c>
      <c r="B153" s="27" t="s">
        <v>45</v>
      </c>
      <c r="C153" s="27"/>
      <c r="D153" s="18"/>
      <c r="E153" s="18"/>
      <c r="F153" s="18"/>
      <c r="G153" s="18"/>
      <c r="H153" s="29"/>
      <c r="I153" s="12"/>
      <c r="J153" s="12"/>
    </row>
    <row r="154" spans="1:10" x14ac:dyDescent="0.25">
      <c r="A154" s="18" t="s">
        <v>157</v>
      </c>
      <c r="B154" s="27" t="s">
        <v>158</v>
      </c>
      <c r="C154" s="27"/>
      <c r="D154" s="18"/>
      <c r="E154" s="18"/>
      <c r="F154" s="18"/>
      <c r="G154" s="18"/>
      <c r="H154" s="29"/>
      <c r="I154" s="12"/>
      <c r="J154" s="12"/>
    </row>
    <row r="155" spans="1:10" x14ac:dyDescent="0.25">
      <c r="A155" s="18" t="s">
        <v>159</v>
      </c>
      <c r="B155" s="27" t="s">
        <v>160</v>
      </c>
      <c r="C155" s="27">
        <v>300</v>
      </c>
      <c r="D155" s="18" t="s">
        <v>41</v>
      </c>
      <c r="E155" s="19"/>
      <c r="F155" s="18" t="str">
        <f>IF(ISBLANK(E155),"", PRODUCT(C155,E155))</f>
        <v/>
      </c>
      <c r="G155" s="20"/>
      <c r="H155" s="27"/>
      <c r="I155" s="12"/>
      <c r="J155" s="12"/>
    </row>
    <row r="156" spans="1:10" x14ac:dyDescent="0.25">
      <c r="A156" s="18" t="s">
        <v>161</v>
      </c>
      <c r="B156" s="27" t="s">
        <v>162</v>
      </c>
      <c r="C156" s="27"/>
      <c r="D156" s="18"/>
      <c r="E156" s="18"/>
      <c r="F156" s="18"/>
      <c r="G156" s="18"/>
      <c r="H156" s="29"/>
      <c r="I156" s="12"/>
      <c r="J156" s="12"/>
    </row>
    <row r="157" spans="1:10" x14ac:dyDescent="0.25">
      <c r="A157" s="18" t="s">
        <v>163</v>
      </c>
      <c r="B157" s="27" t="s">
        <v>45</v>
      </c>
      <c r="C157" s="27"/>
      <c r="D157" s="18"/>
      <c r="E157" s="18"/>
      <c r="F157" s="18"/>
      <c r="G157" s="18"/>
      <c r="H157" s="29"/>
      <c r="I157" s="12"/>
      <c r="J157" s="12"/>
    </row>
    <row r="158" spans="1:10" x14ac:dyDescent="0.25">
      <c r="A158" s="18" t="s">
        <v>164</v>
      </c>
      <c r="B158" s="27" t="s">
        <v>165</v>
      </c>
      <c r="C158" s="27"/>
      <c r="D158" s="18"/>
      <c r="E158" s="18"/>
      <c r="F158" s="18"/>
      <c r="G158" s="18"/>
      <c r="H158" s="29"/>
      <c r="I158" s="12"/>
      <c r="J158" s="12"/>
    </row>
    <row r="159" spans="1:10" x14ac:dyDescent="0.25">
      <c r="B159" s="12"/>
      <c r="C159" s="12"/>
      <c r="E159" s="17" t="s">
        <v>62</v>
      </c>
      <c r="F159" s="17" t="str">
        <f>IF((COUNT(C151:C158)&lt;&gt;COUNT(F151:F158)),"", ROUND(SUM(F151:F158),2))</f>
        <v/>
      </c>
      <c r="G159" s="15" t="str">
        <f>IF((COUNT(C151:C158)&lt;&gt;COUNT(F151:F158)),"Neužpildytos visų objektų kainos", "")</f>
        <v>Neužpildytos visų objektų kainos</v>
      </c>
      <c r="H159" s="12"/>
      <c r="I159" s="12"/>
      <c r="J159" s="12"/>
    </row>
    <row r="160" spans="1:10" x14ac:dyDescent="0.25">
      <c r="B160" s="12"/>
      <c r="C160" s="26" t="s">
        <v>63</v>
      </c>
      <c r="D160" s="20"/>
      <c r="E160" s="17" t="s">
        <v>64</v>
      </c>
      <c r="F160" s="17" t="str">
        <f>IF(OR(F159="",D160=""),"", ROUND(PRODUCT(D160,F159)/100,2))</f>
        <v/>
      </c>
      <c r="G160" s="15" t="str">
        <f>IF(D160="", "Nurodykite taikomą PVM dydį", "")</f>
        <v>Nurodykite taikomą PVM dydį</v>
      </c>
      <c r="H160" s="12"/>
      <c r="I160" s="12"/>
      <c r="J160" s="12"/>
    </row>
    <row r="161" spans="1:10" x14ac:dyDescent="0.25">
      <c r="B161" s="12"/>
      <c r="C161" s="12"/>
      <c r="E161" s="17" t="s">
        <v>65</v>
      </c>
      <c r="F161" s="17">
        <f>IF(ISBLANK(F160), "", ROUND(SUM(F159:F160),2))</f>
        <v>0</v>
      </c>
      <c r="H161" s="12"/>
      <c r="I161" s="12"/>
      <c r="J161" s="12"/>
    </row>
    <row r="162" spans="1:10" x14ac:dyDescent="0.25">
      <c r="B162" s="12"/>
      <c r="C162" s="12"/>
      <c r="H162" s="12"/>
      <c r="I162" s="12"/>
      <c r="J162" s="12"/>
    </row>
    <row r="163" spans="1:10" x14ac:dyDescent="0.25">
      <c r="B163" s="12"/>
      <c r="C163" s="12"/>
      <c r="H163" s="12"/>
      <c r="I163" s="12"/>
      <c r="J163" s="12"/>
    </row>
    <row r="164" spans="1:10" x14ac:dyDescent="0.25">
      <c r="B164" s="12"/>
      <c r="C164" s="12"/>
      <c r="H164" s="12"/>
      <c r="I164" s="12"/>
      <c r="J164" s="12"/>
    </row>
    <row r="165" spans="1:10" x14ac:dyDescent="0.25">
      <c r="A165" s="13" t="s">
        <v>166</v>
      </c>
      <c r="B165" s="28" t="s">
        <v>167</v>
      </c>
      <c r="C165" s="12"/>
      <c r="H165" s="12"/>
      <c r="I165" s="12"/>
      <c r="J165" s="12"/>
    </row>
    <row r="166" spans="1:10" x14ac:dyDescent="0.25">
      <c r="B166" s="12"/>
      <c r="C166" s="12"/>
      <c r="H166" s="12"/>
      <c r="I166" s="12"/>
      <c r="J166" s="12"/>
    </row>
    <row r="167" spans="1:10" x14ac:dyDescent="0.25">
      <c r="A167" s="13" t="s">
        <v>28</v>
      </c>
      <c r="B167" s="12"/>
      <c r="C167" s="12"/>
      <c r="H167" s="12"/>
      <c r="I167" s="12"/>
      <c r="J167" s="12"/>
    </row>
    <row r="168" spans="1:10" ht="45" x14ac:dyDescent="0.25">
      <c r="A168" s="17" t="s">
        <v>29</v>
      </c>
      <c r="B168" s="26" t="s">
        <v>30</v>
      </c>
      <c r="C168" s="26" t="s">
        <v>31</v>
      </c>
      <c r="D168" s="17" t="s">
        <v>32</v>
      </c>
      <c r="E168" s="17" t="s">
        <v>33</v>
      </c>
      <c r="F168" s="17" t="s">
        <v>34</v>
      </c>
      <c r="G168" s="17" t="s">
        <v>35</v>
      </c>
      <c r="H168" s="26" t="s">
        <v>36</v>
      </c>
      <c r="I168" s="12"/>
      <c r="J168" s="12"/>
    </row>
    <row r="169" spans="1:10" x14ac:dyDescent="0.25">
      <c r="A169" s="17" t="s">
        <v>168</v>
      </c>
      <c r="B169" s="26" t="s">
        <v>169</v>
      </c>
      <c r="C169" s="27"/>
      <c r="D169" s="18"/>
      <c r="E169" s="18"/>
      <c r="F169" s="18"/>
      <c r="G169" s="18"/>
      <c r="H169" s="27"/>
      <c r="I169" s="12"/>
      <c r="J169" s="12"/>
    </row>
    <row r="170" spans="1:10" x14ac:dyDescent="0.25">
      <c r="A170" s="18" t="s">
        <v>170</v>
      </c>
      <c r="B170" s="27" t="s">
        <v>169</v>
      </c>
      <c r="C170" s="27">
        <v>20</v>
      </c>
      <c r="D170" s="18" t="s">
        <v>41</v>
      </c>
      <c r="E170" s="19"/>
      <c r="F170" s="18" t="str">
        <f>IF(ISBLANK(E170),"", PRODUCT(C170,E170))</f>
        <v/>
      </c>
      <c r="G170" s="20"/>
      <c r="H170" s="27"/>
      <c r="I170" s="12"/>
      <c r="J170" s="12"/>
    </row>
    <row r="171" spans="1:10" x14ac:dyDescent="0.25">
      <c r="A171" s="18" t="s">
        <v>171</v>
      </c>
      <c r="B171" s="27" t="s">
        <v>172</v>
      </c>
      <c r="C171" s="27"/>
      <c r="D171" s="18"/>
      <c r="E171" s="18"/>
      <c r="F171" s="18"/>
      <c r="G171" s="18"/>
      <c r="H171" s="29"/>
      <c r="I171" s="12"/>
      <c r="J171" s="12"/>
    </row>
    <row r="172" spans="1:10" x14ac:dyDescent="0.25">
      <c r="A172" s="18" t="s">
        <v>173</v>
      </c>
      <c r="B172" s="27" t="s">
        <v>45</v>
      </c>
      <c r="C172" s="27"/>
      <c r="D172" s="18"/>
      <c r="E172" s="18"/>
      <c r="F172" s="18"/>
      <c r="G172" s="18"/>
      <c r="H172" s="29"/>
      <c r="I172" s="12"/>
      <c r="J172" s="12"/>
    </row>
    <row r="173" spans="1:10" x14ac:dyDescent="0.25">
      <c r="A173" s="18" t="s">
        <v>174</v>
      </c>
      <c r="B173" s="27" t="s">
        <v>175</v>
      </c>
      <c r="C173" s="27"/>
      <c r="D173" s="18"/>
      <c r="E173" s="18"/>
      <c r="F173" s="18"/>
      <c r="G173" s="18"/>
      <c r="H173" s="29"/>
      <c r="I173" s="12"/>
      <c r="J173" s="12"/>
    </row>
    <row r="174" spans="1:10" x14ac:dyDescent="0.25">
      <c r="B174" s="12"/>
      <c r="C174" s="12"/>
      <c r="E174" s="17" t="s">
        <v>62</v>
      </c>
      <c r="F174" s="17" t="str">
        <f>IF((COUNT(C170:C173)&lt;&gt;COUNT(F170:F173)),"", ROUND(SUM(F170:F173),2))</f>
        <v/>
      </c>
      <c r="G174" s="15" t="str">
        <f>IF((COUNT(C170:C173)&lt;&gt;COUNT(F170:F173)),"Neužpildytos visų objektų kainos", "")</f>
        <v>Neužpildytos visų objektų kainos</v>
      </c>
      <c r="H174" s="12"/>
      <c r="I174" s="12"/>
      <c r="J174" s="12"/>
    </row>
    <row r="175" spans="1:10" x14ac:dyDescent="0.25">
      <c r="B175" s="12"/>
      <c r="C175" s="26" t="s">
        <v>63</v>
      </c>
      <c r="D175" s="20"/>
      <c r="E175" s="17" t="s">
        <v>64</v>
      </c>
      <c r="F175" s="17" t="str">
        <f>IF(OR(F174="",D175=""),"", ROUND(PRODUCT(D175,F174)/100,2))</f>
        <v/>
      </c>
      <c r="G175" s="15" t="str">
        <f>IF(D175="", "Nurodykite taikomą PVM dydį", "")</f>
        <v>Nurodykite taikomą PVM dydį</v>
      </c>
      <c r="H175" s="12"/>
      <c r="I175" s="12"/>
      <c r="J175" s="12"/>
    </row>
    <row r="176" spans="1:10" x14ac:dyDescent="0.25">
      <c r="B176" s="12"/>
      <c r="C176" s="12"/>
      <c r="E176" s="17" t="s">
        <v>65</v>
      </c>
      <c r="F176" s="17">
        <f>IF(ISBLANK(F175), "", ROUND(SUM(F174:F175),2))</f>
        <v>0</v>
      </c>
      <c r="H176" s="12"/>
      <c r="I176" s="12"/>
      <c r="J176" s="12"/>
    </row>
    <row r="177" spans="1:10" x14ac:dyDescent="0.25">
      <c r="B177" s="12"/>
      <c r="C177" s="12"/>
      <c r="H177" s="12"/>
      <c r="I177" s="12"/>
      <c r="J177" s="12"/>
    </row>
    <row r="178" spans="1:10" x14ac:dyDescent="0.25">
      <c r="B178" s="12"/>
      <c r="C178" s="12"/>
      <c r="H178" s="12"/>
      <c r="I178" s="12"/>
      <c r="J178" s="12"/>
    </row>
    <row r="179" spans="1:10" x14ac:dyDescent="0.25">
      <c r="B179" s="12"/>
      <c r="C179" s="12"/>
      <c r="H179" s="12"/>
      <c r="I179" s="12"/>
      <c r="J179" s="12"/>
    </row>
    <row r="180" spans="1:10" x14ac:dyDescent="0.25">
      <c r="A180" s="13" t="s">
        <v>176</v>
      </c>
      <c r="B180" s="28" t="s">
        <v>177</v>
      </c>
      <c r="C180" s="12"/>
      <c r="H180" s="12"/>
      <c r="I180" s="12"/>
      <c r="J180" s="12"/>
    </row>
    <row r="181" spans="1:10" x14ac:dyDescent="0.25">
      <c r="B181" s="12"/>
      <c r="C181" s="12"/>
      <c r="H181" s="12"/>
      <c r="I181" s="12"/>
      <c r="J181" s="12"/>
    </row>
    <row r="182" spans="1:10" x14ac:dyDescent="0.25">
      <c r="A182" s="13" t="s">
        <v>28</v>
      </c>
      <c r="B182" s="12"/>
      <c r="C182" s="12"/>
      <c r="H182" s="12"/>
      <c r="I182" s="12"/>
      <c r="J182" s="12"/>
    </row>
    <row r="183" spans="1:10" ht="45" x14ac:dyDescent="0.25">
      <c r="A183" s="17" t="s">
        <v>29</v>
      </c>
      <c r="B183" s="26" t="s">
        <v>30</v>
      </c>
      <c r="C183" s="26" t="s">
        <v>31</v>
      </c>
      <c r="D183" s="17" t="s">
        <v>32</v>
      </c>
      <c r="E183" s="17" t="s">
        <v>33</v>
      </c>
      <c r="F183" s="17" t="s">
        <v>34</v>
      </c>
      <c r="G183" s="17" t="s">
        <v>35</v>
      </c>
      <c r="H183" s="26" t="s">
        <v>36</v>
      </c>
      <c r="I183" s="12"/>
      <c r="J183" s="12"/>
    </row>
    <row r="184" spans="1:10" x14ac:dyDescent="0.25">
      <c r="A184" s="17" t="s">
        <v>178</v>
      </c>
      <c r="B184" s="26" t="s">
        <v>179</v>
      </c>
      <c r="C184" s="27"/>
      <c r="D184" s="18"/>
      <c r="E184" s="18"/>
      <c r="F184" s="18"/>
      <c r="G184" s="18"/>
      <c r="H184" s="27"/>
      <c r="I184" s="12"/>
      <c r="J184" s="12"/>
    </row>
    <row r="185" spans="1:10" x14ac:dyDescent="0.25">
      <c r="A185" s="18" t="s">
        <v>180</v>
      </c>
      <c r="B185" s="27" t="s">
        <v>181</v>
      </c>
      <c r="C185" s="27">
        <v>4500</v>
      </c>
      <c r="D185" s="18" t="s">
        <v>41</v>
      </c>
      <c r="E185" s="19"/>
      <c r="F185" s="18" t="str">
        <f>IF(ISBLANK(E185),"", PRODUCT(C185,E185))</f>
        <v/>
      </c>
      <c r="G185" s="20"/>
      <c r="H185" s="27"/>
      <c r="I185" s="12"/>
      <c r="J185" s="12"/>
    </row>
    <row r="186" spans="1:10" x14ac:dyDescent="0.25">
      <c r="A186" s="18" t="s">
        <v>182</v>
      </c>
      <c r="B186" s="27" t="s">
        <v>183</v>
      </c>
      <c r="C186" s="27"/>
      <c r="D186" s="18"/>
      <c r="E186" s="18"/>
      <c r="F186" s="18"/>
      <c r="G186" s="18"/>
      <c r="H186" s="29"/>
      <c r="I186" s="12"/>
      <c r="J186" s="12"/>
    </row>
    <row r="187" spans="1:10" x14ac:dyDescent="0.25">
      <c r="A187" s="18" t="s">
        <v>184</v>
      </c>
      <c r="B187" s="27" t="s">
        <v>185</v>
      </c>
      <c r="C187" s="27"/>
      <c r="D187" s="18"/>
      <c r="E187" s="18"/>
      <c r="F187" s="18"/>
      <c r="G187" s="18"/>
      <c r="H187" s="29"/>
      <c r="I187" s="12"/>
      <c r="J187" s="12"/>
    </row>
    <row r="188" spans="1:10" x14ac:dyDescent="0.25">
      <c r="A188" s="18" t="s">
        <v>186</v>
      </c>
      <c r="B188" s="27" t="s">
        <v>45</v>
      </c>
      <c r="C188" s="27"/>
      <c r="D188" s="18"/>
      <c r="E188" s="18"/>
      <c r="F188" s="18"/>
      <c r="G188" s="18"/>
      <c r="H188" s="29"/>
      <c r="I188" s="12"/>
      <c r="J188" s="12"/>
    </row>
    <row r="189" spans="1:10" x14ac:dyDescent="0.25">
      <c r="A189" s="18" t="s">
        <v>187</v>
      </c>
      <c r="B189" s="27" t="s">
        <v>188</v>
      </c>
      <c r="C189" s="27"/>
      <c r="D189" s="18"/>
      <c r="E189" s="18"/>
      <c r="F189" s="18"/>
      <c r="G189" s="18"/>
      <c r="H189" s="29"/>
      <c r="I189" s="12"/>
      <c r="J189" s="12"/>
    </row>
    <row r="190" spans="1:10" x14ac:dyDescent="0.25">
      <c r="B190" s="12"/>
      <c r="C190" s="12"/>
      <c r="E190" s="17" t="s">
        <v>62</v>
      </c>
      <c r="F190" s="17" t="str">
        <f>IF((COUNT(C185:C189)&lt;&gt;COUNT(F185:F189)),"", ROUND(SUM(F185:F189),2))</f>
        <v/>
      </c>
      <c r="G190" s="15" t="str">
        <f>IF((COUNT(C185:C189)&lt;&gt;COUNT(F185:F189)),"Neužpildytos visų objektų kainos", "")</f>
        <v>Neužpildytos visų objektų kainos</v>
      </c>
      <c r="H190" s="12"/>
      <c r="I190" s="12"/>
      <c r="J190" s="12"/>
    </row>
    <row r="191" spans="1:10" x14ac:dyDescent="0.25">
      <c r="B191" s="12"/>
      <c r="C191" s="26" t="s">
        <v>63</v>
      </c>
      <c r="D191" s="20"/>
      <c r="E191" s="17" t="s">
        <v>64</v>
      </c>
      <c r="F191" s="17" t="str">
        <f>IF(OR(F190="",D191=""),"", ROUND(PRODUCT(D191,F190)/100,2))</f>
        <v/>
      </c>
      <c r="G191" s="15" t="str">
        <f>IF(D191="", "Nurodykite taikomą PVM dydį", "")</f>
        <v>Nurodykite taikomą PVM dydį</v>
      </c>
      <c r="H191" s="12"/>
      <c r="I191" s="12"/>
      <c r="J191" s="12"/>
    </row>
    <row r="192" spans="1:10" x14ac:dyDescent="0.25">
      <c r="B192" s="12"/>
      <c r="C192" s="12"/>
      <c r="E192" s="17" t="s">
        <v>65</v>
      </c>
      <c r="F192" s="17">
        <f>IF(ISBLANK(F191), "", ROUND(SUM(F190:F191),2))</f>
        <v>0</v>
      </c>
      <c r="H192" s="12"/>
      <c r="I192" s="12"/>
      <c r="J192" s="12"/>
    </row>
    <row r="193" spans="1:10" x14ac:dyDescent="0.25">
      <c r="B193" s="12"/>
      <c r="C193" s="12"/>
      <c r="H193" s="12"/>
      <c r="I193" s="12"/>
      <c r="J193" s="12"/>
    </row>
    <row r="194" spans="1:10" x14ac:dyDescent="0.25">
      <c r="B194" s="12"/>
      <c r="C194" s="12"/>
      <c r="H194" s="12"/>
      <c r="I194" s="12"/>
      <c r="J194" s="12"/>
    </row>
    <row r="195" spans="1:10" x14ac:dyDescent="0.25">
      <c r="B195" s="12"/>
      <c r="C195" s="12"/>
      <c r="H195" s="12"/>
      <c r="I195" s="12"/>
      <c r="J195" s="12"/>
    </row>
    <row r="196" spans="1:10" x14ac:dyDescent="0.25">
      <c r="A196" s="13" t="s">
        <v>189</v>
      </c>
      <c r="B196" s="28" t="s">
        <v>190</v>
      </c>
      <c r="C196" s="12"/>
      <c r="H196" s="12"/>
      <c r="I196" s="12"/>
      <c r="J196" s="12"/>
    </row>
    <row r="197" spans="1:10" x14ac:dyDescent="0.25">
      <c r="B197" s="12"/>
      <c r="C197" s="12"/>
      <c r="H197" s="12"/>
      <c r="I197" s="12"/>
      <c r="J197" s="12"/>
    </row>
    <row r="198" spans="1:10" x14ac:dyDescent="0.25">
      <c r="A198" s="13" t="s">
        <v>28</v>
      </c>
      <c r="B198" s="12"/>
      <c r="C198" s="12"/>
      <c r="H198" s="12"/>
      <c r="I198" s="12"/>
      <c r="J198" s="12"/>
    </row>
    <row r="199" spans="1:10" ht="45" x14ac:dyDescent="0.25">
      <c r="A199" s="17" t="s">
        <v>29</v>
      </c>
      <c r="B199" s="26" t="s">
        <v>30</v>
      </c>
      <c r="C199" s="26" t="s">
        <v>31</v>
      </c>
      <c r="D199" s="17" t="s">
        <v>32</v>
      </c>
      <c r="E199" s="17" t="s">
        <v>33</v>
      </c>
      <c r="F199" s="17" t="s">
        <v>34</v>
      </c>
      <c r="G199" s="17" t="s">
        <v>35</v>
      </c>
      <c r="H199" s="26" t="s">
        <v>36</v>
      </c>
      <c r="I199" s="12"/>
      <c r="J199" s="12"/>
    </row>
    <row r="200" spans="1:10" x14ac:dyDescent="0.25">
      <c r="A200" s="17" t="s">
        <v>191</v>
      </c>
      <c r="B200" s="26" t="s">
        <v>192</v>
      </c>
      <c r="C200" s="27"/>
      <c r="D200" s="18"/>
      <c r="E200" s="18"/>
      <c r="F200" s="18"/>
      <c r="G200" s="18"/>
      <c r="H200" s="27"/>
      <c r="I200" s="12"/>
      <c r="J200" s="12"/>
    </row>
    <row r="201" spans="1:10" x14ac:dyDescent="0.25">
      <c r="A201" s="18" t="s">
        <v>193</v>
      </c>
      <c r="B201" s="27" t="s">
        <v>194</v>
      </c>
      <c r="C201" s="27">
        <v>1500</v>
      </c>
      <c r="D201" s="18" t="s">
        <v>41</v>
      </c>
      <c r="E201" s="19"/>
      <c r="F201" s="18" t="str">
        <f>IF(ISBLANK(E201),"", PRODUCT(C201,E201))</f>
        <v/>
      </c>
      <c r="G201" s="20"/>
      <c r="H201" s="27"/>
      <c r="I201" s="12"/>
      <c r="J201" s="12"/>
    </row>
    <row r="202" spans="1:10" x14ac:dyDescent="0.25">
      <c r="A202" s="18" t="s">
        <v>195</v>
      </c>
      <c r="B202" s="27" t="s">
        <v>196</v>
      </c>
      <c r="C202" s="27"/>
      <c r="D202" s="18"/>
      <c r="E202" s="18"/>
      <c r="F202" s="18"/>
      <c r="G202" s="18"/>
      <c r="H202" s="29"/>
      <c r="I202" s="12"/>
      <c r="J202" s="12"/>
    </row>
    <row r="203" spans="1:10" x14ac:dyDescent="0.25">
      <c r="A203" s="18" t="s">
        <v>197</v>
      </c>
      <c r="B203" s="27" t="s">
        <v>198</v>
      </c>
      <c r="C203" s="27"/>
      <c r="D203" s="18"/>
      <c r="E203" s="18"/>
      <c r="F203" s="18"/>
      <c r="G203" s="18"/>
      <c r="H203" s="29"/>
      <c r="I203" s="12"/>
      <c r="J203" s="12"/>
    </row>
    <row r="204" spans="1:10" x14ac:dyDescent="0.25">
      <c r="A204" s="18" t="s">
        <v>199</v>
      </c>
      <c r="B204" s="27" t="s">
        <v>45</v>
      </c>
      <c r="C204" s="27"/>
      <c r="D204" s="18"/>
      <c r="E204" s="18"/>
      <c r="F204" s="18"/>
      <c r="G204" s="18"/>
      <c r="H204" s="29"/>
      <c r="I204" s="12"/>
      <c r="J204" s="12"/>
    </row>
    <row r="205" spans="1:10" x14ac:dyDescent="0.25">
      <c r="A205" s="18" t="s">
        <v>200</v>
      </c>
      <c r="B205" s="27" t="s">
        <v>201</v>
      </c>
      <c r="C205" s="27"/>
      <c r="D205" s="18"/>
      <c r="E205" s="18"/>
      <c r="F205" s="18"/>
      <c r="G205" s="18"/>
      <c r="H205" s="29"/>
      <c r="I205" s="12"/>
      <c r="J205" s="12"/>
    </row>
    <row r="206" spans="1:10" x14ac:dyDescent="0.25">
      <c r="B206" s="12"/>
      <c r="C206" s="12"/>
      <c r="E206" s="17" t="s">
        <v>62</v>
      </c>
      <c r="F206" s="17" t="str">
        <f>IF((COUNT(C201:C205)&lt;&gt;COUNT(F201:F205)),"", ROUND(SUM(F201:F205),2))</f>
        <v/>
      </c>
      <c r="G206" s="15" t="str">
        <f>IF((COUNT(C201:C205)&lt;&gt;COUNT(F201:F205)),"Neužpildytos visų objektų kainos", "")</f>
        <v>Neužpildytos visų objektų kainos</v>
      </c>
      <c r="H206" s="12"/>
      <c r="I206" s="12"/>
      <c r="J206" s="12"/>
    </row>
    <row r="207" spans="1:10" x14ac:dyDescent="0.25">
      <c r="B207" s="12"/>
      <c r="C207" s="26" t="s">
        <v>63</v>
      </c>
      <c r="D207" s="20"/>
      <c r="E207" s="17" t="s">
        <v>64</v>
      </c>
      <c r="F207" s="17" t="str">
        <f>IF(OR(F206="",D207=""),"", ROUND(PRODUCT(D207,F206)/100,2))</f>
        <v/>
      </c>
      <c r="G207" s="15" t="str">
        <f>IF(D207="", "Nurodykite taikomą PVM dydį", "")</f>
        <v>Nurodykite taikomą PVM dydį</v>
      </c>
      <c r="H207" s="12"/>
      <c r="I207" s="12"/>
      <c r="J207" s="12"/>
    </row>
    <row r="208" spans="1:10" x14ac:dyDescent="0.25">
      <c r="B208" s="12"/>
      <c r="C208" s="12"/>
      <c r="E208" s="17" t="s">
        <v>65</v>
      </c>
      <c r="F208" s="17">
        <f>IF(ISBLANK(F207), "", ROUND(SUM(F206:F207),2))</f>
        <v>0</v>
      </c>
      <c r="H208" s="12"/>
      <c r="I208" s="12"/>
      <c r="J208" s="12"/>
    </row>
    <row r="209" spans="1:10" x14ac:dyDescent="0.25">
      <c r="B209" s="12"/>
      <c r="C209" s="12"/>
      <c r="H209" s="12"/>
      <c r="I209" s="12"/>
      <c r="J209" s="12"/>
    </row>
    <row r="210" spans="1:10" x14ac:dyDescent="0.25">
      <c r="B210" s="12"/>
      <c r="C210" s="12"/>
      <c r="H210" s="12"/>
      <c r="I210" s="12"/>
      <c r="J210" s="12"/>
    </row>
    <row r="211" spans="1:10" x14ac:dyDescent="0.25">
      <c r="B211" s="12"/>
      <c r="C211" s="12"/>
      <c r="H211" s="12"/>
      <c r="I211" s="12"/>
      <c r="J211" s="12"/>
    </row>
    <row r="212" spans="1:10" x14ac:dyDescent="0.25">
      <c r="A212" s="13" t="s">
        <v>202</v>
      </c>
      <c r="B212" s="28" t="s">
        <v>203</v>
      </c>
      <c r="C212" s="12"/>
      <c r="H212" s="12"/>
      <c r="I212" s="12"/>
      <c r="J212" s="12"/>
    </row>
    <row r="213" spans="1:10" x14ac:dyDescent="0.25">
      <c r="B213" s="12"/>
      <c r="C213" s="12"/>
      <c r="H213" s="12"/>
      <c r="I213" s="12"/>
      <c r="J213" s="12"/>
    </row>
    <row r="214" spans="1:10" x14ac:dyDescent="0.25">
      <c r="A214" s="13" t="s">
        <v>28</v>
      </c>
      <c r="B214" s="12"/>
      <c r="C214" s="12"/>
      <c r="H214" s="12"/>
      <c r="I214" s="12"/>
      <c r="J214" s="12"/>
    </row>
    <row r="215" spans="1:10" ht="45" x14ac:dyDescent="0.25">
      <c r="A215" s="17" t="s">
        <v>29</v>
      </c>
      <c r="B215" s="26" t="s">
        <v>30</v>
      </c>
      <c r="C215" s="26" t="s">
        <v>31</v>
      </c>
      <c r="D215" s="17" t="s">
        <v>32</v>
      </c>
      <c r="E215" s="17" t="s">
        <v>33</v>
      </c>
      <c r="F215" s="17" t="s">
        <v>34</v>
      </c>
      <c r="G215" s="17" t="s">
        <v>35</v>
      </c>
      <c r="H215" s="26" t="s">
        <v>36</v>
      </c>
      <c r="I215" s="12"/>
      <c r="J215" s="12"/>
    </row>
    <row r="216" spans="1:10" x14ac:dyDescent="0.25">
      <c r="A216" s="17" t="s">
        <v>204</v>
      </c>
      <c r="B216" s="26" t="s">
        <v>205</v>
      </c>
      <c r="C216" s="27"/>
      <c r="D216" s="18"/>
      <c r="E216" s="18"/>
      <c r="F216" s="18"/>
      <c r="G216" s="18"/>
      <c r="H216" s="27"/>
      <c r="I216" s="12"/>
      <c r="J216" s="12"/>
    </row>
    <row r="217" spans="1:10" x14ac:dyDescent="0.25">
      <c r="A217" s="18" t="s">
        <v>206</v>
      </c>
      <c r="B217" s="27" t="s">
        <v>207</v>
      </c>
      <c r="C217" s="27">
        <v>410</v>
      </c>
      <c r="D217" s="18" t="s">
        <v>41</v>
      </c>
      <c r="E217" s="19"/>
      <c r="F217" s="18" t="str">
        <f>IF(ISBLANK(E217),"", PRODUCT(C217,E217))</f>
        <v/>
      </c>
      <c r="G217" s="20"/>
      <c r="H217" s="27"/>
      <c r="I217" s="12"/>
      <c r="J217" s="12"/>
    </row>
    <row r="218" spans="1:10" x14ac:dyDescent="0.25">
      <c r="A218" s="18" t="s">
        <v>208</v>
      </c>
      <c r="B218" s="27" t="s">
        <v>209</v>
      </c>
      <c r="C218" s="27"/>
      <c r="D218" s="18"/>
      <c r="E218" s="18"/>
      <c r="F218" s="18"/>
      <c r="G218" s="18"/>
      <c r="H218" s="29"/>
      <c r="I218" s="12"/>
      <c r="J218" s="12"/>
    </row>
    <row r="219" spans="1:10" x14ac:dyDescent="0.25">
      <c r="A219" s="18" t="s">
        <v>210</v>
      </c>
      <c r="B219" s="27" t="s">
        <v>45</v>
      </c>
      <c r="C219" s="27"/>
      <c r="D219" s="18"/>
      <c r="E219" s="18"/>
      <c r="F219" s="18"/>
      <c r="G219" s="18"/>
      <c r="H219" s="29"/>
      <c r="I219" s="12"/>
      <c r="J219" s="12"/>
    </row>
    <row r="220" spans="1:10" x14ac:dyDescent="0.25">
      <c r="A220" s="18" t="s">
        <v>211</v>
      </c>
      <c r="B220" s="27" t="s">
        <v>212</v>
      </c>
      <c r="C220" s="27"/>
      <c r="D220" s="18"/>
      <c r="E220" s="18"/>
      <c r="F220" s="18"/>
      <c r="G220" s="18"/>
      <c r="H220" s="29"/>
      <c r="I220" s="12"/>
      <c r="J220" s="12"/>
    </row>
    <row r="221" spans="1:10" x14ac:dyDescent="0.25">
      <c r="A221" s="18" t="s">
        <v>213</v>
      </c>
      <c r="B221" s="27" t="s">
        <v>214</v>
      </c>
      <c r="C221" s="27">
        <v>400</v>
      </c>
      <c r="D221" s="18" t="s">
        <v>41</v>
      </c>
      <c r="E221" s="19"/>
      <c r="F221" s="18" t="str">
        <f>IF(ISBLANK(E221),"", PRODUCT(C221,E221))</f>
        <v/>
      </c>
      <c r="G221" s="20"/>
      <c r="H221" s="27"/>
      <c r="I221" s="12"/>
      <c r="J221" s="12"/>
    </row>
    <row r="222" spans="1:10" x14ac:dyDescent="0.25">
      <c r="A222" s="18" t="s">
        <v>215</v>
      </c>
      <c r="B222" s="27" t="s">
        <v>216</v>
      </c>
      <c r="C222" s="27"/>
      <c r="D222" s="18"/>
      <c r="E222" s="18"/>
      <c r="F222" s="18"/>
      <c r="G222" s="18"/>
      <c r="H222" s="29"/>
      <c r="I222" s="12"/>
      <c r="J222" s="12"/>
    </row>
    <row r="223" spans="1:10" x14ac:dyDescent="0.25">
      <c r="A223" s="18" t="s">
        <v>217</v>
      </c>
      <c r="B223" s="27" t="s">
        <v>45</v>
      </c>
      <c r="C223" s="27"/>
      <c r="D223" s="18"/>
      <c r="E223" s="18"/>
      <c r="F223" s="18"/>
      <c r="G223" s="18"/>
      <c r="H223" s="29"/>
      <c r="I223" s="12"/>
      <c r="J223" s="12"/>
    </row>
    <row r="224" spans="1:10" ht="30" x14ac:dyDescent="0.25">
      <c r="A224" s="18" t="s">
        <v>218</v>
      </c>
      <c r="B224" s="27" t="s">
        <v>219</v>
      </c>
      <c r="C224" s="27"/>
      <c r="D224" s="18"/>
      <c r="E224" s="18"/>
      <c r="F224" s="18"/>
      <c r="G224" s="18"/>
      <c r="H224" s="29"/>
      <c r="I224" s="12"/>
      <c r="J224" s="12"/>
    </row>
    <row r="225" spans="1:10" x14ac:dyDescent="0.25">
      <c r="B225" s="12"/>
      <c r="C225" s="12"/>
      <c r="E225" s="17" t="s">
        <v>62</v>
      </c>
      <c r="F225" s="17" t="str">
        <f>IF((COUNT(C217:C224)&lt;&gt;COUNT(F217:F224)),"", ROUND(SUM(F217:F224),2))</f>
        <v/>
      </c>
      <c r="G225" s="15" t="str">
        <f>IF((COUNT(C217:C224)&lt;&gt;COUNT(F217:F224)),"Neužpildytos visų objektų kainos", "")</f>
        <v>Neužpildytos visų objektų kainos</v>
      </c>
      <c r="H225" s="12"/>
      <c r="I225" s="12"/>
      <c r="J225" s="12"/>
    </row>
    <row r="226" spans="1:10" x14ac:dyDescent="0.25">
      <c r="B226" s="12"/>
      <c r="C226" s="26" t="s">
        <v>63</v>
      </c>
      <c r="D226" s="20"/>
      <c r="E226" s="17" t="s">
        <v>64</v>
      </c>
      <c r="F226" s="17" t="str">
        <f>IF(OR(F225="",D226=""),"", ROUND(PRODUCT(D226,F225)/100,2))</f>
        <v/>
      </c>
      <c r="G226" s="15" t="str">
        <f>IF(D226="", "Nurodykite taikomą PVM dydį", "")</f>
        <v>Nurodykite taikomą PVM dydį</v>
      </c>
      <c r="H226" s="12"/>
      <c r="I226" s="12"/>
      <c r="J226" s="12"/>
    </row>
    <row r="227" spans="1:10" x14ac:dyDescent="0.25">
      <c r="B227" s="12"/>
      <c r="C227" s="12"/>
      <c r="E227" s="17" t="s">
        <v>65</v>
      </c>
      <c r="F227" s="17">
        <f>IF(ISBLANK(F226), "", ROUND(SUM(F225:F226),2))</f>
        <v>0</v>
      </c>
      <c r="H227" s="12"/>
      <c r="I227" s="12"/>
      <c r="J227" s="12"/>
    </row>
    <row r="228" spans="1:10" x14ac:dyDescent="0.25">
      <c r="B228" s="12"/>
      <c r="C228" s="12"/>
      <c r="H228" s="12"/>
      <c r="I228" s="12"/>
      <c r="J228" s="12"/>
    </row>
    <row r="229" spans="1:10" x14ac:dyDescent="0.25">
      <c r="B229" s="12"/>
      <c r="C229" s="12"/>
      <c r="H229" s="12"/>
      <c r="I229" s="12"/>
      <c r="J229" s="12"/>
    </row>
    <row r="230" spans="1:10" x14ac:dyDescent="0.25">
      <c r="B230" s="12"/>
      <c r="C230" s="12"/>
      <c r="H230" s="12"/>
      <c r="I230" s="12"/>
      <c r="J230" s="12"/>
    </row>
    <row r="231" spans="1:10" x14ac:dyDescent="0.25">
      <c r="A231" s="13" t="s">
        <v>220</v>
      </c>
      <c r="B231" s="28" t="s">
        <v>221</v>
      </c>
      <c r="C231" s="12"/>
      <c r="H231" s="12"/>
      <c r="I231" s="12"/>
      <c r="J231" s="12"/>
    </row>
    <row r="232" spans="1:10" x14ac:dyDescent="0.25">
      <c r="B232" s="12"/>
      <c r="C232" s="12"/>
      <c r="H232" s="12"/>
      <c r="I232" s="12"/>
      <c r="J232" s="12"/>
    </row>
    <row r="233" spans="1:10" x14ac:dyDescent="0.25">
      <c r="A233" s="13" t="s">
        <v>28</v>
      </c>
      <c r="B233" s="12"/>
      <c r="C233" s="12"/>
      <c r="H233" s="12"/>
      <c r="I233" s="12"/>
      <c r="J233" s="12"/>
    </row>
    <row r="234" spans="1:10" ht="45" x14ac:dyDescent="0.25">
      <c r="A234" s="17" t="s">
        <v>29</v>
      </c>
      <c r="B234" s="26" t="s">
        <v>30</v>
      </c>
      <c r="C234" s="26" t="s">
        <v>31</v>
      </c>
      <c r="D234" s="17" t="s">
        <v>32</v>
      </c>
      <c r="E234" s="17" t="s">
        <v>33</v>
      </c>
      <c r="F234" s="17" t="s">
        <v>34</v>
      </c>
      <c r="G234" s="17" t="s">
        <v>35</v>
      </c>
      <c r="H234" s="26" t="s">
        <v>36</v>
      </c>
      <c r="I234" s="12"/>
      <c r="J234" s="12"/>
    </row>
    <row r="235" spans="1:10" x14ac:dyDescent="0.25">
      <c r="A235" s="17" t="s">
        <v>222</v>
      </c>
      <c r="B235" s="26" t="s">
        <v>223</v>
      </c>
      <c r="C235" s="27"/>
      <c r="D235" s="18"/>
      <c r="E235" s="18"/>
      <c r="F235" s="18"/>
      <c r="G235" s="18"/>
      <c r="H235" s="27"/>
      <c r="I235" s="12"/>
      <c r="J235" s="12"/>
    </row>
    <row r="236" spans="1:10" x14ac:dyDescent="0.25">
      <c r="A236" s="18" t="s">
        <v>224</v>
      </c>
      <c r="B236" s="27" t="s">
        <v>223</v>
      </c>
      <c r="C236" s="27">
        <v>5</v>
      </c>
      <c r="D236" s="18" t="s">
        <v>41</v>
      </c>
      <c r="E236" s="19"/>
      <c r="F236" s="18" t="str">
        <f>IF(ISBLANK(E236),"", PRODUCT(C236,E236))</f>
        <v/>
      </c>
      <c r="G236" s="20"/>
      <c r="H236" s="27"/>
      <c r="I236" s="12"/>
      <c r="J236" s="12"/>
    </row>
    <row r="237" spans="1:10" x14ac:dyDescent="0.25">
      <c r="A237" s="18" t="s">
        <v>225</v>
      </c>
      <c r="B237" s="27" t="s">
        <v>226</v>
      </c>
      <c r="C237" s="27"/>
      <c r="D237" s="18"/>
      <c r="E237" s="18"/>
      <c r="F237" s="18"/>
      <c r="G237" s="18"/>
      <c r="H237" s="29"/>
      <c r="I237" s="12"/>
      <c r="J237" s="12"/>
    </row>
    <row r="238" spans="1:10" x14ac:dyDescent="0.25">
      <c r="A238" s="18" t="s">
        <v>227</v>
      </c>
      <c r="B238" s="27" t="s">
        <v>45</v>
      </c>
      <c r="C238" s="27"/>
      <c r="D238" s="18"/>
      <c r="E238" s="18"/>
      <c r="F238" s="18"/>
      <c r="G238" s="18"/>
      <c r="H238" s="29"/>
      <c r="I238" s="12"/>
      <c r="J238" s="12"/>
    </row>
    <row r="239" spans="1:10" x14ac:dyDescent="0.25">
      <c r="A239" s="18" t="s">
        <v>228</v>
      </c>
      <c r="B239" s="27" t="s">
        <v>229</v>
      </c>
      <c r="C239" s="27"/>
      <c r="D239" s="18"/>
      <c r="E239" s="18"/>
      <c r="F239" s="18"/>
      <c r="G239" s="18"/>
      <c r="H239" s="29"/>
      <c r="I239" s="12"/>
      <c r="J239" s="12"/>
    </row>
    <row r="240" spans="1:10" x14ac:dyDescent="0.25">
      <c r="B240" s="12"/>
      <c r="C240" s="12"/>
      <c r="E240" s="17" t="s">
        <v>62</v>
      </c>
      <c r="F240" s="17" t="str">
        <f>IF((COUNT(C236:C239)&lt;&gt;COUNT(F236:F239)),"", ROUND(SUM(F236:F239),2))</f>
        <v/>
      </c>
      <c r="G240" s="15" t="str">
        <f>IF((COUNT(C236:C239)&lt;&gt;COUNT(F236:F239)),"Neužpildytos visų objektų kainos", "")</f>
        <v>Neužpildytos visų objektų kainos</v>
      </c>
      <c r="H240" s="12"/>
      <c r="I240" s="12"/>
      <c r="J240" s="12"/>
    </row>
    <row r="241" spans="1:10" x14ac:dyDescent="0.25">
      <c r="B241" s="12"/>
      <c r="C241" s="26" t="s">
        <v>63</v>
      </c>
      <c r="D241" s="20"/>
      <c r="E241" s="17" t="s">
        <v>64</v>
      </c>
      <c r="F241" s="17" t="str">
        <f>IF(OR(F240="",D241=""),"", ROUND(PRODUCT(D241,F240)/100,2))</f>
        <v/>
      </c>
      <c r="G241" s="15" t="str">
        <f>IF(D241="", "Nurodykite taikomą PVM dydį", "")</f>
        <v>Nurodykite taikomą PVM dydį</v>
      </c>
      <c r="H241" s="12"/>
      <c r="I241" s="12"/>
      <c r="J241" s="12"/>
    </row>
    <row r="242" spans="1:10" x14ac:dyDescent="0.25">
      <c r="B242" s="12"/>
      <c r="C242" s="12"/>
      <c r="E242" s="17" t="s">
        <v>65</v>
      </c>
      <c r="F242" s="17">
        <f>IF(ISBLANK(F241), "", ROUND(SUM(F240:F241),2))</f>
        <v>0</v>
      </c>
      <c r="H242" s="12"/>
      <c r="I242" s="12"/>
      <c r="J242" s="12"/>
    </row>
    <row r="243" spans="1:10" x14ac:dyDescent="0.25">
      <c r="B243" s="12"/>
      <c r="C243" s="12"/>
      <c r="H243" s="12"/>
      <c r="I243" s="12"/>
      <c r="J243" s="12"/>
    </row>
    <row r="244" spans="1:10" x14ac:dyDescent="0.25">
      <c r="B244" s="12"/>
      <c r="C244" s="12"/>
      <c r="H244" s="12"/>
      <c r="I244" s="12"/>
      <c r="J244" s="12"/>
    </row>
    <row r="245" spans="1:10" x14ac:dyDescent="0.25">
      <c r="B245" s="12"/>
      <c r="C245" s="12"/>
      <c r="H245" s="12"/>
      <c r="I245" s="12"/>
      <c r="J245" s="12"/>
    </row>
    <row r="246" spans="1:10" x14ac:dyDescent="0.25">
      <c r="A246" s="13" t="s">
        <v>230</v>
      </c>
      <c r="B246" s="28" t="s">
        <v>231</v>
      </c>
      <c r="C246" s="12"/>
      <c r="H246" s="12"/>
      <c r="I246" s="12"/>
      <c r="J246" s="12"/>
    </row>
    <row r="247" spans="1:10" x14ac:dyDescent="0.25">
      <c r="B247" s="12"/>
      <c r="C247" s="12"/>
      <c r="H247" s="12"/>
      <c r="I247" s="12"/>
      <c r="J247" s="12"/>
    </row>
    <row r="248" spans="1:10" x14ac:dyDescent="0.25">
      <c r="A248" s="13" t="s">
        <v>28</v>
      </c>
      <c r="B248" s="12"/>
      <c r="C248" s="12"/>
      <c r="H248" s="12"/>
      <c r="I248" s="12"/>
      <c r="J248" s="12"/>
    </row>
    <row r="249" spans="1:10" ht="45" x14ac:dyDescent="0.25">
      <c r="A249" s="17" t="s">
        <v>29</v>
      </c>
      <c r="B249" s="26" t="s">
        <v>30</v>
      </c>
      <c r="C249" s="26" t="s">
        <v>31</v>
      </c>
      <c r="D249" s="17" t="s">
        <v>32</v>
      </c>
      <c r="E249" s="17" t="s">
        <v>33</v>
      </c>
      <c r="F249" s="17" t="s">
        <v>34</v>
      </c>
      <c r="G249" s="17" t="s">
        <v>35</v>
      </c>
      <c r="H249" s="26" t="s">
        <v>36</v>
      </c>
      <c r="I249" s="12"/>
      <c r="J249" s="12"/>
    </row>
    <row r="250" spans="1:10" x14ac:dyDescent="0.25">
      <c r="A250" s="17" t="s">
        <v>232</v>
      </c>
      <c r="B250" s="26" t="s">
        <v>233</v>
      </c>
      <c r="C250" s="27"/>
      <c r="D250" s="18"/>
      <c r="E250" s="18"/>
      <c r="F250" s="18"/>
      <c r="G250" s="18"/>
      <c r="H250" s="27"/>
      <c r="I250" s="12"/>
      <c r="J250" s="12"/>
    </row>
    <row r="251" spans="1:10" x14ac:dyDescent="0.25">
      <c r="A251" s="18" t="s">
        <v>234</v>
      </c>
      <c r="B251" s="27" t="s">
        <v>233</v>
      </c>
      <c r="C251" s="27">
        <v>300</v>
      </c>
      <c r="D251" s="18" t="s">
        <v>41</v>
      </c>
      <c r="E251" s="19"/>
      <c r="F251" s="18" t="str">
        <f>IF(ISBLANK(E251),"", PRODUCT(C251,E251))</f>
        <v/>
      </c>
      <c r="G251" s="20"/>
      <c r="H251" s="27"/>
      <c r="I251" s="12"/>
      <c r="J251" s="12"/>
    </row>
    <row r="252" spans="1:10" x14ac:dyDescent="0.25">
      <c r="A252" s="18" t="s">
        <v>235</v>
      </c>
      <c r="B252" s="27" t="s">
        <v>236</v>
      </c>
      <c r="C252" s="27"/>
      <c r="D252" s="18"/>
      <c r="E252" s="18"/>
      <c r="F252" s="18"/>
      <c r="G252" s="18"/>
      <c r="H252" s="29"/>
      <c r="I252" s="12"/>
      <c r="J252" s="12"/>
    </row>
    <row r="253" spans="1:10" x14ac:dyDescent="0.25">
      <c r="A253" s="18" t="s">
        <v>237</v>
      </c>
      <c r="B253" s="27" t="s">
        <v>45</v>
      </c>
      <c r="C253" s="27"/>
      <c r="D253" s="18"/>
      <c r="E253" s="18"/>
      <c r="F253" s="18"/>
      <c r="G253" s="18"/>
      <c r="H253" s="29"/>
      <c r="I253" s="12"/>
      <c r="J253" s="12"/>
    </row>
    <row r="254" spans="1:10" x14ac:dyDescent="0.25">
      <c r="A254" s="18" t="s">
        <v>238</v>
      </c>
      <c r="B254" s="27" t="s">
        <v>239</v>
      </c>
      <c r="C254" s="27"/>
      <c r="D254" s="18"/>
      <c r="E254" s="18"/>
      <c r="F254" s="18"/>
      <c r="G254" s="18"/>
      <c r="H254" s="29"/>
      <c r="I254" s="12"/>
      <c r="J254" s="12"/>
    </row>
    <row r="255" spans="1:10" x14ac:dyDescent="0.25">
      <c r="B255" s="12"/>
      <c r="C255" s="12"/>
      <c r="E255" s="17" t="s">
        <v>62</v>
      </c>
      <c r="F255" s="17" t="str">
        <f>IF((COUNT(C251:C254)&lt;&gt;COUNT(F251:F254)),"", ROUND(SUM(F251:F254),2))</f>
        <v/>
      </c>
      <c r="G255" s="15" t="str">
        <f>IF((COUNT(C251:C254)&lt;&gt;COUNT(F251:F254)),"Neužpildytos visų objektų kainos", "")</f>
        <v>Neužpildytos visų objektų kainos</v>
      </c>
      <c r="H255" s="12"/>
      <c r="I255" s="12"/>
      <c r="J255" s="12"/>
    </row>
    <row r="256" spans="1:10" x14ac:dyDescent="0.25">
      <c r="B256" s="12"/>
      <c r="C256" s="26" t="s">
        <v>63</v>
      </c>
      <c r="D256" s="20"/>
      <c r="E256" s="17" t="s">
        <v>64</v>
      </c>
      <c r="F256" s="17" t="str">
        <f>IF(OR(F255="",D256=""),"", ROUND(PRODUCT(D256,F255)/100,2))</f>
        <v/>
      </c>
      <c r="G256" s="15" t="str">
        <f>IF(D256="", "Nurodykite taikomą PVM dydį", "")</f>
        <v>Nurodykite taikomą PVM dydį</v>
      </c>
      <c r="H256" s="12"/>
      <c r="I256" s="12"/>
      <c r="J256" s="12"/>
    </row>
    <row r="257" spans="1:10" x14ac:dyDescent="0.25">
      <c r="B257" s="12"/>
      <c r="C257" s="12"/>
      <c r="E257" s="17" t="s">
        <v>65</v>
      </c>
      <c r="F257" s="17">
        <f>IF(ISBLANK(F256), "", ROUND(SUM(F255:F256),2))</f>
        <v>0</v>
      </c>
      <c r="H257" s="12"/>
      <c r="I257" s="12"/>
      <c r="J257" s="12"/>
    </row>
    <row r="258" spans="1:10" x14ac:dyDescent="0.25">
      <c r="B258" s="12"/>
      <c r="C258" s="12"/>
      <c r="H258" s="12"/>
      <c r="I258" s="12"/>
      <c r="J258" s="12"/>
    </row>
    <row r="259" spans="1:10" x14ac:dyDescent="0.25">
      <c r="B259" s="12"/>
      <c r="C259" s="12"/>
      <c r="H259" s="12"/>
      <c r="I259" s="12"/>
      <c r="J259" s="12"/>
    </row>
    <row r="260" spans="1:10" x14ac:dyDescent="0.25">
      <c r="B260" s="12"/>
      <c r="C260" s="12"/>
      <c r="H260" s="12"/>
      <c r="I260" s="12"/>
      <c r="J260" s="12"/>
    </row>
    <row r="261" spans="1:10" x14ac:dyDescent="0.25">
      <c r="A261" s="13" t="s">
        <v>240</v>
      </c>
      <c r="B261" s="28" t="s">
        <v>241</v>
      </c>
      <c r="C261" s="12"/>
      <c r="H261" s="12"/>
      <c r="I261" s="12"/>
      <c r="J261" s="12"/>
    </row>
    <row r="262" spans="1:10" x14ac:dyDescent="0.25">
      <c r="B262" s="12"/>
      <c r="C262" s="12"/>
      <c r="H262" s="12"/>
      <c r="I262" s="12"/>
      <c r="J262" s="12"/>
    </row>
    <row r="263" spans="1:10" x14ac:dyDescent="0.25">
      <c r="A263" s="13" t="s">
        <v>28</v>
      </c>
      <c r="B263" s="12"/>
      <c r="C263" s="12"/>
      <c r="H263" s="12"/>
      <c r="I263" s="12"/>
      <c r="J263" s="12"/>
    </row>
    <row r="264" spans="1:10" ht="45" x14ac:dyDescent="0.25">
      <c r="A264" s="17" t="s">
        <v>29</v>
      </c>
      <c r="B264" s="26" t="s">
        <v>30</v>
      </c>
      <c r="C264" s="26" t="s">
        <v>31</v>
      </c>
      <c r="D264" s="17" t="s">
        <v>32</v>
      </c>
      <c r="E264" s="17" t="s">
        <v>33</v>
      </c>
      <c r="F264" s="17" t="s">
        <v>34</v>
      </c>
      <c r="G264" s="17" t="s">
        <v>35</v>
      </c>
      <c r="H264" s="26" t="s">
        <v>36</v>
      </c>
      <c r="I264" s="12"/>
      <c r="J264" s="12"/>
    </row>
    <row r="265" spans="1:10" x14ac:dyDescent="0.25">
      <c r="A265" s="17" t="s">
        <v>242</v>
      </c>
      <c r="B265" s="26" t="s">
        <v>243</v>
      </c>
      <c r="C265" s="27"/>
      <c r="D265" s="18"/>
      <c r="E265" s="18"/>
      <c r="F265" s="18"/>
      <c r="G265" s="18"/>
      <c r="H265" s="27"/>
      <c r="I265" s="12"/>
      <c r="J265" s="12"/>
    </row>
    <row r="266" spans="1:10" x14ac:dyDescent="0.25">
      <c r="A266" s="18" t="s">
        <v>244</v>
      </c>
      <c r="B266" s="27" t="s">
        <v>243</v>
      </c>
      <c r="C266" s="27">
        <v>150</v>
      </c>
      <c r="D266" s="18" t="s">
        <v>41</v>
      </c>
      <c r="E266" s="19"/>
      <c r="F266" s="18" t="str">
        <f>IF(ISBLANK(E266),"", PRODUCT(C266,E266))</f>
        <v/>
      </c>
      <c r="G266" s="20"/>
      <c r="H266" s="27"/>
      <c r="I266" s="12"/>
      <c r="J266" s="12"/>
    </row>
    <row r="267" spans="1:10" x14ac:dyDescent="0.25">
      <c r="A267" s="18" t="s">
        <v>245</v>
      </c>
      <c r="B267" s="27" t="s">
        <v>246</v>
      </c>
      <c r="C267" s="27"/>
      <c r="D267" s="18"/>
      <c r="E267" s="18"/>
      <c r="F267" s="18"/>
      <c r="G267" s="18"/>
      <c r="H267" s="29"/>
      <c r="I267" s="12"/>
      <c r="J267" s="12"/>
    </row>
    <row r="268" spans="1:10" x14ac:dyDescent="0.25">
      <c r="A268" s="18" t="s">
        <v>247</v>
      </c>
      <c r="B268" s="27" t="s">
        <v>45</v>
      </c>
      <c r="C268" s="27"/>
      <c r="D268" s="18"/>
      <c r="E268" s="18"/>
      <c r="F268" s="18"/>
      <c r="G268" s="18"/>
      <c r="H268" s="29"/>
      <c r="I268" s="12"/>
      <c r="J268" s="12"/>
    </row>
    <row r="269" spans="1:10" x14ac:dyDescent="0.25">
      <c r="A269" s="18" t="s">
        <v>248</v>
      </c>
      <c r="B269" s="27" t="s">
        <v>249</v>
      </c>
      <c r="C269" s="27"/>
      <c r="D269" s="18"/>
      <c r="E269" s="18"/>
      <c r="F269" s="18"/>
      <c r="G269" s="18"/>
      <c r="H269" s="29"/>
      <c r="I269" s="12"/>
      <c r="J269" s="12"/>
    </row>
    <row r="270" spans="1:10" x14ac:dyDescent="0.25">
      <c r="B270" s="12"/>
      <c r="C270" s="12"/>
      <c r="E270" s="17" t="s">
        <v>62</v>
      </c>
      <c r="F270" s="17" t="str">
        <f>IF((COUNT(C266:C269)&lt;&gt;COUNT(F266:F269)),"", ROUND(SUM(F266:F269),2))</f>
        <v/>
      </c>
      <c r="G270" s="15" t="str">
        <f>IF((COUNT(C266:C269)&lt;&gt;COUNT(F266:F269)),"Neužpildytos visų objektų kainos", "")</f>
        <v>Neužpildytos visų objektų kainos</v>
      </c>
      <c r="H270" s="12"/>
      <c r="I270" s="12"/>
      <c r="J270" s="12"/>
    </row>
    <row r="271" spans="1:10" x14ac:dyDescent="0.25">
      <c r="B271" s="12"/>
      <c r="C271" s="26" t="s">
        <v>63</v>
      </c>
      <c r="D271" s="20"/>
      <c r="E271" s="17" t="s">
        <v>64</v>
      </c>
      <c r="F271" s="17" t="str">
        <f>IF(OR(F270="",D271=""),"", ROUND(PRODUCT(D271,F270)/100,2))</f>
        <v/>
      </c>
      <c r="G271" s="15" t="str">
        <f>IF(D271="", "Nurodykite taikomą PVM dydį", "")</f>
        <v>Nurodykite taikomą PVM dydį</v>
      </c>
      <c r="H271" s="12"/>
      <c r="I271" s="12"/>
      <c r="J271" s="12"/>
    </row>
    <row r="272" spans="1:10" x14ac:dyDescent="0.25">
      <c r="B272" s="12"/>
      <c r="C272" s="12"/>
      <c r="E272" s="17" t="s">
        <v>65</v>
      </c>
      <c r="F272" s="17">
        <f>IF(ISBLANK(F271), "", ROUND(SUM(F270:F271),2))</f>
        <v>0</v>
      </c>
      <c r="H272" s="12"/>
      <c r="I272" s="12"/>
      <c r="J272" s="12"/>
    </row>
    <row r="273" spans="1:10" x14ac:dyDescent="0.25">
      <c r="B273" s="12"/>
      <c r="C273" s="12"/>
      <c r="H273" s="12"/>
      <c r="I273" s="12"/>
      <c r="J273" s="12"/>
    </row>
    <row r="274" spans="1:10" x14ac:dyDescent="0.25">
      <c r="B274" s="12"/>
      <c r="C274" s="12"/>
      <c r="H274" s="12"/>
      <c r="I274" s="12"/>
      <c r="J274" s="12"/>
    </row>
    <row r="275" spans="1:10" x14ac:dyDescent="0.25">
      <c r="B275" s="12"/>
      <c r="C275" s="12"/>
      <c r="H275" s="12"/>
      <c r="I275" s="12"/>
      <c r="J275" s="12"/>
    </row>
    <row r="276" spans="1:10" x14ac:dyDescent="0.25">
      <c r="A276" s="13" t="s">
        <v>250</v>
      </c>
      <c r="B276" s="28" t="s">
        <v>251</v>
      </c>
      <c r="C276" s="12"/>
      <c r="H276" s="12"/>
      <c r="I276" s="12"/>
      <c r="J276" s="12"/>
    </row>
    <row r="277" spans="1:10" x14ac:dyDescent="0.25">
      <c r="B277" s="12"/>
      <c r="C277" s="12"/>
      <c r="H277" s="12"/>
      <c r="I277" s="12"/>
      <c r="J277" s="12"/>
    </row>
    <row r="278" spans="1:10" x14ac:dyDescent="0.25">
      <c r="A278" s="13" t="s">
        <v>28</v>
      </c>
      <c r="B278" s="12"/>
      <c r="C278" s="12"/>
      <c r="H278" s="12"/>
      <c r="I278" s="12"/>
      <c r="J278" s="12"/>
    </row>
    <row r="279" spans="1:10" ht="45" x14ac:dyDescent="0.25">
      <c r="A279" s="17" t="s">
        <v>29</v>
      </c>
      <c r="B279" s="26" t="s">
        <v>30</v>
      </c>
      <c r="C279" s="26" t="s">
        <v>31</v>
      </c>
      <c r="D279" s="17" t="s">
        <v>32</v>
      </c>
      <c r="E279" s="17" t="s">
        <v>33</v>
      </c>
      <c r="F279" s="17" t="s">
        <v>34</v>
      </c>
      <c r="G279" s="17" t="s">
        <v>35</v>
      </c>
      <c r="H279" s="26" t="s">
        <v>36</v>
      </c>
      <c r="I279" s="12"/>
      <c r="J279" s="12"/>
    </row>
    <row r="280" spans="1:10" x14ac:dyDescent="0.25">
      <c r="A280" s="17" t="s">
        <v>252</v>
      </c>
      <c r="B280" s="26" t="s">
        <v>253</v>
      </c>
      <c r="C280" s="27"/>
      <c r="D280" s="18"/>
      <c r="E280" s="18"/>
      <c r="F280" s="18"/>
      <c r="G280" s="18"/>
      <c r="H280" s="27"/>
      <c r="I280" s="12"/>
      <c r="J280" s="12"/>
    </row>
    <row r="281" spans="1:10" x14ac:dyDescent="0.25">
      <c r="A281" s="18" t="s">
        <v>254</v>
      </c>
      <c r="B281" s="27" t="s">
        <v>253</v>
      </c>
      <c r="C281" s="27">
        <v>270</v>
      </c>
      <c r="D281" s="18" t="s">
        <v>41</v>
      </c>
      <c r="E281" s="19"/>
      <c r="F281" s="18" t="str">
        <f>IF(ISBLANK(E281),"", PRODUCT(C281,E281))</f>
        <v/>
      </c>
      <c r="G281" s="20"/>
      <c r="H281" s="27"/>
      <c r="I281" s="12"/>
      <c r="J281" s="12"/>
    </row>
    <row r="282" spans="1:10" x14ac:dyDescent="0.25">
      <c r="A282" s="18" t="s">
        <v>255</v>
      </c>
      <c r="B282" s="27" t="s">
        <v>256</v>
      </c>
      <c r="C282" s="27"/>
      <c r="D282" s="18"/>
      <c r="E282" s="18"/>
      <c r="F282" s="18"/>
      <c r="G282" s="18"/>
      <c r="H282" s="29"/>
      <c r="I282" s="12"/>
      <c r="J282" s="12"/>
    </row>
    <row r="283" spans="1:10" x14ac:dyDescent="0.25">
      <c r="A283" s="18" t="s">
        <v>257</v>
      </c>
      <c r="B283" s="27" t="s">
        <v>45</v>
      </c>
      <c r="C283" s="27"/>
      <c r="D283" s="18"/>
      <c r="E283" s="18"/>
      <c r="F283" s="18"/>
      <c r="G283" s="18"/>
      <c r="H283" s="29"/>
      <c r="I283" s="12"/>
      <c r="J283" s="12"/>
    </row>
    <row r="284" spans="1:10" x14ac:dyDescent="0.25">
      <c r="A284" s="18" t="s">
        <v>258</v>
      </c>
      <c r="B284" s="27" t="s">
        <v>259</v>
      </c>
      <c r="C284" s="27"/>
      <c r="D284" s="18"/>
      <c r="E284" s="18"/>
      <c r="F284" s="18"/>
      <c r="G284" s="18"/>
      <c r="H284" s="29"/>
      <c r="I284" s="12"/>
      <c r="J284" s="12"/>
    </row>
    <row r="285" spans="1:10" x14ac:dyDescent="0.25">
      <c r="B285" s="12"/>
      <c r="C285" s="12"/>
      <c r="E285" s="17" t="s">
        <v>62</v>
      </c>
      <c r="F285" s="17" t="str">
        <f>IF((COUNT(C281:C284)&lt;&gt;COUNT(F281:F284)),"", ROUND(SUM(F281:F284),2))</f>
        <v/>
      </c>
      <c r="G285" s="15" t="str">
        <f>IF((COUNT(C281:C284)&lt;&gt;COUNT(F281:F284)),"Neužpildytos visų objektų kainos", "")</f>
        <v>Neužpildytos visų objektų kainos</v>
      </c>
      <c r="H285" s="12"/>
      <c r="I285" s="12"/>
      <c r="J285" s="12"/>
    </row>
    <row r="286" spans="1:10" x14ac:dyDescent="0.25">
      <c r="B286" s="12"/>
      <c r="C286" s="26" t="s">
        <v>63</v>
      </c>
      <c r="D286" s="20"/>
      <c r="E286" s="17" t="s">
        <v>64</v>
      </c>
      <c r="F286" s="17" t="str">
        <f>IF(OR(F285="",D286=""),"", ROUND(PRODUCT(D286,F285)/100,2))</f>
        <v/>
      </c>
      <c r="G286" s="15" t="str">
        <f>IF(D286="", "Nurodykite taikomą PVM dydį", "")</f>
        <v>Nurodykite taikomą PVM dydį</v>
      </c>
      <c r="H286" s="12"/>
      <c r="I286" s="12"/>
      <c r="J286" s="12"/>
    </row>
    <row r="287" spans="1:10" x14ac:dyDescent="0.25">
      <c r="B287" s="12"/>
      <c r="C287" s="12"/>
      <c r="E287" s="17" t="s">
        <v>65</v>
      </c>
      <c r="F287" s="17">
        <f>IF(ISBLANK(F286), "", ROUND(SUM(F285:F286),2))</f>
        <v>0</v>
      </c>
      <c r="H287" s="12"/>
      <c r="I287" s="12"/>
      <c r="J287" s="12"/>
    </row>
    <row r="288" spans="1:10" x14ac:dyDescent="0.25">
      <c r="B288" s="12"/>
      <c r="C288" s="12"/>
      <c r="H288" s="12"/>
      <c r="I288" s="12"/>
      <c r="J288" s="12"/>
    </row>
    <row r="289" spans="1:10" x14ac:dyDescent="0.25">
      <c r="B289" s="12"/>
      <c r="C289" s="12"/>
      <c r="H289" s="12"/>
      <c r="I289" s="12"/>
      <c r="J289" s="12"/>
    </row>
    <row r="290" spans="1:10" x14ac:dyDescent="0.25">
      <c r="B290" s="12"/>
      <c r="C290" s="12"/>
      <c r="H290" s="12"/>
      <c r="I290" s="12"/>
      <c r="J290" s="12"/>
    </row>
    <row r="291" spans="1:10" x14ac:dyDescent="0.25">
      <c r="A291" s="13" t="s">
        <v>260</v>
      </c>
      <c r="B291" s="28" t="s">
        <v>261</v>
      </c>
      <c r="C291" s="12"/>
      <c r="H291" s="12"/>
      <c r="I291" s="12"/>
      <c r="J291" s="12"/>
    </row>
    <row r="292" spans="1:10" x14ac:dyDescent="0.25">
      <c r="B292" s="12"/>
      <c r="C292" s="12"/>
      <c r="H292" s="12"/>
      <c r="I292" s="12"/>
      <c r="J292" s="12"/>
    </row>
    <row r="293" spans="1:10" x14ac:dyDescent="0.25">
      <c r="A293" s="13" t="s">
        <v>28</v>
      </c>
      <c r="B293" s="12"/>
      <c r="C293" s="12"/>
      <c r="H293" s="12"/>
      <c r="I293" s="12"/>
      <c r="J293" s="12"/>
    </row>
    <row r="294" spans="1:10" ht="45" x14ac:dyDescent="0.25">
      <c r="A294" s="17" t="s">
        <v>29</v>
      </c>
      <c r="B294" s="26" t="s">
        <v>30</v>
      </c>
      <c r="C294" s="26" t="s">
        <v>31</v>
      </c>
      <c r="D294" s="17" t="s">
        <v>32</v>
      </c>
      <c r="E294" s="17" t="s">
        <v>33</v>
      </c>
      <c r="F294" s="17" t="s">
        <v>34</v>
      </c>
      <c r="G294" s="17" t="s">
        <v>35</v>
      </c>
      <c r="H294" s="26" t="s">
        <v>36</v>
      </c>
      <c r="I294" s="12"/>
      <c r="J294" s="12"/>
    </row>
    <row r="295" spans="1:10" x14ac:dyDescent="0.25">
      <c r="A295" s="17" t="s">
        <v>262</v>
      </c>
      <c r="B295" s="26" t="s">
        <v>263</v>
      </c>
      <c r="C295" s="27"/>
      <c r="D295" s="18"/>
      <c r="E295" s="18"/>
      <c r="F295" s="18"/>
      <c r="G295" s="18"/>
      <c r="H295" s="27"/>
      <c r="I295" s="12"/>
      <c r="J295" s="12"/>
    </row>
    <row r="296" spans="1:10" ht="30" x14ac:dyDescent="0.25">
      <c r="A296" s="18" t="s">
        <v>264</v>
      </c>
      <c r="B296" s="27" t="s">
        <v>265</v>
      </c>
      <c r="C296" s="27">
        <v>400</v>
      </c>
      <c r="D296" s="18" t="s">
        <v>41</v>
      </c>
      <c r="E296" s="19"/>
      <c r="F296" s="18" t="str">
        <f>IF(ISBLANK(E296),"", PRODUCT(C296,E296))</f>
        <v/>
      </c>
      <c r="G296" s="20"/>
      <c r="H296" s="27"/>
      <c r="I296" s="12"/>
      <c r="J296" s="12"/>
    </row>
    <row r="297" spans="1:10" x14ac:dyDescent="0.25">
      <c r="A297" s="18" t="s">
        <v>266</v>
      </c>
      <c r="B297" s="27" t="s">
        <v>267</v>
      </c>
      <c r="C297" s="27"/>
      <c r="D297" s="18"/>
      <c r="E297" s="18"/>
      <c r="F297" s="18"/>
      <c r="G297" s="18"/>
      <c r="H297" s="29"/>
      <c r="I297" s="12"/>
      <c r="J297" s="12"/>
    </row>
    <row r="298" spans="1:10" x14ac:dyDescent="0.25">
      <c r="A298" s="18" t="s">
        <v>268</v>
      </c>
      <c r="B298" s="27" t="s">
        <v>45</v>
      </c>
      <c r="C298" s="27"/>
      <c r="D298" s="18"/>
      <c r="E298" s="18"/>
      <c r="F298" s="18"/>
      <c r="G298" s="18"/>
      <c r="H298" s="29"/>
      <c r="I298" s="12"/>
      <c r="J298" s="12"/>
    </row>
    <row r="299" spans="1:10" ht="30" x14ac:dyDescent="0.25">
      <c r="A299" s="18" t="s">
        <v>269</v>
      </c>
      <c r="B299" s="27" t="s">
        <v>270</v>
      </c>
      <c r="C299" s="27"/>
      <c r="D299" s="18"/>
      <c r="E299" s="18"/>
      <c r="F299" s="18"/>
      <c r="G299" s="18"/>
      <c r="H299" s="29"/>
      <c r="I299" s="12"/>
      <c r="J299" s="12"/>
    </row>
    <row r="300" spans="1:10" x14ac:dyDescent="0.25">
      <c r="B300" s="12"/>
      <c r="C300" s="12"/>
      <c r="E300" s="17" t="s">
        <v>62</v>
      </c>
      <c r="F300" s="17" t="str">
        <f>IF((COUNT(C296:C299)&lt;&gt;COUNT(F296:F299)),"", ROUND(SUM(F296:F299),2))</f>
        <v/>
      </c>
      <c r="G300" s="15" t="str">
        <f>IF((COUNT(C296:C299)&lt;&gt;COUNT(F296:F299)),"Neužpildytos visų objektų kainos", "")</f>
        <v>Neužpildytos visų objektų kainos</v>
      </c>
      <c r="H300" s="12"/>
      <c r="I300" s="12"/>
      <c r="J300" s="12"/>
    </row>
    <row r="301" spans="1:10" x14ac:dyDescent="0.25">
      <c r="B301" s="12"/>
      <c r="C301" s="26" t="s">
        <v>63</v>
      </c>
      <c r="D301" s="20"/>
      <c r="E301" s="17" t="s">
        <v>64</v>
      </c>
      <c r="F301" s="17" t="str">
        <f>IF(OR(F300="",D301=""),"", ROUND(PRODUCT(D301,F300)/100,2))</f>
        <v/>
      </c>
      <c r="G301" s="15" t="str">
        <f>IF(D301="", "Nurodykite taikomą PVM dydį", "")</f>
        <v>Nurodykite taikomą PVM dydį</v>
      </c>
      <c r="H301" s="12"/>
      <c r="I301" s="12"/>
      <c r="J301" s="12"/>
    </row>
    <row r="302" spans="1:10" x14ac:dyDescent="0.25">
      <c r="B302" s="12"/>
      <c r="C302" s="12"/>
      <c r="E302" s="17" t="s">
        <v>65</v>
      </c>
      <c r="F302" s="17">
        <f>IF(ISBLANK(F301), "", ROUND(SUM(F300:F301),2))</f>
        <v>0</v>
      </c>
      <c r="H302" s="12"/>
      <c r="I302" s="12"/>
      <c r="J302" s="12"/>
    </row>
    <row r="303" spans="1:10" x14ac:dyDescent="0.25">
      <c r="B303" s="12"/>
      <c r="C303" s="12"/>
      <c r="H303" s="12"/>
      <c r="I303" s="12"/>
      <c r="J303" s="12"/>
    </row>
    <row r="304" spans="1:10" x14ac:dyDescent="0.25">
      <c r="B304" s="12"/>
      <c r="C304" s="12"/>
      <c r="H304" s="12"/>
      <c r="I304" s="12"/>
      <c r="J304" s="12"/>
    </row>
    <row r="305" spans="1:10" x14ac:dyDescent="0.25">
      <c r="B305" s="12"/>
      <c r="C305" s="12"/>
      <c r="H305" s="12"/>
      <c r="I305" s="12"/>
      <c r="J305" s="12"/>
    </row>
    <row r="306" spans="1:10" x14ac:dyDescent="0.25">
      <c r="A306" s="13" t="s">
        <v>271</v>
      </c>
      <c r="B306" s="28" t="s">
        <v>272</v>
      </c>
      <c r="C306" s="12"/>
      <c r="H306" s="12"/>
      <c r="I306" s="12"/>
      <c r="J306" s="12"/>
    </row>
    <row r="307" spans="1:10" x14ac:dyDescent="0.25">
      <c r="B307" s="12"/>
      <c r="C307" s="12"/>
      <c r="H307" s="12"/>
      <c r="I307" s="12"/>
      <c r="J307" s="12"/>
    </row>
    <row r="308" spans="1:10" x14ac:dyDescent="0.25">
      <c r="A308" s="13" t="s">
        <v>28</v>
      </c>
      <c r="B308" s="12"/>
      <c r="C308" s="12"/>
      <c r="H308" s="12"/>
      <c r="I308" s="12"/>
      <c r="J308" s="12"/>
    </row>
    <row r="309" spans="1:10" ht="45" x14ac:dyDescent="0.25">
      <c r="A309" s="17" t="s">
        <v>29</v>
      </c>
      <c r="B309" s="26" t="s">
        <v>30</v>
      </c>
      <c r="C309" s="26" t="s">
        <v>31</v>
      </c>
      <c r="D309" s="17" t="s">
        <v>32</v>
      </c>
      <c r="E309" s="17" t="s">
        <v>33</v>
      </c>
      <c r="F309" s="17" t="s">
        <v>34</v>
      </c>
      <c r="G309" s="17" t="s">
        <v>35</v>
      </c>
      <c r="H309" s="26" t="s">
        <v>36</v>
      </c>
      <c r="I309" s="12"/>
      <c r="J309" s="12"/>
    </row>
    <row r="310" spans="1:10" x14ac:dyDescent="0.25">
      <c r="A310" s="17" t="s">
        <v>273</v>
      </c>
      <c r="B310" s="26" t="s">
        <v>274</v>
      </c>
      <c r="C310" s="27"/>
      <c r="D310" s="18"/>
      <c r="E310" s="18"/>
      <c r="F310" s="18"/>
      <c r="G310" s="18"/>
      <c r="H310" s="27"/>
      <c r="I310" s="12"/>
      <c r="J310" s="12"/>
    </row>
    <row r="311" spans="1:10" x14ac:dyDescent="0.25">
      <c r="A311" s="18" t="s">
        <v>275</v>
      </c>
      <c r="B311" s="27" t="s">
        <v>274</v>
      </c>
      <c r="C311" s="27">
        <v>100</v>
      </c>
      <c r="D311" s="18" t="s">
        <v>41</v>
      </c>
      <c r="E311" s="19"/>
      <c r="F311" s="18" t="str">
        <f>IF(ISBLANK(E311),"", PRODUCT(C311,E311))</f>
        <v/>
      </c>
      <c r="G311" s="20"/>
      <c r="H311" s="27"/>
      <c r="I311" s="12"/>
      <c r="J311" s="12"/>
    </row>
    <row r="312" spans="1:10" x14ac:dyDescent="0.25">
      <c r="A312" s="18" t="s">
        <v>276</v>
      </c>
      <c r="B312" s="27" t="s">
        <v>277</v>
      </c>
      <c r="C312" s="27"/>
      <c r="D312" s="18"/>
      <c r="E312" s="18"/>
      <c r="F312" s="18"/>
      <c r="G312" s="18"/>
      <c r="H312" s="29"/>
      <c r="I312" s="12"/>
      <c r="J312" s="12"/>
    </row>
    <row r="313" spans="1:10" x14ac:dyDescent="0.25">
      <c r="A313" s="18" t="s">
        <v>278</v>
      </c>
      <c r="B313" s="27" t="s">
        <v>45</v>
      </c>
      <c r="C313" s="27"/>
      <c r="D313" s="18"/>
      <c r="E313" s="18"/>
      <c r="F313" s="18"/>
      <c r="G313" s="18"/>
      <c r="H313" s="29"/>
      <c r="I313" s="12"/>
      <c r="J313" s="12"/>
    </row>
    <row r="314" spans="1:10" ht="30" x14ac:dyDescent="0.25">
      <c r="A314" s="18" t="s">
        <v>279</v>
      </c>
      <c r="B314" s="27" t="s">
        <v>280</v>
      </c>
      <c r="C314" s="27"/>
      <c r="D314" s="18"/>
      <c r="E314" s="18"/>
      <c r="F314" s="18"/>
      <c r="G314" s="18"/>
      <c r="H314" s="29"/>
      <c r="I314" s="12"/>
      <c r="J314" s="12"/>
    </row>
    <row r="315" spans="1:10" x14ac:dyDescent="0.25">
      <c r="B315" s="12"/>
      <c r="C315" s="12"/>
      <c r="E315" s="17" t="s">
        <v>62</v>
      </c>
      <c r="F315" s="17" t="str">
        <f>IF((COUNT(C311:C314)&lt;&gt;COUNT(F311:F314)),"", ROUND(SUM(F311:F314),2))</f>
        <v/>
      </c>
      <c r="G315" s="15" t="str">
        <f>IF((COUNT(C311:C314)&lt;&gt;COUNT(F311:F314)),"Neužpildytos visų objektų kainos", "")</f>
        <v>Neužpildytos visų objektų kainos</v>
      </c>
      <c r="H315" s="12"/>
      <c r="I315" s="12"/>
      <c r="J315" s="12"/>
    </row>
    <row r="316" spans="1:10" x14ac:dyDescent="0.25">
      <c r="B316" s="12"/>
      <c r="C316" s="26" t="s">
        <v>63</v>
      </c>
      <c r="D316" s="20"/>
      <c r="E316" s="17" t="s">
        <v>64</v>
      </c>
      <c r="F316" s="17" t="str">
        <f>IF(OR(F315="",D316=""),"", ROUND(PRODUCT(D316,F315)/100,2))</f>
        <v/>
      </c>
      <c r="G316" s="15" t="str">
        <f>IF(D316="", "Nurodykite taikomą PVM dydį", "")</f>
        <v>Nurodykite taikomą PVM dydį</v>
      </c>
      <c r="H316" s="12"/>
      <c r="I316" s="12"/>
      <c r="J316" s="12"/>
    </row>
    <row r="317" spans="1:10" x14ac:dyDescent="0.25">
      <c r="B317" s="12"/>
      <c r="C317" s="12"/>
      <c r="E317" s="17" t="s">
        <v>65</v>
      </c>
      <c r="F317" s="17">
        <f>IF(ISBLANK(F316), "", ROUND(SUM(F315:F316),2))</f>
        <v>0</v>
      </c>
      <c r="H317" s="12"/>
      <c r="I317" s="12"/>
      <c r="J317" s="12"/>
    </row>
    <row r="318" spans="1:10" x14ac:dyDescent="0.25">
      <c r="B318" s="12"/>
      <c r="C318" s="12"/>
      <c r="H318" s="12"/>
      <c r="I318" s="12"/>
      <c r="J318" s="12"/>
    </row>
    <row r="319" spans="1:10" x14ac:dyDescent="0.25">
      <c r="B319" s="12"/>
      <c r="C319" s="12"/>
      <c r="H319" s="12"/>
      <c r="I319" s="12"/>
      <c r="J319" s="12"/>
    </row>
    <row r="320" spans="1:10" x14ac:dyDescent="0.25">
      <c r="B320" s="12"/>
      <c r="C320" s="12"/>
      <c r="H320" s="12"/>
      <c r="I320" s="12"/>
      <c r="J320" s="12"/>
    </row>
    <row r="321" spans="1:10" ht="30" x14ac:dyDescent="0.25">
      <c r="A321" s="13" t="s">
        <v>281</v>
      </c>
      <c r="B321" s="28" t="s">
        <v>282</v>
      </c>
      <c r="C321" s="12"/>
      <c r="H321" s="12"/>
      <c r="I321" s="12"/>
      <c r="J321" s="12"/>
    </row>
    <row r="322" spans="1:10" x14ac:dyDescent="0.25">
      <c r="B322" s="12"/>
      <c r="C322" s="12"/>
      <c r="H322" s="12"/>
      <c r="I322" s="12"/>
      <c r="J322" s="12"/>
    </row>
    <row r="323" spans="1:10" x14ac:dyDescent="0.25">
      <c r="A323" s="13" t="s">
        <v>28</v>
      </c>
      <c r="B323" s="12"/>
      <c r="C323" s="12"/>
      <c r="H323" s="12"/>
      <c r="I323" s="12"/>
      <c r="J323" s="12"/>
    </row>
    <row r="324" spans="1:10" ht="45" x14ac:dyDescent="0.25">
      <c r="A324" s="17" t="s">
        <v>29</v>
      </c>
      <c r="B324" s="26" t="s">
        <v>30</v>
      </c>
      <c r="C324" s="26" t="s">
        <v>31</v>
      </c>
      <c r="D324" s="17" t="s">
        <v>32</v>
      </c>
      <c r="E324" s="17" t="s">
        <v>33</v>
      </c>
      <c r="F324" s="17" t="s">
        <v>34</v>
      </c>
      <c r="G324" s="17" t="s">
        <v>35</v>
      </c>
      <c r="H324" s="26" t="s">
        <v>36</v>
      </c>
      <c r="I324" s="12"/>
      <c r="J324" s="12"/>
    </row>
    <row r="325" spans="1:10" x14ac:dyDescent="0.25">
      <c r="A325" s="17" t="s">
        <v>283</v>
      </c>
      <c r="B325" s="26" t="s">
        <v>284</v>
      </c>
      <c r="C325" s="27"/>
      <c r="D325" s="18"/>
      <c r="E325" s="18"/>
      <c r="F325" s="18"/>
      <c r="G325" s="18"/>
      <c r="H325" s="27"/>
      <c r="I325" s="12"/>
      <c r="J325" s="12"/>
    </row>
    <row r="326" spans="1:10" x14ac:dyDescent="0.25">
      <c r="A326" s="18" t="s">
        <v>285</v>
      </c>
      <c r="B326" s="27" t="s">
        <v>284</v>
      </c>
      <c r="C326" s="27">
        <v>660</v>
      </c>
      <c r="D326" s="18" t="s">
        <v>41</v>
      </c>
      <c r="E326" s="19"/>
      <c r="F326" s="18" t="str">
        <f>IF(ISBLANK(E326),"", PRODUCT(C326,E326))</f>
        <v/>
      </c>
      <c r="G326" s="20"/>
      <c r="H326" s="27"/>
      <c r="I326" s="12"/>
      <c r="J326" s="12"/>
    </row>
    <row r="327" spans="1:10" x14ac:dyDescent="0.25">
      <c r="A327" s="18" t="s">
        <v>286</v>
      </c>
      <c r="B327" s="27" t="s">
        <v>287</v>
      </c>
      <c r="C327" s="27"/>
      <c r="D327" s="18"/>
      <c r="E327" s="18"/>
      <c r="F327" s="18"/>
      <c r="G327" s="18"/>
      <c r="H327" s="29"/>
      <c r="I327" s="12"/>
      <c r="J327" s="12"/>
    </row>
    <row r="328" spans="1:10" x14ac:dyDescent="0.25">
      <c r="A328" s="18" t="s">
        <v>288</v>
      </c>
      <c r="B328" s="27" t="s">
        <v>45</v>
      </c>
      <c r="C328" s="27"/>
      <c r="D328" s="18"/>
      <c r="E328" s="18"/>
      <c r="F328" s="18"/>
      <c r="G328" s="18"/>
      <c r="H328" s="29"/>
      <c r="I328" s="12"/>
      <c r="J328" s="12"/>
    </row>
    <row r="329" spans="1:10" ht="30" x14ac:dyDescent="0.25">
      <c r="A329" s="18" t="s">
        <v>289</v>
      </c>
      <c r="B329" s="27" t="s">
        <v>290</v>
      </c>
      <c r="C329" s="27"/>
      <c r="D329" s="18"/>
      <c r="E329" s="18"/>
      <c r="F329" s="18"/>
      <c r="G329" s="18"/>
      <c r="H329" s="29"/>
      <c r="I329" s="12"/>
      <c r="J329" s="12"/>
    </row>
    <row r="330" spans="1:10" x14ac:dyDescent="0.25">
      <c r="B330" s="12"/>
      <c r="C330" s="12"/>
      <c r="E330" s="17" t="s">
        <v>62</v>
      </c>
      <c r="F330" s="17" t="str">
        <f>IF((COUNT(C326:C329)&lt;&gt;COUNT(F326:F329)),"", ROUND(SUM(F326:F329),2))</f>
        <v/>
      </c>
      <c r="G330" s="15" t="str">
        <f>IF((COUNT(C326:C329)&lt;&gt;COUNT(F326:F329)),"Neužpildytos visų objektų kainos", "")</f>
        <v>Neužpildytos visų objektų kainos</v>
      </c>
      <c r="H330" s="12"/>
      <c r="I330" s="12"/>
      <c r="J330" s="12"/>
    </row>
    <row r="331" spans="1:10" x14ac:dyDescent="0.25">
      <c r="B331" s="12"/>
      <c r="C331" s="26" t="s">
        <v>63</v>
      </c>
      <c r="D331" s="20"/>
      <c r="E331" s="17" t="s">
        <v>64</v>
      </c>
      <c r="F331" s="17" t="str">
        <f>IF(OR(F330="",D331=""),"", ROUND(PRODUCT(D331,F330)/100,2))</f>
        <v/>
      </c>
      <c r="G331" s="15" t="str">
        <f>IF(D331="", "Nurodykite taikomą PVM dydį", "")</f>
        <v>Nurodykite taikomą PVM dydį</v>
      </c>
      <c r="H331" s="12"/>
      <c r="I331" s="12"/>
      <c r="J331" s="12"/>
    </row>
    <row r="332" spans="1:10" x14ac:dyDescent="0.25">
      <c r="B332" s="12"/>
      <c r="C332" s="12"/>
      <c r="E332" s="17" t="s">
        <v>65</v>
      </c>
      <c r="F332" s="17">
        <f>IF(ISBLANK(F331), "", ROUND(SUM(F330:F331),2))</f>
        <v>0</v>
      </c>
      <c r="H332" s="12"/>
      <c r="I332" s="12"/>
      <c r="J332" s="12"/>
    </row>
    <row r="333" spans="1:10" x14ac:dyDescent="0.25">
      <c r="B333" s="12"/>
      <c r="C333" s="12"/>
      <c r="H333" s="12"/>
      <c r="I333" s="12"/>
      <c r="J333" s="12"/>
    </row>
    <row r="334" spans="1:10" x14ac:dyDescent="0.25">
      <c r="B334" s="12"/>
      <c r="C334" s="12"/>
      <c r="H334" s="12"/>
      <c r="I334" s="12"/>
      <c r="J334" s="12"/>
    </row>
    <row r="335" spans="1:10" x14ac:dyDescent="0.25">
      <c r="B335" s="12"/>
      <c r="C335" s="12"/>
      <c r="H335" s="12"/>
      <c r="I335" s="12"/>
      <c r="J335" s="12"/>
    </row>
    <row r="336" spans="1:10" x14ac:dyDescent="0.25">
      <c r="A336" s="13" t="s">
        <v>291</v>
      </c>
      <c r="B336" s="28" t="s">
        <v>292</v>
      </c>
      <c r="C336" s="12"/>
      <c r="H336" s="12"/>
      <c r="I336" s="12"/>
      <c r="J336" s="12"/>
    </row>
    <row r="337" spans="1:10" x14ac:dyDescent="0.25">
      <c r="B337" s="12"/>
      <c r="C337" s="12"/>
      <c r="H337" s="12"/>
      <c r="I337" s="12"/>
      <c r="J337" s="12"/>
    </row>
    <row r="338" spans="1:10" x14ac:dyDescent="0.25">
      <c r="A338" s="13" t="s">
        <v>28</v>
      </c>
      <c r="B338" s="12"/>
      <c r="C338" s="12"/>
      <c r="H338" s="12"/>
      <c r="I338" s="12"/>
      <c r="J338" s="12"/>
    </row>
    <row r="339" spans="1:10" ht="45" x14ac:dyDescent="0.25">
      <c r="A339" s="17" t="s">
        <v>29</v>
      </c>
      <c r="B339" s="26" t="s">
        <v>30</v>
      </c>
      <c r="C339" s="26" t="s">
        <v>31</v>
      </c>
      <c r="D339" s="17" t="s">
        <v>32</v>
      </c>
      <c r="E339" s="17" t="s">
        <v>33</v>
      </c>
      <c r="F339" s="17" t="s">
        <v>34</v>
      </c>
      <c r="G339" s="17" t="s">
        <v>35</v>
      </c>
      <c r="H339" s="26" t="s">
        <v>36</v>
      </c>
      <c r="I339" s="12"/>
      <c r="J339" s="12"/>
    </row>
    <row r="340" spans="1:10" x14ac:dyDescent="0.25">
      <c r="A340" s="17" t="s">
        <v>293</v>
      </c>
      <c r="B340" s="26" t="s">
        <v>294</v>
      </c>
      <c r="C340" s="27"/>
      <c r="D340" s="18"/>
      <c r="E340" s="18"/>
      <c r="F340" s="18"/>
      <c r="G340" s="18"/>
      <c r="H340" s="27"/>
      <c r="I340" s="12"/>
      <c r="J340" s="12"/>
    </row>
    <row r="341" spans="1:10" x14ac:dyDescent="0.25">
      <c r="A341" s="18" t="s">
        <v>295</v>
      </c>
      <c r="B341" s="27" t="s">
        <v>294</v>
      </c>
      <c r="C341" s="27">
        <v>60</v>
      </c>
      <c r="D341" s="18" t="s">
        <v>41</v>
      </c>
      <c r="E341" s="19"/>
      <c r="F341" s="18" t="str">
        <f>IF(ISBLANK(E341),"", PRODUCT(C341,E341))</f>
        <v/>
      </c>
      <c r="G341" s="20"/>
      <c r="H341" s="27"/>
      <c r="I341" s="12"/>
      <c r="J341" s="12"/>
    </row>
    <row r="342" spans="1:10" x14ac:dyDescent="0.25">
      <c r="A342" s="18" t="s">
        <v>296</v>
      </c>
      <c r="B342" s="27" t="s">
        <v>297</v>
      </c>
      <c r="C342" s="27"/>
      <c r="D342" s="18"/>
      <c r="E342" s="18"/>
      <c r="F342" s="18"/>
      <c r="G342" s="18"/>
      <c r="H342" s="29"/>
      <c r="I342" s="12"/>
      <c r="J342" s="12"/>
    </row>
    <row r="343" spans="1:10" x14ac:dyDescent="0.25">
      <c r="A343" s="18" t="s">
        <v>298</v>
      </c>
      <c r="B343" s="27" t="s">
        <v>45</v>
      </c>
      <c r="C343" s="27"/>
      <c r="D343" s="18"/>
      <c r="E343" s="18"/>
      <c r="F343" s="18"/>
      <c r="G343" s="18"/>
      <c r="H343" s="29"/>
      <c r="I343" s="12"/>
      <c r="J343" s="12"/>
    </row>
    <row r="344" spans="1:10" ht="30" x14ac:dyDescent="0.25">
      <c r="A344" s="18" t="s">
        <v>299</v>
      </c>
      <c r="B344" s="27" t="s">
        <v>300</v>
      </c>
      <c r="C344" s="27"/>
      <c r="D344" s="18"/>
      <c r="E344" s="18"/>
      <c r="F344" s="18"/>
      <c r="G344" s="18"/>
      <c r="H344" s="29"/>
      <c r="I344" s="12"/>
      <c r="J344" s="12"/>
    </row>
    <row r="345" spans="1:10" x14ac:dyDescent="0.25">
      <c r="B345" s="12"/>
      <c r="C345" s="12"/>
      <c r="E345" s="17" t="s">
        <v>62</v>
      </c>
      <c r="F345" s="17" t="str">
        <f>IF((COUNT(C341:C344)&lt;&gt;COUNT(F341:F344)),"", ROUND(SUM(F341:F344),2))</f>
        <v/>
      </c>
      <c r="G345" s="15" t="str">
        <f>IF((COUNT(C341:C344)&lt;&gt;COUNT(F341:F344)),"Neužpildytos visų objektų kainos", "")</f>
        <v>Neužpildytos visų objektų kainos</v>
      </c>
      <c r="H345" s="12"/>
      <c r="I345" s="12"/>
      <c r="J345" s="12"/>
    </row>
    <row r="346" spans="1:10" x14ac:dyDescent="0.25">
      <c r="B346" s="12"/>
      <c r="C346" s="26" t="s">
        <v>63</v>
      </c>
      <c r="D346" s="20"/>
      <c r="E346" s="17" t="s">
        <v>64</v>
      </c>
      <c r="F346" s="17" t="str">
        <f>IF(OR(F345="",D346=""),"", ROUND(PRODUCT(D346,F345)/100,2))</f>
        <v/>
      </c>
      <c r="G346" s="15" t="str">
        <f>IF(D346="", "Nurodykite taikomą PVM dydį", "")</f>
        <v>Nurodykite taikomą PVM dydį</v>
      </c>
      <c r="H346" s="12"/>
      <c r="I346" s="12"/>
      <c r="J346" s="12"/>
    </row>
    <row r="347" spans="1:10" x14ac:dyDescent="0.25">
      <c r="B347" s="12"/>
      <c r="C347" s="12"/>
      <c r="E347" s="17" t="s">
        <v>65</v>
      </c>
      <c r="F347" s="17">
        <f>IF(ISBLANK(F346), "", ROUND(SUM(F345:F346),2))</f>
        <v>0</v>
      </c>
      <c r="H347" s="12"/>
      <c r="I347" s="12"/>
      <c r="J347" s="12"/>
    </row>
    <row r="348" spans="1:10" x14ac:dyDescent="0.25">
      <c r="B348" s="12"/>
      <c r="C348" s="12"/>
      <c r="H348" s="12"/>
      <c r="I348" s="12"/>
      <c r="J348" s="12"/>
    </row>
    <row r="349" spans="1:10" x14ac:dyDescent="0.25">
      <c r="B349" s="12"/>
      <c r="C349" s="12"/>
      <c r="H349" s="12"/>
      <c r="I349" s="12"/>
      <c r="J349" s="12"/>
    </row>
    <row r="350" spans="1:10" x14ac:dyDescent="0.25">
      <c r="B350" s="12"/>
      <c r="C350" s="12"/>
      <c r="H350" s="12"/>
      <c r="I350" s="12"/>
      <c r="J350" s="12"/>
    </row>
    <row r="351" spans="1:10" x14ac:dyDescent="0.25">
      <c r="A351" s="13" t="s">
        <v>301</v>
      </c>
      <c r="B351" s="28" t="s">
        <v>302</v>
      </c>
      <c r="C351" s="12"/>
      <c r="H351" s="12"/>
      <c r="I351" s="12"/>
      <c r="J351" s="12"/>
    </row>
    <row r="352" spans="1:10" x14ac:dyDescent="0.25">
      <c r="B352" s="12"/>
      <c r="C352" s="12"/>
      <c r="H352" s="12"/>
      <c r="I352" s="12"/>
      <c r="J352" s="12"/>
    </row>
    <row r="353" spans="1:10" x14ac:dyDescent="0.25">
      <c r="A353" s="13" t="s">
        <v>28</v>
      </c>
      <c r="B353" s="12"/>
      <c r="C353" s="12"/>
      <c r="H353" s="12"/>
      <c r="I353" s="12"/>
      <c r="J353" s="12"/>
    </row>
    <row r="354" spans="1:10" ht="45" x14ac:dyDescent="0.25">
      <c r="A354" s="17" t="s">
        <v>29</v>
      </c>
      <c r="B354" s="26" t="s">
        <v>30</v>
      </c>
      <c r="C354" s="26" t="s">
        <v>31</v>
      </c>
      <c r="D354" s="17" t="s">
        <v>32</v>
      </c>
      <c r="E354" s="17" t="s">
        <v>33</v>
      </c>
      <c r="F354" s="17" t="s">
        <v>34</v>
      </c>
      <c r="G354" s="17" t="s">
        <v>35</v>
      </c>
      <c r="H354" s="26" t="s">
        <v>36</v>
      </c>
      <c r="I354" s="12"/>
      <c r="J354" s="12"/>
    </row>
    <row r="355" spans="1:10" x14ac:dyDescent="0.25">
      <c r="A355" s="17" t="s">
        <v>303</v>
      </c>
      <c r="B355" s="26" t="s">
        <v>304</v>
      </c>
      <c r="C355" s="27"/>
      <c r="D355" s="18"/>
      <c r="E355" s="18"/>
      <c r="F355" s="18"/>
      <c r="G355" s="18"/>
      <c r="H355" s="27"/>
      <c r="I355" s="12"/>
      <c r="J355" s="12"/>
    </row>
    <row r="356" spans="1:10" x14ac:dyDescent="0.25">
      <c r="A356" s="18" t="s">
        <v>305</v>
      </c>
      <c r="B356" s="27" t="s">
        <v>304</v>
      </c>
      <c r="C356" s="27">
        <v>60</v>
      </c>
      <c r="D356" s="18" t="s">
        <v>41</v>
      </c>
      <c r="E356" s="19"/>
      <c r="F356" s="18" t="str">
        <f>IF(ISBLANK(E356),"", PRODUCT(C356,E356))</f>
        <v/>
      </c>
      <c r="G356" s="20"/>
      <c r="H356" s="27"/>
      <c r="I356" s="12"/>
      <c r="J356" s="12"/>
    </row>
    <row r="357" spans="1:10" x14ac:dyDescent="0.25">
      <c r="A357" s="18" t="s">
        <v>306</v>
      </c>
      <c r="B357" s="27" t="s">
        <v>73</v>
      </c>
      <c r="C357" s="27"/>
      <c r="D357" s="18"/>
      <c r="E357" s="18"/>
      <c r="F357" s="18"/>
      <c r="G357" s="18"/>
      <c r="H357" s="29"/>
      <c r="I357" s="12"/>
      <c r="J357" s="12"/>
    </row>
    <row r="358" spans="1:10" x14ac:dyDescent="0.25">
      <c r="A358" s="18" t="s">
        <v>307</v>
      </c>
      <c r="B358" s="27" t="s">
        <v>45</v>
      </c>
      <c r="C358" s="27"/>
      <c r="D358" s="18"/>
      <c r="E358" s="18"/>
      <c r="F358" s="18"/>
      <c r="G358" s="18"/>
      <c r="H358" s="29"/>
      <c r="I358" s="12"/>
      <c r="J358" s="12"/>
    </row>
    <row r="359" spans="1:10" x14ac:dyDescent="0.25">
      <c r="A359" s="18" t="s">
        <v>308</v>
      </c>
      <c r="B359" s="27" t="s">
        <v>309</v>
      </c>
      <c r="C359" s="27"/>
      <c r="D359" s="18"/>
      <c r="E359" s="18"/>
      <c r="F359" s="18"/>
      <c r="G359" s="18"/>
      <c r="H359" s="29"/>
      <c r="I359" s="12"/>
      <c r="J359" s="12"/>
    </row>
    <row r="360" spans="1:10" x14ac:dyDescent="0.25">
      <c r="B360" s="12"/>
      <c r="C360" s="12"/>
      <c r="E360" s="17" t="s">
        <v>62</v>
      </c>
      <c r="F360" s="17" t="str">
        <f>IF((COUNT(C356:C359)&lt;&gt;COUNT(F356:F359)),"", ROUND(SUM(F356:F359),2))</f>
        <v/>
      </c>
      <c r="G360" s="15" t="str">
        <f>IF((COUNT(C356:C359)&lt;&gt;COUNT(F356:F359)),"Neužpildytos visų objektų kainos", "")</f>
        <v>Neužpildytos visų objektų kainos</v>
      </c>
      <c r="H360" s="12"/>
      <c r="I360" s="12"/>
      <c r="J360" s="12"/>
    </row>
    <row r="361" spans="1:10" x14ac:dyDescent="0.25">
      <c r="B361" s="12"/>
      <c r="C361" s="26" t="s">
        <v>63</v>
      </c>
      <c r="D361" s="20"/>
      <c r="E361" s="17" t="s">
        <v>64</v>
      </c>
      <c r="F361" s="17" t="str">
        <f>IF(OR(F360="",D361=""),"", ROUND(PRODUCT(D361,F360)/100,2))</f>
        <v/>
      </c>
      <c r="G361" s="15" t="str">
        <f>IF(D361="", "Nurodykite taikomą PVM dydį", "")</f>
        <v>Nurodykite taikomą PVM dydį</v>
      </c>
      <c r="H361" s="12"/>
      <c r="I361" s="12"/>
      <c r="J361" s="12"/>
    </row>
    <row r="362" spans="1:10" x14ac:dyDescent="0.25">
      <c r="B362" s="12"/>
      <c r="C362" s="12"/>
      <c r="E362" s="17" t="s">
        <v>65</v>
      </c>
      <c r="F362" s="17">
        <f>IF(ISBLANK(F361), "", ROUND(SUM(F360:F361),2))</f>
        <v>0</v>
      </c>
      <c r="H362" s="12"/>
      <c r="I362" s="12"/>
      <c r="J362" s="12"/>
    </row>
    <row r="363" spans="1:10" x14ac:dyDescent="0.25">
      <c r="B363" s="12"/>
      <c r="C363" s="12"/>
      <c r="H363" s="12"/>
      <c r="I363" s="12"/>
      <c r="J363" s="12"/>
    </row>
    <row r="364" spans="1:10" x14ac:dyDescent="0.25">
      <c r="B364" s="12"/>
      <c r="C364" s="12"/>
      <c r="H364" s="12"/>
      <c r="I364" s="12"/>
      <c r="J364" s="12"/>
    </row>
    <row r="365" spans="1:10" x14ac:dyDescent="0.25">
      <c r="B365" s="12"/>
      <c r="C365" s="12"/>
      <c r="H365" s="12"/>
      <c r="I365" s="12"/>
      <c r="J365" s="12"/>
    </row>
    <row r="366" spans="1:10" x14ac:dyDescent="0.25">
      <c r="A366" s="13" t="s">
        <v>310</v>
      </c>
      <c r="B366" s="28" t="s">
        <v>311</v>
      </c>
      <c r="C366" s="12"/>
      <c r="H366" s="12"/>
      <c r="I366" s="12"/>
      <c r="J366" s="12"/>
    </row>
    <row r="367" spans="1:10" x14ac:dyDescent="0.25">
      <c r="B367" s="12"/>
      <c r="C367" s="12"/>
      <c r="H367" s="12"/>
      <c r="I367" s="12"/>
      <c r="J367" s="12"/>
    </row>
    <row r="368" spans="1:10" x14ac:dyDescent="0.25">
      <c r="A368" s="13" t="s">
        <v>28</v>
      </c>
      <c r="B368" s="12"/>
      <c r="C368" s="12"/>
      <c r="H368" s="12"/>
      <c r="I368" s="12"/>
      <c r="J368" s="12"/>
    </row>
    <row r="369" spans="1:10" ht="45" x14ac:dyDescent="0.25">
      <c r="A369" s="17" t="s">
        <v>29</v>
      </c>
      <c r="B369" s="26" t="s">
        <v>30</v>
      </c>
      <c r="C369" s="26" t="s">
        <v>31</v>
      </c>
      <c r="D369" s="17" t="s">
        <v>32</v>
      </c>
      <c r="E369" s="17" t="s">
        <v>33</v>
      </c>
      <c r="F369" s="17" t="s">
        <v>34</v>
      </c>
      <c r="G369" s="17" t="s">
        <v>35</v>
      </c>
      <c r="H369" s="26" t="s">
        <v>36</v>
      </c>
      <c r="I369" s="12"/>
      <c r="J369" s="12"/>
    </row>
    <row r="370" spans="1:10" x14ac:dyDescent="0.25">
      <c r="A370" s="17" t="s">
        <v>312</v>
      </c>
      <c r="B370" s="26" t="s">
        <v>313</v>
      </c>
      <c r="C370" s="27"/>
      <c r="D370" s="18"/>
      <c r="E370" s="18"/>
      <c r="F370" s="18"/>
      <c r="G370" s="18"/>
      <c r="H370" s="27"/>
      <c r="I370" s="12"/>
      <c r="J370" s="12"/>
    </row>
    <row r="371" spans="1:10" x14ac:dyDescent="0.25">
      <c r="A371" s="18" t="s">
        <v>314</v>
      </c>
      <c r="B371" s="27" t="s">
        <v>313</v>
      </c>
      <c r="C371" s="27">
        <v>150</v>
      </c>
      <c r="D371" s="18" t="s">
        <v>41</v>
      </c>
      <c r="E371" s="19"/>
      <c r="F371" s="18" t="str">
        <f>IF(ISBLANK(E371),"", PRODUCT(C371,E371))</f>
        <v/>
      </c>
      <c r="G371" s="20"/>
      <c r="H371" s="27"/>
      <c r="I371" s="12"/>
      <c r="J371" s="12"/>
    </row>
    <row r="372" spans="1:10" x14ac:dyDescent="0.25">
      <c r="A372" s="18" t="s">
        <v>315</v>
      </c>
      <c r="B372" s="27" t="s">
        <v>316</v>
      </c>
      <c r="C372" s="27"/>
      <c r="D372" s="18"/>
      <c r="E372" s="18"/>
      <c r="F372" s="18"/>
      <c r="G372" s="18"/>
      <c r="H372" s="29"/>
      <c r="I372" s="12"/>
      <c r="J372" s="12"/>
    </row>
    <row r="373" spans="1:10" x14ac:dyDescent="0.25">
      <c r="A373" s="18" t="s">
        <v>317</v>
      </c>
      <c r="B373" s="27" t="s">
        <v>45</v>
      </c>
      <c r="C373" s="27"/>
      <c r="D373" s="18"/>
      <c r="E373" s="18"/>
      <c r="F373" s="18"/>
      <c r="G373" s="18"/>
      <c r="H373" s="29"/>
      <c r="I373" s="12"/>
      <c r="J373" s="12"/>
    </row>
    <row r="374" spans="1:10" ht="30" x14ac:dyDescent="0.25">
      <c r="A374" s="18" t="s">
        <v>318</v>
      </c>
      <c r="B374" s="27" t="s">
        <v>319</v>
      </c>
      <c r="C374" s="27"/>
      <c r="D374" s="18"/>
      <c r="E374" s="18"/>
      <c r="F374" s="18"/>
      <c r="G374" s="18"/>
      <c r="H374" s="29"/>
      <c r="I374" s="12"/>
      <c r="J374" s="12"/>
    </row>
    <row r="375" spans="1:10" x14ac:dyDescent="0.25">
      <c r="B375" s="12"/>
      <c r="C375" s="12"/>
      <c r="E375" s="17" t="s">
        <v>62</v>
      </c>
      <c r="F375" s="17" t="str">
        <f>IF((COUNT(C371:C374)&lt;&gt;COUNT(F371:F374)),"", ROUND(SUM(F371:F374),2))</f>
        <v/>
      </c>
      <c r="G375" s="15" t="str">
        <f>IF((COUNT(C371:C374)&lt;&gt;COUNT(F371:F374)),"Neužpildytos visų objektų kainos", "")</f>
        <v>Neužpildytos visų objektų kainos</v>
      </c>
      <c r="H375" s="12"/>
      <c r="I375" s="12"/>
      <c r="J375" s="12"/>
    </row>
    <row r="376" spans="1:10" x14ac:dyDescent="0.25">
      <c r="B376" s="12"/>
      <c r="C376" s="26" t="s">
        <v>63</v>
      </c>
      <c r="D376" s="20"/>
      <c r="E376" s="17" t="s">
        <v>64</v>
      </c>
      <c r="F376" s="17" t="str">
        <f>IF(OR(F375="",D376=""),"", ROUND(PRODUCT(D376,F375)/100,2))</f>
        <v/>
      </c>
      <c r="G376" s="15" t="str">
        <f>IF(D376="", "Nurodykite taikomą PVM dydį", "")</f>
        <v>Nurodykite taikomą PVM dydį</v>
      </c>
      <c r="H376" s="12"/>
      <c r="I376" s="12"/>
      <c r="J376" s="12"/>
    </row>
    <row r="377" spans="1:10" x14ac:dyDescent="0.25">
      <c r="B377" s="12"/>
      <c r="C377" s="12"/>
      <c r="E377" s="17" t="s">
        <v>65</v>
      </c>
      <c r="F377" s="17">
        <f>IF(ISBLANK(F376), "", ROUND(SUM(F375:F376),2))</f>
        <v>0</v>
      </c>
      <c r="H377" s="12"/>
      <c r="I377" s="12"/>
      <c r="J377" s="12"/>
    </row>
    <row r="378" spans="1:10" x14ac:dyDescent="0.25">
      <c r="B378" s="12"/>
      <c r="C378" s="12"/>
      <c r="H378" s="12"/>
      <c r="I378" s="12"/>
      <c r="J378" s="12"/>
    </row>
    <row r="379" spans="1:10" x14ac:dyDescent="0.25">
      <c r="B379" s="12"/>
      <c r="C379" s="12"/>
      <c r="H379" s="12"/>
      <c r="I379" s="12"/>
      <c r="J379" s="12"/>
    </row>
    <row r="380" spans="1:10" x14ac:dyDescent="0.25">
      <c r="B380" s="12"/>
      <c r="C380" s="12"/>
      <c r="H380" s="12"/>
      <c r="I380" s="12"/>
      <c r="J380" s="12"/>
    </row>
    <row r="381" spans="1:10" x14ac:dyDescent="0.25">
      <c r="A381" s="13" t="s">
        <v>320</v>
      </c>
      <c r="B381" s="28" t="s">
        <v>321</v>
      </c>
      <c r="C381" s="12"/>
      <c r="H381" s="12"/>
      <c r="I381" s="12"/>
      <c r="J381" s="12"/>
    </row>
    <row r="382" spans="1:10" x14ac:dyDescent="0.25">
      <c r="B382" s="12"/>
      <c r="C382" s="12"/>
      <c r="H382" s="12"/>
      <c r="I382" s="12"/>
      <c r="J382" s="12"/>
    </row>
    <row r="383" spans="1:10" x14ac:dyDescent="0.25">
      <c r="A383" s="13" t="s">
        <v>28</v>
      </c>
      <c r="B383" s="12"/>
      <c r="C383" s="12"/>
      <c r="H383" s="12"/>
      <c r="I383" s="12"/>
      <c r="J383" s="12"/>
    </row>
    <row r="384" spans="1:10" ht="45" x14ac:dyDescent="0.25">
      <c r="A384" s="17" t="s">
        <v>29</v>
      </c>
      <c r="B384" s="26" t="s">
        <v>30</v>
      </c>
      <c r="C384" s="26" t="s">
        <v>31</v>
      </c>
      <c r="D384" s="17" t="s">
        <v>32</v>
      </c>
      <c r="E384" s="17" t="s">
        <v>33</v>
      </c>
      <c r="F384" s="17" t="s">
        <v>34</v>
      </c>
      <c r="G384" s="17" t="s">
        <v>35</v>
      </c>
      <c r="H384" s="26" t="s">
        <v>36</v>
      </c>
      <c r="I384" s="12"/>
      <c r="J384" s="12"/>
    </row>
    <row r="385" spans="1:10" x14ac:dyDescent="0.25">
      <c r="A385" s="17" t="s">
        <v>322</v>
      </c>
      <c r="B385" s="26" t="s">
        <v>323</v>
      </c>
      <c r="C385" s="27"/>
      <c r="D385" s="18"/>
      <c r="E385" s="18"/>
      <c r="F385" s="18"/>
      <c r="G385" s="18"/>
      <c r="H385" s="27"/>
      <c r="I385" s="12"/>
      <c r="J385" s="12"/>
    </row>
    <row r="386" spans="1:10" x14ac:dyDescent="0.25">
      <c r="A386" s="18" t="s">
        <v>324</v>
      </c>
      <c r="B386" s="27" t="s">
        <v>325</v>
      </c>
      <c r="C386" s="27">
        <v>500</v>
      </c>
      <c r="D386" s="18" t="s">
        <v>41</v>
      </c>
      <c r="E386" s="19"/>
      <c r="F386" s="18" t="str">
        <f>IF(ISBLANK(E386),"", PRODUCT(C386,E386))</f>
        <v/>
      </c>
      <c r="G386" s="20"/>
      <c r="H386" s="27"/>
      <c r="I386" s="12"/>
      <c r="J386" s="12"/>
    </row>
    <row r="387" spans="1:10" x14ac:dyDescent="0.25">
      <c r="A387" s="18" t="s">
        <v>326</v>
      </c>
      <c r="B387" s="27" t="s">
        <v>327</v>
      </c>
      <c r="C387" s="27"/>
      <c r="D387" s="18"/>
      <c r="E387" s="18"/>
      <c r="F387" s="18"/>
      <c r="G387" s="18"/>
      <c r="H387" s="29"/>
      <c r="I387" s="12"/>
      <c r="J387" s="12"/>
    </row>
    <row r="388" spans="1:10" x14ac:dyDescent="0.25">
      <c r="A388" s="18" t="s">
        <v>328</v>
      </c>
      <c r="B388" s="27" t="s">
        <v>329</v>
      </c>
      <c r="C388" s="27"/>
      <c r="D388" s="18"/>
      <c r="E388" s="18"/>
      <c r="F388" s="18"/>
      <c r="G388" s="18"/>
      <c r="H388" s="29"/>
      <c r="I388" s="12"/>
      <c r="J388" s="12"/>
    </row>
    <row r="389" spans="1:10" x14ac:dyDescent="0.25">
      <c r="A389" s="18" t="s">
        <v>330</v>
      </c>
      <c r="B389" s="27" t="s">
        <v>331</v>
      </c>
      <c r="C389" s="27">
        <v>1000</v>
      </c>
      <c r="D389" s="18" t="s">
        <v>41</v>
      </c>
      <c r="E389" s="19"/>
      <c r="F389" s="18" t="str">
        <f>IF(ISBLANK(E389),"", PRODUCT(C389,E389))</f>
        <v/>
      </c>
      <c r="G389" s="20"/>
      <c r="H389" s="27"/>
      <c r="I389" s="12"/>
      <c r="J389" s="12"/>
    </row>
    <row r="390" spans="1:10" x14ac:dyDescent="0.25">
      <c r="A390" s="18" t="s">
        <v>332</v>
      </c>
      <c r="B390" s="27" t="s">
        <v>333</v>
      </c>
      <c r="C390" s="27"/>
      <c r="D390" s="18"/>
      <c r="E390" s="18"/>
      <c r="F390" s="18"/>
      <c r="G390" s="18"/>
      <c r="H390" s="29"/>
      <c r="I390" s="12"/>
      <c r="J390" s="12"/>
    </row>
    <row r="391" spans="1:10" x14ac:dyDescent="0.25">
      <c r="A391" s="18" t="s">
        <v>334</v>
      </c>
      <c r="B391" s="27" t="s">
        <v>329</v>
      </c>
      <c r="C391" s="27"/>
      <c r="D391" s="18"/>
      <c r="E391" s="18"/>
      <c r="F391" s="18"/>
      <c r="G391" s="18"/>
      <c r="H391" s="29"/>
      <c r="I391" s="12"/>
      <c r="J391" s="12"/>
    </row>
    <row r="392" spans="1:10" x14ac:dyDescent="0.25">
      <c r="B392" s="12"/>
      <c r="C392" s="12"/>
      <c r="E392" s="17" t="s">
        <v>62</v>
      </c>
      <c r="F392" s="17" t="str">
        <f>IF((COUNT(C386:C391)&lt;&gt;COUNT(F386:F391)),"", ROUND(SUM(F386:F391),2))</f>
        <v/>
      </c>
      <c r="G392" s="15" t="str">
        <f>IF((COUNT(C386:C391)&lt;&gt;COUNT(F386:F391)),"Neužpildytos visų objektų kainos", "")</f>
        <v>Neužpildytos visų objektų kainos</v>
      </c>
      <c r="H392" s="12"/>
      <c r="I392" s="12"/>
      <c r="J392" s="12"/>
    </row>
    <row r="393" spans="1:10" x14ac:dyDescent="0.25">
      <c r="B393" s="12"/>
      <c r="C393" s="26" t="s">
        <v>63</v>
      </c>
      <c r="D393" s="20"/>
      <c r="E393" s="17" t="s">
        <v>64</v>
      </c>
      <c r="F393" s="17" t="str">
        <f>IF(OR(F392="",D393=""),"", ROUND(PRODUCT(D393,F392)/100,2))</f>
        <v/>
      </c>
      <c r="G393" s="15" t="str">
        <f>IF(D393="", "Nurodykite taikomą PVM dydį", "")</f>
        <v>Nurodykite taikomą PVM dydį</v>
      </c>
      <c r="H393" s="12"/>
      <c r="I393" s="12"/>
      <c r="J393" s="12"/>
    </row>
    <row r="394" spans="1:10" x14ac:dyDescent="0.25">
      <c r="E394" s="17" t="s">
        <v>65</v>
      </c>
      <c r="F394" s="17">
        <f>IF(ISBLANK(F393), "", ROUND(SUM(F392:F393),2))</f>
        <v>0</v>
      </c>
    </row>
  </sheetData>
  <sheetProtection algorithmName="SHA-512" hashValue="mJDfyBiUhU46PZ5b8FlgzkZ43TJbQWZ3Ev5y6rxjPi9S+U0hS6SwSnFCBasBR/51L2iKipGTm6q8bVPowzrDFQ==" saltValue="QosN7eKXbk6KQ/ZbJu2CO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335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336</v>
      </c>
      <c r="B5" s="56"/>
      <c r="C5" s="54" t="s">
        <v>337</v>
      </c>
      <c r="D5" s="55"/>
      <c r="E5" s="56"/>
      <c r="F5" s="54" t="s">
        <v>338</v>
      </c>
      <c r="G5" s="55"/>
      <c r="H5" s="56"/>
      <c r="I5" s="54" t="s">
        <v>339</v>
      </c>
      <c r="J5" s="56"/>
      <c r="K5" s="9" t="s">
        <v>340</v>
      </c>
    </row>
    <row r="6" spans="1:11" ht="48.95" customHeight="1" x14ac:dyDescent="0.25">
      <c r="A6" s="48"/>
      <c r="B6" s="35"/>
      <c r="C6" s="49"/>
      <c r="D6" s="47"/>
      <c r="E6" s="35"/>
      <c r="F6" s="49"/>
      <c r="G6" s="47"/>
      <c r="H6" s="35"/>
      <c r="I6" s="49"/>
      <c r="J6" s="35"/>
      <c r="K6" s="21"/>
    </row>
    <row r="7" spans="1:11" ht="48.95" customHeight="1" x14ac:dyDescent="0.25">
      <c r="A7" s="48"/>
      <c r="B7" s="35"/>
      <c r="C7" s="49"/>
      <c r="D7" s="47"/>
      <c r="E7" s="35"/>
      <c r="F7" s="49"/>
      <c r="G7" s="47"/>
      <c r="H7" s="35"/>
      <c r="I7" s="49"/>
      <c r="J7" s="35"/>
      <c r="K7" s="21"/>
    </row>
    <row r="8" spans="1:11" ht="48.95" customHeight="1" x14ac:dyDescent="0.25">
      <c r="A8" s="48"/>
      <c r="B8" s="35"/>
      <c r="C8" s="49"/>
      <c r="D8" s="47"/>
      <c r="E8" s="35"/>
      <c r="F8" s="49"/>
      <c r="G8" s="47"/>
      <c r="H8" s="35"/>
      <c r="I8" s="49"/>
      <c r="J8" s="35"/>
      <c r="K8" s="21"/>
    </row>
    <row r="9" spans="1:11" ht="48.95" customHeight="1" x14ac:dyDescent="0.25">
      <c r="A9" s="48"/>
      <c r="B9" s="35"/>
      <c r="C9" s="49"/>
      <c r="D9" s="47"/>
      <c r="E9" s="35"/>
      <c r="F9" s="49"/>
      <c r="G9" s="47"/>
      <c r="H9" s="35"/>
      <c r="I9" s="49"/>
      <c r="J9" s="35"/>
      <c r="K9" s="21"/>
    </row>
    <row r="10" spans="1:11" ht="48.95" customHeight="1" x14ac:dyDescent="0.25">
      <c r="A10" s="48"/>
      <c r="B10" s="35"/>
      <c r="C10" s="49"/>
      <c r="D10" s="47"/>
      <c r="E10" s="35"/>
      <c r="F10" s="49"/>
      <c r="G10" s="47"/>
      <c r="H10" s="35"/>
      <c r="I10" s="49"/>
      <c r="J10" s="35"/>
      <c r="K10" s="21"/>
    </row>
    <row r="11" spans="1:11" ht="48.95" customHeight="1" x14ac:dyDescent="0.25">
      <c r="A11" s="48"/>
      <c r="B11" s="35"/>
      <c r="C11" s="49"/>
      <c r="D11" s="47"/>
      <c r="E11" s="35"/>
      <c r="F11" s="49"/>
      <c r="G11" s="47"/>
      <c r="H11" s="35"/>
      <c r="I11" s="49"/>
      <c r="J11" s="35"/>
      <c r="K11" s="21"/>
    </row>
    <row r="12" spans="1:11" ht="48.95" customHeight="1" x14ac:dyDescent="0.25">
      <c r="A12" s="48"/>
      <c r="B12" s="35"/>
      <c r="C12" s="49"/>
      <c r="D12" s="47"/>
      <c r="E12" s="35"/>
      <c r="F12" s="49"/>
      <c r="G12" s="47"/>
      <c r="H12" s="35"/>
      <c r="I12" s="49"/>
      <c r="J12" s="35"/>
      <c r="K12" s="21"/>
    </row>
    <row r="13" spans="1:11" ht="48.95" customHeight="1" x14ac:dyDescent="0.25">
      <c r="A13" s="48"/>
      <c r="B13" s="35"/>
      <c r="C13" s="49"/>
      <c r="D13" s="47"/>
      <c r="E13" s="35"/>
      <c r="F13" s="49"/>
      <c r="G13" s="47"/>
      <c r="H13" s="35"/>
      <c r="I13" s="49"/>
      <c r="J13" s="35"/>
      <c r="K13" s="21"/>
    </row>
    <row r="14" spans="1:11" ht="48.95" customHeight="1" x14ac:dyDescent="0.25">
      <c r="A14" s="48"/>
      <c r="B14" s="35"/>
      <c r="C14" s="49"/>
      <c r="D14" s="47"/>
      <c r="E14" s="35"/>
      <c r="F14" s="49"/>
      <c r="G14" s="47"/>
      <c r="H14" s="35"/>
      <c r="I14" s="49"/>
      <c r="J14" s="35"/>
      <c r="K14" s="21"/>
    </row>
    <row r="15" spans="1:11" ht="48" customHeight="1" thickBot="1" x14ac:dyDescent="0.3">
      <c r="A15" s="74"/>
      <c r="B15" s="62"/>
      <c r="C15" s="67"/>
      <c r="D15" s="61"/>
      <c r="E15" s="62"/>
      <c r="F15" s="67"/>
      <c r="G15" s="61"/>
      <c r="H15" s="62"/>
      <c r="I15" s="67"/>
      <c r="J15" s="62"/>
      <c r="K15" s="22"/>
    </row>
    <row r="16" spans="1:11" ht="18.95" customHeight="1" x14ac:dyDescent="0.25">
      <c r="A16" s="10"/>
      <c r="B16" s="10"/>
      <c r="C16" s="10"/>
      <c r="D16" s="10"/>
      <c r="E16" s="10"/>
      <c r="F16" s="10"/>
      <c r="G16" s="10"/>
      <c r="H16" s="10"/>
      <c r="I16" s="10"/>
      <c r="J16" s="10"/>
      <c r="K16" s="11"/>
    </row>
    <row r="17" spans="1:11" ht="48.95" customHeight="1" x14ac:dyDescent="0.25">
      <c r="A17" s="71" t="s">
        <v>341</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30</v>
      </c>
      <c r="B19" s="56"/>
      <c r="C19" s="54" t="s">
        <v>337</v>
      </c>
      <c r="D19" s="55"/>
      <c r="E19" s="56"/>
      <c r="F19" s="54" t="s">
        <v>342</v>
      </c>
      <c r="G19" s="55"/>
      <c r="H19" s="56"/>
      <c r="I19" s="73" t="s">
        <v>339</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343</v>
      </c>
      <c r="B33" s="30"/>
      <c r="C33" s="30"/>
      <c r="D33" s="30"/>
      <c r="E33" s="30"/>
      <c r="F33" s="30"/>
      <c r="G33" s="30"/>
      <c r="H33" s="30"/>
      <c r="I33" s="30"/>
      <c r="J33" s="30"/>
    </row>
    <row r="34" spans="1:10" ht="15.95" customHeight="1" thickBot="1" x14ac:dyDescent="0.3"/>
    <row r="35" spans="1:10" ht="15.95" customHeight="1" x14ac:dyDescent="0.25">
      <c r="A35" s="8" t="s">
        <v>29</v>
      </c>
      <c r="B35" s="68" t="s">
        <v>344</v>
      </c>
      <c r="C35" s="55"/>
      <c r="D35" s="55"/>
      <c r="E35" s="55"/>
      <c r="F35" s="55"/>
      <c r="G35" s="56"/>
      <c r="H35" s="69" t="s">
        <v>345</v>
      </c>
      <c r="I35" s="55"/>
      <c r="J35" s="70"/>
    </row>
    <row r="36" spans="1:10" ht="48" customHeight="1" x14ac:dyDescent="0.25">
      <c r="A36" s="23" t="s">
        <v>346</v>
      </c>
      <c r="B36" s="50" t="s">
        <v>347</v>
      </c>
      <c r="C36" s="47"/>
      <c r="D36" s="47"/>
      <c r="E36" s="47"/>
      <c r="F36" s="47"/>
      <c r="G36" s="35"/>
      <c r="H36" s="51"/>
      <c r="I36" s="47"/>
      <c r="J36" s="52"/>
    </row>
    <row r="37" spans="1:10" ht="48" customHeight="1" x14ac:dyDescent="0.25">
      <c r="A37" s="23" t="s">
        <v>348</v>
      </c>
      <c r="B37" s="50" t="s">
        <v>349</v>
      </c>
      <c r="C37" s="47"/>
      <c r="D37" s="47"/>
      <c r="E37" s="47"/>
      <c r="F37" s="47"/>
      <c r="G37" s="35"/>
      <c r="H37" s="51"/>
      <c r="I37" s="47"/>
      <c r="J37" s="52"/>
    </row>
    <row r="38" spans="1:10" ht="48" customHeight="1" x14ac:dyDescent="0.25">
      <c r="A38" s="23" t="s">
        <v>350</v>
      </c>
      <c r="B38" s="50" t="s">
        <v>351</v>
      </c>
      <c r="C38" s="47"/>
      <c r="D38" s="47"/>
      <c r="E38" s="47"/>
      <c r="F38" s="47"/>
      <c r="G38" s="35"/>
      <c r="H38" s="51"/>
      <c r="I38" s="47"/>
      <c r="J38" s="52"/>
    </row>
    <row r="39" spans="1:10" ht="48" customHeight="1" x14ac:dyDescent="0.25">
      <c r="A39" s="23" t="s">
        <v>352</v>
      </c>
      <c r="B39" s="50" t="s">
        <v>353</v>
      </c>
      <c r="C39" s="47"/>
      <c r="D39" s="47"/>
      <c r="E39" s="47"/>
      <c r="F39" s="47"/>
      <c r="G39" s="35"/>
      <c r="H39" s="51"/>
      <c r="I39" s="47"/>
      <c r="J39" s="52"/>
    </row>
    <row r="40" spans="1:10" ht="48" customHeight="1" x14ac:dyDescent="0.25">
      <c r="A40" s="24"/>
      <c r="B40" s="46"/>
      <c r="C40" s="47"/>
      <c r="D40" s="47"/>
      <c r="E40" s="47"/>
      <c r="F40" s="47"/>
      <c r="G40" s="35"/>
      <c r="H40" s="51"/>
      <c r="I40" s="47"/>
      <c r="J40" s="52"/>
    </row>
    <row r="41" spans="1:10" ht="48" customHeight="1" x14ac:dyDescent="0.25">
      <c r="A41" s="24"/>
      <c r="B41" s="46"/>
      <c r="C41" s="47"/>
      <c r="D41" s="47"/>
      <c r="E41" s="47"/>
      <c r="F41" s="47"/>
      <c r="G41" s="35"/>
      <c r="H41" s="51"/>
      <c r="I41" s="47"/>
      <c r="J41" s="52"/>
    </row>
    <row r="42" spans="1:10" ht="48" customHeight="1" x14ac:dyDescent="0.25">
      <c r="A42" s="24"/>
      <c r="B42" s="46"/>
      <c r="C42" s="47"/>
      <c r="D42" s="47"/>
      <c r="E42" s="47"/>
      <c r="F42" s="47"/>
      <c r="G42" s="35"/>
      <c r="H42" s="51"/>
      <c r="I42" s="47"/>
      <c r="J42" s="52"/>
    </row>
    <row r="43" spans="1:10" ht="48" customHeight="1" x14ac:dyDescent="0.25">
      <c r="A43" s="24"/>
      <c r="B43" s="46"/>
      <c r="C43" s="47"/>
      <c r="D43" s="47"/>
      <c r="E43" s="47"/>
      <c r="F43" s="47"/>
      <c r="G43" s="35"/>
      <c r="H43" s="51"/>
      <c r="I43" s="47"/>
      <c r="J43" s="52"/>
    </row>
    <row r="44" spans="1:10" ht="48" customHeight="1" x14ac:dyDescent="0.25">
      <c r="A44" s="24"/>
      <c r="B44" s="46"/>
      <c r="C44" s="47"/>
      <c r="D44" s="47"/>
      <c r="E44" s="47"/>
      <c r="F44" s="47"/>
      <c r="G44" s="35"/>
      <c r="H44" s="51"/>
      <c r="I44" s="47"/>
      <c r="J44" s="52"/>
    </row>
    <row r="45" spans="1:10" ht="48" customHeight="1" x14ac:dyDescent="0.25">
      <c r="A45" s="24"/>
      <c r="B45" s="46"/>
      <c r="C45" s="47"/>
      <c r="D45" s="47"/>
      <c r="E45" s="47"/>
      <c r="F45" s="47"/>
      <c r="G45" s="35"/>
      <c r="H45" s="51"/>
      <c r="I45" s="47"/>
      <c r="J45" s="52"/>
    </row>
    <row r="46" spans="1:10" ht="48.95" customHeight="1" thickBot="1" x14ac:dyDescent="0.3">
      <c r="A46" s="25"/>
      <c r="B46" s="60"/>
      <c r="C46" s="61"/>
      <c r="D46" s="61"/>
      <c r="E46" s="61"/>
      <c r="F46" s="61"/>
      <c r="G46" s="62"/>
      <c r="H46" s="63"/>
      <c r="I46" s="64"/>
      <c r="J46" s="65"/>
    </row>
    <row r="48" spans="1:10" ht="102" customHeight="1" x14ac:dyDescent="0.25">
      <c r="A48" s="59" t="s">
        <v>354</v>
      </c>
      <c r="B48" s="30"/>
      <c r="C48" s="30"/>
      <c r="D48" s="30"/>
      <c r="E48" s="30"/>
      <c r="F48" s="30"/>
      <c r="G48" s="30"/>
      <c r="H48" s="30"/>
      <c r="I48" s="30"/>
      <c r="J48" s="30"/>
    </row>
    <row r="51" spans="1:10" x14ac:dyDescent="0.25">
      <c r="A51" s="66" t="s">
        <v>355</v>
      </c>
      <c r="B51" s="30"/>
      <c r="C51" s="30"/>
      <c r="D51" s="30"/>
      <c r="E51" s="57"/>
      <c r="F51" s="30"/>
      <c r="G51" s="30"/>
      <c r="H51" s="30"/>
      <c r="I51" s="30"/>
      <c r="J51" s="30"/>
    </row>
    <row r="53" spans="1:10" x14ac:dyDescent="0.25">
      <c r="A53" s="66" t="s">
        <v>356</v>
      </c>
      <c r="B53" s="30"/>
      <c r="C53" s="30"/>
      <c r="D53" s="30"/>
      <c r="E53" s="57"/>
      <c r="F53" s="30"/>
      <c r="G53" s="30"/>
      <c r="H53" s="30"/>
      <c r="I53" s="30"/>
      <c r="J53" s="30"/>
    </row>
    <row r="100" spans="1:1" ht="15.75" x14ac:dyDescent="0.25">
      <c r="A100" t="s">
        <v>357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2026-02-02T11:57:55Z</dcterms:modified>
</cp:coreProperties>
</file>