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biopsines adatos 4981-3\"/>
    </mc:Choice>
  </mc:AlternateContent>
  <xr:revisionPtr revIDLastSave="0" documentId="13_ncr:1_{113B41DC-0AA9-43D7-A359-E548BFAF73AF}"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281" i="1" l="1"/>
  <c r="F268" i="1"/>
  <c r="G280" i="1" s="1"/>
  <c r="G258" i="1"/>
  <c r="F248" i="1"/>
  <c r="G257" i="1" s="1"/>
  <c r="G238" i="1"/>
  <c r="F231" i="1"/>
  <c r="F224" i="1"/>
  <c r="G237" i="1" s="1"/>
  <c r="G214" i="1"/>
  <c r="F204" i="1"/>
  <c r="F195" i="1"/>
  <c r="G213" i="1" s="1"/>
  <c r="G185" i="1"/>
  <c r="F173" i="1"/>
  <c r="F184" i="1" s="1"/>
  <c r="F185" i="1" s="1"/>
  <c r="F186" i="1" s="1"/>
  <c r="G163" i="1"/>
  <c r="F152" i="1"/>
  <c r="F162" i="1" s="1"/>
  <c r="F163" i="1" s="1"/>
  <c r="F164" i="1" s="1"/>
  <c r="G142" i="1"/>
  <c r="F129" i="1"/>
  <c r="F141" i="1" s="1"/>
  <c r="F142" i="1" s="1"/>
  <c r="F143" i="1" s="1"/>
  <c r="G119" i="1"/>
  <c r="F103" i="1"/>
  <c r="F118" i="1" s="1"/>
  <c r="F119" i="1" s="1"/>
  <c r="F120" i="1" s="1"/>
  <c r="G93" i="1"/>
  <c r="F80" i="1"/>
  <c r="F92" i="1" s="1"/>
  <c r="F93" i="1" s="1"/>
  <c r="F94" i="1" s="1"/>
  <c r="G70" i="1"/>
  <c r="F56" i="1"/>
  <c r="F69" i="1" s="1"/>
  <c r="F70" i="1" s="1"/>
  <c r="F71" i="1" s="1"/>
  <c r="G46" i="1"/>
  <c r="F37" i="1"/>
  <c r="F45" i="1" s="1"/>
  <c r="F46" i="1" s="1"/>
  <c r="F47" i="1" s="1"/>
  <c r="G21" i="1"/>
  <c r="G45" i="1" l="1"/>
  <c r="G92" i="1"/>
  <c r="F213" i="1"/>
  <c r="F214" i="1" s="1"/>
  <c r="F215" i="1" s="1"/>
  <c r="G69" i="1"/>
  <c r="G118" i="1"/>
  <c r="G141" i="1"/>
  <c r="G162" i="1"/>
  <c r="G184" i="1"/>
  <c r="F237" i="1"/>
  <c r="F238" i="1" s="1"/>
  <c r="F239" i="1" s="1"/>
  <c r="F257" i="1"/>
  <c r="F258" i="1" s="1"/>
  <c r="F259" i="1" s="1"/>
  <c r="F280" i="1"/>
  <c r="F281" i="1" s="1"/>
  <c r="F282" i="1" s="1"/>
</calcChain>
</file>

<file path=xl/sharedStrings.xml><?xml version="1.0" encoding="utf-8"?>
<sst xmlns="http://schemas.openxmlformats.org/spreadsheetml/2006/main" count="519" uniqueCount="348">
  <si>
    <t>PIRKIMO SĄLYGŲ PRIEDAS "PASIŪLYMO FORMA"</t>
  </si>
  <si>
    <t>VIENKARTINĖS MEDICINOS PRIEMONĖS. BIOPSINĖS ADATOS. ŠAUDYKLĖS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</si>
  <si>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</si>
  <si>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</si>
  <si>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</si>
  <si>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</si>
  <si>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</si>
  <si>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</si>
  <si>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</si>
  <si>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</si>
  <si>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</si>
  <si>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</si>
  <si>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</si>
  <si>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</si>
  <si>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</si>
  <si>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</si>
  <si>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</si>
  <si>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</si>
  <si>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</si>
  <si>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</si>
  <si>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</si>
  <si>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</si>
  <si>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</si>
  <si>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</si>
  <si>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</si>
  <si>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</si>
  <si>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</si>
  <si>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KONTROLIUOJAMOS BIOPSIJOS SISTEMA</t>
  </si>
  <si>
    <t>Tiekėjo pasiūlymas:</t>
  </si>
  <si>
    <t>Nr.</t>
  </si>
  <si>
    <t>Pavadinimas</t>
  </si>
  <si>
    <t>Kiekis</t>
  </si>
  <si>
    <t>Mato vienetas</t>
  </si>
  <si>
    <t>Įkainis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</si>
  <si>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</si>
  <si>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</si>
  <si>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</si>
  <si>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t>
  </si>
  <si>
    <t>Kontroliuojamos biopsijos sistema</t>
  </si>
  <si>
    <t>1.1.</t>
  </si>
  <si>
    <t>rink.</t>
  </si>
  <si>
    <t>1.1.1.</t>
  </si>
  <si>
    <t>Skirta kontroliuojamai plaučių ir kitų minkštųjų audinių biopsijai</t>
  </si>
  <si>
    <t>1.1.2.</t>
  </si>
  <si>
    <t>Rinkinį sudaro pravedėjas ir sukama spiralinė adata</t>
  </si>
  <si>
    <t>1.1.3.</t>
  </si>
  <si>
    <t>Adatos spindis: nuo 8G iki 14G</t>
  </si>
  <si>
    <t>1.1.4.</t>
  </si>
  <si>
    <t xml:space="preserve">Adatos ilgis: nuo 6cm iki 20cm </t>
  </si>
  <si>
    <t>1.1.5.</t>
  </si>
  <si>
    <t>Rinkinyje kasetė netraumuojančiam mėginio nuėmimui</t>
  </si>
  <si>
    <t>1.1.6.</t>
  </si>
  <si>
    <t>Galimybė prijungti Luer švirkštą</t>
  </si>
  <si>
    <t>1.1.7.</t>
  </si>
  <si>
    <t>Galiojimo laikas - ne mažiau 12 mėn. nuo pristatymo dienos</t>
  </si>
  <si>
    <t>Suma be PVM</t>
  </si>
  <si>
    <t>Taikomas PVM dydis (%)</t>
  </si>
  <si>
    <t>PVM suma</t>
  </si>
  <si>
    <t>Suma su PVM</t>
  </si>
  <si>
    <t>2. DALIS</t>
  </si>
  <si>
    <t>RINKINYS KEPENŲ BIOPSIJAI PER JUNGO VENĄ</t>
  </si>
  <si>
    <t>2.</t>
  </si>
  <si>
    <t>Rinkinys kepenų biopsijai per Jungo veną</t>
  </si>
  <si>
    <t>2.1.</t>
  </si>
  <si>
    <t>2.1.1.</t>
  </si>
  <si>
    <t>Rinkinys skirtas kepenų biopsijai per Jungo veną</t>
  </si>
  <si>
    <t>2.1.2.</t>
  </si>
  <si>
    <t xml:space="preserve">Biopsinės adatos dydis: 18G ir 19G </t>
  </si>
  <si>
    <t>2.1.3.</t>
  </si>
  <si>
    <t>Rinkinyje yra Quick-Core biopsinė adata, 60cm ilgio</t>
  </si>
  <si>
    <t>2.1.4.</t>
  </si>
  <si>
    <t>Rinkinyje yra 7F 60cm ilgio įvedėjas (introdiuseris) su rentgenokontrastiniu žymekliu</t>
  </si>
  <si>
    <t>2.1.5.</t>
  </si>
  <si>
    <t>Rinkinyje 2 vidiniai 5F kateteriai: tiesus 65cm ir lenktas 76cm</t>
  </si>
  <si>
    <t>2.1.6.</t>
  </si>
  <si>
    <t>Šūvis 20mm</t>
  </si>
  <si>
    <t>2.1.7.</t>
  </si>
  <si>
    <t>Mėginys 17mm</t>
  </si>
  <si>
    <t>2.1.8.</t>
  </si>
  <si>
    <t>Su lanksčiu galu</t>
  </si>
  <si>
    <t>2.1.9.</t>
  </si>
  <si>
    <t>Su "Flexcore" technologija; su trokaro tipo galiuku</t>
  </si>
  <si>
    <t>2.1.10.</t>
  </si>
  <si>
    <t>Įvedėjas (introdiuseris): su šoniniu prailginimo vamzdeliu ir 3-jų atšakų kraneliu; ant rankenos indikuojančios spalvos žymės adatos padėčiai nustatyti; vidinis metalinis sukietintojas lenktu galu</t>
  </si>
  <si>
    <t>2.1.11.</t>
  </si>
  <si>
    <t>Rinkinyje yra mėginio nuėmimo tamponėliai, ne mažiau nei 4 vnt.</t>
  </si>
  <si>
    <t>2.1.12.</t>
  </si>
  <si>
    <t>3. DALIS</t>
  </si>
  <si>
    <t>KAULINĖS BIOPSIJOS RINKINYS</t>
  </si>
  <si>
    <t>3.</t>
  </si>
  <si>
    <t>Kaulinės biopsijos rinkinys</t>
  </si>
  <si>
    <t>3.1.</t>
  </si>
  <si>
    <t>3.1.1.</t>
  </si>
  <si>
    <t>Rinkinys skirtas kaulinėms biopsijoms</t>
  </si>
  <si>
    <t>3.1.2.</t>
  </si>
  <si>
    <t>Adatos ilgiai: 10cm ±2mm; 15cm ±2mm</t>
  </si>
  <si>
    <t>3.1.3.</t>
  </si>
  <si>
    <t>Adatos dydžiai: nuo 13G iki 11G</t>
  </si>
  <si>
    <t>3.1.4.</t>
  </si>
  <si>
    <t>Centimetrinis žymėjimas kas 1cm</t>
  </si>
  <si>
    <t>3.1.5.</t>
  </si>
  <si>
    <t>Keturbriaunis tipo stiletas</t>
  </si>
  <si>
    <t>3.1.6.</t>
  </si>
  <si>
    <t>Adata keturbriaunė su plačia ergonomiška sukamo tipo rankena</t>
  </si>
  <si>
    <t>3.1.7.</t>
  </si>
  <si>
    <t>Rinkinyje obturatorius-zondas su žyme mėginio dydžiui nustatyti</t>
  </si>
  <si>
    <t>3.1.8.</t>
  </si>
  <si>
    <t>Galimybė prijungti švirkštą su Luer-Lock jungtimi</t>
  </si>
  <si>
    <t>3.1.9.</t>
  </si>
  <si>
    <t>Mėginio ištraukimo kaniulė su žnyplių formos arba D formos galu (pasirinktinai)</t>
  </si>
  <si>
    <t>3.1.10.</t>
  </si>
  <si>
    <t>Rinkinyje su adatos nukenksmintojais</t>
  </si>
  <si>
    <t>3.1.11.</t>
  </si>
  <si>
    <t>4. DALIS</t>
  </si>
  <si>
    <t>AUTOMATINĖ PILNOS ŠERDIES BIOPSINĖ SISTEMA (RINKINYS)</t>
  </si>
  <si>
    <t>4.</t>
  </si>
  <si>
    <t>Automatinė pilnos šerdies biopsinė sistema (rinkinys)</t>
  </si>
  <si>
    <t>4.1.</t>
  </si>
  <si>
    <t>4.1.1.</t>
  </si>
  <si>
    <t>Rinkinį sudaro: automatinė biopsinė šaudyklė ir adata-pravedėjas</t>
  </si>
  <si>
    <t>4.1.2.</t>
  </si>
  <si>
    <t>Šaudyklės dydžiai: 18G; 16G (su spalviniu kodavimu)</t>
  </si>
  <si>
    <t>4.1.3.</t>
  </si>
  <si>
    <t>Šaudyklės ilgiai: 10cm; 15cm; 20cm (su 1cm žymekliais gyliui)</t>
  </si>
  <si>
    <t>4.1.4.</t>
  </si>
  <si>
    <t xml:space="preserve">Pilnos šerdies mėginio ilgis: 9mm, 19mm, 29mm </t>
  </si>
  <si>
    <t>4.1.5.</t>
  </si>
  <si>
    <t>Trigeriai: du skirtingose vietose (šone ir gale) operatoriaus patogumui</t>
  </si>
  <si>
    <t>4.1.6.</t>
  </si>
  <si>
    <t>Saugumas: saugiklis nuo atsitiktinio šūvio, paruoštos sistemos indikatorius</t>
  </si>
  <si>
    <t>4.1.7.</t>
  </si>
  <si>
    <t>Adatos galas šiurkštus - tinkama UG kontrolei</t>
  </si>
  <si>
    <t>4.1.8.</t>
  </si>
  <si>
    <t>Sitema užrakina mėginį šaudyklėje</t>
  </si>
  <si>
    <t>4.1.9.</t>
  </si>
  <si>
    <t>Adatų-pravedėjų dydžiai: 17G; 15G (su spalviniu kodavimu)</t>
  </si>
  <si>
    <t>4.1.10.</t>
  </si>
  <si>
    <t>Adatų-pravedėjų ilgiai: 6,8cm; 11,8cm; 16,8cm (su 1cm žymekliais gyliui)</t>
  </si>
  <si>
    <t>4.1.11.</t>
  </si>
  <si>
    <t>Galimybė prijungti švirkštą su Luer-Lock jungtimi: būtina</t>
  </si>
  <si>
    <t>4.1.12.</t>
  </si>
  <si>
    <t>Vidinis stiletas su keturbriauniu galu: būtina</t>
  </si>
  <si>
    <t>4.1.13.</t>
  </si>
  <si>
    <t>Išorinė dalis su buku galu: būtina</t>
  </si>
  <si>
    <t>4.1.14.</t>
  </si>
  <si>
    <t>5. DALIS</t>
  </si>
  <si>
    <t>PUSIAU AUTOMATINĖ BIOPSINĖ ŠAUDYKLĖ</t>
  </si>
  <si>
    <t>5.</t>
  </si>
  <si>
    <t>Pusiau automatinė biopsinė šaudyklė</t>
  </si>
  <si>
    <t>5.1.</t>
  </si>
  <si>
    <t>vnt.</t>
  </si>
  <si>
    <t>5.1.1.</t>
  </si>
  <si>
    <t>Rinkinį sudaro: pusiau automatinė biopsinė šaudyklė ir adata-pravedėjas</t>
  </si>
  <si>
    <t>5.1.2.</t>
  </si>
  <si>
    <t>Šaudyklės ilgiai: 6cm; 9cm; 15cm; 20cm (su 1cm žymekliais gyliui)</t>
  </si>
  <si>
    <t>5.1.3.</t>
  </si>
  <si>
    <t>Šaudyklės dydžiai: 20G; 18G; 16G; 14G (spalvinis kodavimas)</t>
  </si>
  <si>
    <t>5.1.4.</t>
  </si>
  <si>
    <t>Rinkinio adatos-pravedėjo ilgiai: 3,9cm; 9,9cm; 15cm; 20cm (su 1cm žymekliais gyliui)</t>
  </si>
  <si>
    <t>5.1.5.</t>
  </si>
  <si>
    <t>Rinkinio adatos-pravedėjo dydžiai: 19G; 17G; 15G; 13G (su spalviniu kodavimu)</t>
  </si>
  <si>
    <t>5.1.6.</t>
  </si>
  <si>
    <t>Stileto stūmimo mygtukas lieka užfiksuotas dūrimo metu: būtina</t>
  </si>
  <si>
    <t>5.1.7.</t>
  </si>
  <si>
    <t>Iš anksto nustatytas biopsijos ilgis (10 - 20 mm)±1mm</t>
  </si>
  <si>
    <t>5.1.8.</t>
  </si>
  <si>
    <t>5.1.9.</t>
  </si>
  <si>
    <t>5.1.10.</t>
  </si>
  <si>
    <t>Sistemos mėginio adata įvedama atvira, saugikliui laikant užpjovimo adatą, taip apsaugant nuo atsitiktinio šūvio</t>
  </si>
  <si>
    <t>5.1.11.</t>
  </si>
  <si>
    <t>6. DALIS</t>
  </si>
  <si>
    <t>PUSIAU AUTOMATINĖ ,,GILJOTINOS" TIPO BIOPSINĖ ŠAUDYKLĖ</t>
  </si>
  <si>
    <t>6.</t>
  </si>
  <si>
    <t>Pusiau automatinė ,,giljotinos" tipo biopsinė šaudyklė</t>
  </si>
  <si>
    <t>6.1.</t>
  </si>
  <si>
    <t>Pusiau automatinė "giljotinos" tipo biopsinė šaudyklė</t>
  </si>
  <si>
    <t>6.1.1.</t>
  </si>
  <si>
    <t>6.1.2.</t>
  </si>
  <si>
    <t>Adatos ilgiai: 80, 100, 120, 160, 180, 200, 250 ir 300 mm</t>
  </si>
  <si>
    <t>6.1.3.</t>
  </si>
  <si>
    <t>Adatos dydžiai: 14G, 16G, 18G ir 20G</t>
  </si>
  <si>
    <t>6.1.4.</t>
  </si>
  <si>
    <t>Sudaryta iš adatos su išpjova, kaniulės, korpuso ir Luer kepurėlės</t>
  </si>
  <si>
    <t>6.1.5.</t>
  </si>
  <si>
    <t>Adata su echo markeriu bei punkcijos gylio centrimetrinėmis atžymomis kas 1cm</t>
  </si>
  <si>
    <t>6.1.6.</t>
  </si>
  <si>
    <t>Galimybė užtaisyti šaudyklę pakartotinai ir paimti kelis biopsinius stulpelius: būtina</t>
  </si>
  <si>
    <t>6.1.7.</t>
  </si>
  <si>
    <t>Valdoma viena ranka</t>
  </si>
  <si>
    <t>6.1.8.</t>
  </si>
  <si>
    <t>Biopsijos stulpelių ilgiai: 15mm ir 22mm</t>
  </si>
  <si>
    <t>6.1.9.</t>
  </si>
  <si>
    <t>7. DALIS</t>
  </si>
  <si>
    <t>VIENKARTINIS, STERILUS ODOS BIOPSIJOS PAĖMĖJAS</t>
  </si>
  <si>
    <t>7.</t>
  </si>
  <si>
    <t>Vienkartinis, sterilus odos biopsijos paėmėjas</t>
  </si>
  <si>
    <t>7.1.</t>
  </si>
  <si>
    <t>7.1.1.</t>
  </si>
  <si>
    <t>7.1.2.</t>
  </si>
  <si>
    <t>Adatos diametrą galima pasirinkti iš ne mažiau nei nurodytų dydžių: 1mm, 1.5mm, 2mm, 2.5mm , 3mm, 3.5mm, 4mm, 4.5mm, 5mm, 6mm, 7mm, 8mm.</t>
  </si>
  <si>
    <t>7.1.3.</t>
  </si>
  <si>
    <t>Adatos dydis aiškiai (skaičiais) nurodytas ant rankenėlės: būtina</t>
  </si>
  <si>
    <t>7.1.4.</t>
  </si>
  <si>
    <t>Spalvinis rankenėlės žymėjimas pagal dydžius: būtina</t>
  </si>
  <si>
    <t>7.1.5.</t>
  </si>
  <si>
    <t>Rankenėlė pagaminta iš plastiko,su grioveliais, apsaugančiais nuo slydimo procedūros metu.</t>
  </si>
  <si>
    <t>7.1.6.</t>
  </si>
  <si>
    <t>Be ftalatų</t>
  </si>
  <si>
    <t>7.1.7.</t>
  </si>
  <si>
    <t>Be latekso</t>
  </si>
  <si>
    <t>7.1.8.</t>
  </si>
  <si>
    <t>Ašmenys pagamintis iš nerudijančio plieno</t>
  </si>
  <si>
    <t>7.1.9.</t>
  </si>
  <si>
    <t>Su apsauginiu dangteliu</t>
  </si>
  <si>
    <t>7.1.10.</t>
  </si>
  <si>
    <t>8. DALIS</t>
  </si>
  <si>
    <t>PRO-MAG ULTRA ŠAUDYKLEI TINKAMO TIPO BIOPSINĖ SISTEMA (TARPUSAVYJE SUDERINAMAS RINKINYS)</t>
  </si>
  <si>
    <t>8.</t>
  </si>
  <si>
    <t>Pro-Mag Ultra šaudyklei tinkamo tipo biopsinė sistema (tarpusavyje suderinamas rinkinys)</t>
  </si>
  <si>
    <t>8.1.</t>
  </si>
  <si>
    <t>Pro-Mag Ultra šaudyklei tinkamo tipo biopsinė adata</t>
  </si>
  <si>
    <t>8.1.1.</t>
  </si>
  <si>
    <t>Suderinama su Pro-Mag Ultra šaudykle: būtina</t>
  </si>
  <si>
    <t>8.1.2.</t>
  </si>
  <si>
    <t>Adatos ilgiai: 10cm; 16cm; 20cm; 25cm</t>
  </si>
  <si>
    <t>8.1.3.</t>
  </si>
  <si>
    <t>Adatos dydžiai: 20G; 18G; 16G; 14G</t>
  </si>
  <si>
    <t>8.1.4.</t>
  </si>
  <si>
    <t>Šūvio gylis: 25mm</t>
  </si>
  <si>
    <t>8.1.5.</t>
  </si>
  <si>
    <t>Mėginio ilgis: 19mm</t>
  </si>
  <si>
    <t>8.1.6.</t>
  </si>
  <si>
    <t>8.1.7.</t>
  </si>
  <si>
    <t>Adatos fiksacinė plokštelė stačiakampės formos su slankiojančiu mechanizmu mėginiui nuimti, neišėmus adatos nuo biopsinės šaudyklės</t>
  </si>
  <si>
    <t>8.1.8.</t>
  </si>
  <si>
    <t>8.2.</t>
  </si>
  <si>
    <t>Pravedėjai Pro-Mag Ultra šaudyklei tinkamo tipo biopsinėms adatoms</t>
  </si>
  <si>
    <t>8.2.1.</t>
  </si>
  <si>
    <t>Pravedėjai suderinami su Pro-Mag Ultra šaudyklėms tinkamomis biopsinėmis adatomis: būtina</t>
  </si>
  <si>
    <t>8.2.2.</t>
  </si>
  <si>
    <t>Dydžiai: nuo 19G iki 13G</t>
  </si>
  <si>
    <t>8.2.3.</t>
  </si>
  <si>
    <t>Ilgiai: 4,6cm; 4,9cm; 10,6cm; 10,9cm; 14,6cm</t>
  </si>
  <si>
    <t>8.2.4.</t>
  </si>
  <si>
    <t>8.2.5.</t>
  </si>
  <si>
    <t>Vidinis stiletas su keturbriauniu galu</t>
  </si>
  <si>
    <t>8.2.6.</t>
  </si>
  <si>
    <t>Išorinė dalis su buku galu</t>
  </si>
  <si>
    <t>8.2.7.</t>
  </si>
  <si>
    <t>Slankiojantis spyruoklinis užspaudimas su dviem auselėmis, apsaugantis nuo migracijos gylyn</t>
  </si>
  <si>
    <t>8.2.8.</t>
  </si>
  <si>
    <t>9. DALIS</t>
  </si>
  <si>
    <t>PAJUNK ŠAUDYKLEI TINKAMO TIPO BIOPSINĖ SISTEMA (TARPUSAVYJE SUDERINAMAS RINKINYS)</t>
  </si>
  <si>
    <t>9.</t>
  </si>
  <si>
    <t>PAJUNK šaudyklei tinkamo tipo biopsinė sistema (tarpusavyje suderinamas rinkinys)</t>
  </si>
  <si>
    <t>9.1.</t>
  </si>
  <si>
    <t>PAJUNK šaudyklei tinkamo tipo biopsinė adata</t>
  </si>
  <si>
    <t>9.1.1.</t>
  </si>
  <si>
    <t>Adatos suderinamos su Pajunk DeltaCut šaudykle: būtina</t>
  </si>
  <si>
    <t>9.1.2.</t>
  </si>
  <si>
    <t>Adatos dydžiai: 18G; 16G; 14G</t>
  </si>
  <si>
    <t>9.1.3.</t>
  </si>
  <si>
    <t>Adatų ilgiai: 10cm; 15cm; 20cm; 25cm</t>
  </si>
  <si>
    <t>9.1.4.</t>
  </si>
  <si>
    <t>9.1.5.</t>
  </si>
  <si>
    <t>Adatos fiksacinė plokštelė stačiakampės formos su slankiojančiu mechanizmu mėginiui nuimti</t>
  </si>
  <si>
    <t>9.1.6.</t>
  </si>
  <si>
    <t>Biopsinės adatos galiojimo laikas - ne mažiau 12 mėn. nuo pristatymo dienos</t>
  </si>
  <si>
    <t>9.2.</t>
  </si>
  <si>
    <t>Pravedėjai PAJUNK šaudyklei tinkamo tipo biopsinėms adatoms</t>
  </si>
  <si>
    <t>9.2.1.</t>
  </si>
  <si>
    <t>Suderinami su Pajunk DeltaCut biopsine šaudykle: būtina</t>
  </si>
  <si>
    <t>9.2.2.</t>
  </si>
  <si>
    <t>Dydžiai: nuo 17G iki 13G</t>
  </si>
  <si>
    <t>9.2.3.</t>
  </si>
  <si>
    <t>Ilgiai: 4,4cm; 9,4cm; 14,4cm;</t>
  </si>
  <si>
    <t>9.2.4.</t>
  </si>
  <si>
    <t>9.2.5.</t>
  </si>
  <si>
    <t>10. DALIS</t>
  </si>
  <si>
    <t>BIOPSINĖS ADATOS</t>
  </si>
  <si>
    <t>10.</t>
  </si>
  <si>
    <t>Biopsinės adatos</t>
  </si>
  <si>
    <t>10.1.</t>
  </si>
  <si>
    <t>Biopsijos adatos, skirtos minkštųjų audinių biopsijoms</t>
  </si>
  <si>
    <t>10.1.1.</t>
  </si>
  <si>
    <t>10.1.2.</t>
  </si>
  <si>
    <t>Adatų dydžiai: 20G; 18G; 16G; 14G; 12G</t>
  </si>
  <si>
    <t>10.1.3.</t>
  </si>
  <si>
    <t>Adatų ilgiai: 10 cm; 13 cm; 16 cm; 20 cm</t>
  </si>
  <si>
    <t>10.1.4.</t>
  </si>
  <si>
    <t>Adata echogeniška: būtina</t>
  </si>
  <si>
    <t>10.1.5.</t>
  </si>
  <si>
    <t>Aštrus adatos troakaras: būtina</t>
  </si>
  <si>
    <t>10.1.6.</t>
  </si>
  <si>
    <t>Skirtingų dydžių kodavimas skirtingomis spalvomis: būtina</t>
  </si>
  <si>
    <t>10.1.7.</t>
  </si>
  <si>
    <t xml:space="preserve">Adata turi fiksatorių su šoniniais spasutukais, užtikrinant saugų ir tvirtą adatos užfiksavimą šaudyklėje. </t>
  </si>
  <si>
    <t>10.1.8.</t>
  </si>
  <si>
    <t>11. DALIS</t>
  </si>
  <si>
    <t>BIOPSINIŲ ADATŲ ŠAUDYKLĖS</t>
  </si>
  <si>
    <t>11.</t>
  </si>
  <si>
    <t>Biopsinių adatų šaudyklės</t>
  </si>
  <si>
    <t>11.1.</t>
  </si>
  <si>
    <t>11.1.1.</t>
  </si>
  <si>
    <t>Reguliuojamas punkcijos gylis: 15 mm arba 22 mm su fiksuotais žymėjimais ant korpuso.</t>
  </si>
  <si>
    <t>11.1.2.</t>
  </si>
  <si>
    <t>Šaudyklė yra daugkartinio naudojimo</t>
  </si>
  <si>
    <t>11.1.3.</t>
  </si>
  <si>
    <t>Pilnai automatinė: būtina</t>
  </si>
  <si>
    <t>11.1.4.</t>
  </si>
  <si>
    <t>Pritaikyta tiek vienetinėms, tiek daugybinėms minkštųjų audinių biopsijoms</t>
  </si>
  <si>
    <t>11.1.5.</t>
  </si>
  <si>
    <t>Šaudyklė užtaisoma dviem judesiais: būtina</t>
  </si>
  <si>
    <t>11.1.6.</t>
  </si>
  <si>
    <t>Su saugikliu, apsaugančiu nuo netyčinio šūvio atlikimo: būtina</t>
  </si>
  <si>
    <t>11.1.7.</t>
  </si>
  <si>
    <t>Spalvinis adatos pozicijos indikatorius: būtina</t>
  </si>
  <si>
    <t>11.1.8.</t>
  </si>
  <si>
    <t xml:space="preserve">Šaudyklė suderinama su adatomis, kurios turi fiksatorių su šoniniais spasutukais, užtikrinant saugų ir tvirtą adatos užfiksavimą šaudyklėje. </t>
  </si>
  <si>
    <t>11.1.9.</t>
  </si>
  <si>
    <t>Biopsijos įrenginys turi turėti dvigubą spyruoklių šūvio mechanizmą („dual spring mechanism“) užtikrinantį vienodą adatos įėjimo ir audinio pjovimo jėgą.</t>
  </si>
  <si>
    <t>11.1.10.</t>
  </si>
  <si>
    <t xml:space="preserve">Garantija: ne mažiau nei 24 mėn. </t>
  </si>
  <si>
    <t>11.1.11.</t>
  </si>
  <si>
    <t>CE sertifikatas: būtina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</si>
  <si>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</si>
  <si>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</si>
  <si>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</si>
  <si>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</si>
  <si>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</si>
  <si>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</si>
  <si>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</si>
  <si>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</si>
  <si>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</si>
  <si>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</si>
  <si>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</si>
  <si>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</si>
  <si>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</si>
  <si>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</si>
  <si>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</si>
  <si>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</si>
  <si>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</si>
  <si>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</si>
  <si>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</si>
  <si>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</si>
  <si>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</si>
  <si>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</si>
  <si>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4981-3 2026-02-03 10:56:03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</si>
</sst>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282"/>
  <sheetViews>
    <sheetView tabSelected="1" topLeftCell="A262" workbookViewId="0">
      <selection activeCell="B266" sqref="B266"/>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2" t="s">
        <v>7</v>
      </c>
      <c r="B12" s="33"/>
      <c r="C12" s="29"/>
      <c r="D12" s="30"/>
      <c r="E12" s="30"/>
      <c r="F12" s="31"/>
    </row>
    <row r="13" spans="1:6" ht="15.95" customHeight="1" x14ac:dyDescent="0.25">
      <c r="A13" s="37" t="s">
        <v>8</v>
      </c>
      <c r="B13" s="38"/>
      <c r="C13" s="29"/>
      <c r="D13" s="30"/>
      <c r="E13" s="30"/>
      <c r="F13" s="31"/>
    </row>
    <row r="14" spans="1:6" ht="15.95" customHeight="1" x14ac:dyDescent="0.25">
      <c r="A14" s="37" t="s">
        <v>9</v>
      </c>
      <c r="B14" s="38"/>
      <c r="C14" s="29"/>
      <c r="D14" s="30"/>
      <c r="E14" s="30"/>
      <c r="F14" s="31"/>
    </row>
    <row r="15" spans="1:6" ht="15.95" customHeight="1" x14ac:dyDescent="0.25">
      <c r="A15" s="32" t="s">
        <v>10</v>
      </c>
      <c r="B15" s="33"/>
      <c r="C15" s="29"/>
      <c r="D15" s="30"/>
      <c r="E15" s="30"/>
      <c r="F15" s="31"/>
    </row>
    <row r="16" spans="1:6" ht="63" customHeight="1" x14ac:dyDescent="0.25">
      <c r="A16" s="41" t="s">
        <v>11</v>
      </c>
      <c r="B16" s="38"/>
      <c r="C16" s="29"/>
      <c r="D16" s="30"/>
      <c r="E16" s="30"/>
      <c r="F16" s="31"/>
    </row>
    <row r="17" spans="1:7" ht="15.95" customHeight="1" x14ac:dyDescent="0.25">
      <c r="A17" s="32" t="s">
        <v>12</v>
      </c>
      <c r="B17" s="33"/>
      <c r="C17" s="29"/>
      <c r="D17" s="30"/>
      <c r="E17" s="30"/>
      <c r="F17" s="31"/>
    </row>
    <row r="18" spans="1:7" ht="15.95" customHeight="1" x14ac:dyDescent="0.25">
      <c r="A18" s="32" t="s">
        <v>13</v>
      </c>
      <c r="B18" s="33"/>
      <c r="C18" s="29"/>
      <c r="D18" s="30"/>
      <c r="E18" s="30"/>
      <c r="F18" s="31"/>
    </row>
    <row r="19" spans="1:7" ht="48" customHeight="1" x14ac:dyDescent="0.25">
      <c r="A19" s="32" t="s">
        <v>14</v>
      </c>
      <c r="B19" s="33"/>
      <c r="C19" s="29"/>
      <c r="D19" s="30"/>
      <c r="E19" s="30"/>
      <c r="F19" s="31"/>
    </row>
    <row r="20" spans="1:7" ht="54.95" customHeight="1" x14ac:dyDescent="0.25">
      <c r="A20" s="32" t="s">
        <v>15</v>
      </c>
      <c r="B20" s="33"/>
      <c r="C20" s="29"/>
      <c r="D20" s="30"/>
      <c r="E20" s="30"/>
      <c r="F20" s="31"/>
    </row>
    <row r="21" spans="1:7" ht="71.099999999999994" customHeight="1" x14ac:dyDescent="0.25">
      <c r="A21" s="34" t="s">
        <v>16</v>
      </c>
      <c r="B21" s="35"/>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2"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6" t="s">
        <v>22</v>
      </c>
      <c r="B28" s="28"/>
      <c r="C28" s="28"/>
      <c r="D28" s="28"/>
      <c r="E28" s="28"/>
      <c r="F28" s="28"/>
    </row>
    <row r="29" spans="1:7" x14ac:dyDescent="0.25">
      <c r="A29" s="28" t="s">
        <v>23</v>
      </c>
      <c r="B29" s="28"/>
      <c r="C29" s="28"/>
      <c r="D29" s="28"/>
      <c r="E29" s="28"/>
      <c r="F29" s="28"/>
    </row>
    <row r="30" spans="1:7" x14ac:dyDescent="0.25">
      <c r="A30" s="15" t="s">
        <v>24</v>
      </c>
      <c r="D30" s="16"/>
    </row>
    <row r="31" spans="1:7" x14ac:dyDescent="0.25">
      <c r="A31" s="15" t="s">
        <v>25</v>
      </c>
    </row>
    <row r="32" spans="1:7" x14ac:dyDescent="0.25">
      <c r="A32" s="13" t="s">
        <v>26</v>
      </c>
      <c r="B32" s="13" t="s">
        <v>27</v>
      </c>
    </row>
    <row r="34" spans="1:14" x14ac:dyDescent="0.25">
      <c r="A34" s="13" t="s">
        <v>28</v>
      </c>
    </row>
    <row r="35" spans="1:14" ht="105" x14ac:dyDescent="0.25">
      <c r="A35" s="17" t="s">
        <v>29</v>
      </c>
      <c r="B35" s="17" t="s">
        <v>30</v>
      </c>
      <c r="C35" s="17" t="s">
        <v>31</v>
      </c>
      <c r="D35" s="17" t="s">
        <v>32</v>
      </c>
      <c r="E35" s="17" t="s">
        <v>33</v>
      </c>
      <c r="F35" s="17" t="s">
        <v>34</v>
      </c>
      <c r="G35" s="17" t="s">
        <v>35</v>
      </c>
      <c r="H35" s="27" t="s">
        <v>36</v>
      </c>
      <c r="I35" s="12"/>
      <c r="J35" s="12"/>
      <c r="K35" s="12"/>
      <c r="L35" s="12"/>
      <c r="M35" s="12"/>
      <c r="N35" s="12"/>
    </row>
    <row r="36" spans="1:14" x14ac:dyDescent="0.25">
      <c r="A36" s="17" t="s">
        <v>37</v>
      </c>
      <c r="B36" s="17" t="s">
        <v>38</v>
      </c>
      <c r="C36" s="18"/>
      <c r="D36" s="18"/>
      <c r="E36" s="18"/>
      <c r="F36" s="18"/>
      <c r="G36" s="18"/>
      <c r="H36" s="18"/>
    </row>
    <row r="37" spans="1:14" x14ac:dyDescent="0.25">
      <c r="A37" s="18" t="s">
        <v>39</v>
      </c>
      <c r="B37" s="18" t="s">
        <v>38</v>
      </c>
      <c r="C37" s="18">
        <v>300</v>
      </c>
      <c r="D37" s="18" t="s">
        <v>40</v>
      </c>
      <c r="E37" s="19"/>
      <c r="F37" s="18" t="str">
        <f>IF(ISBLANK(E37),"", PRODUCT(C37,E37))</f>
        <v/>
      </c>
      <c r="G37" s="20"/>
      <c r="H37" s="18"/>
    </row>
    <row r="38" spans="1:14" x14ac:dyDescent="0.25">
      <c r="A38" s="18" t="s">
        <v>41</v>
      </c>
      <c r="B38" s="18" t="s">
        <v>42</v>
      </c>
      <c r="C38" s="18"/>
      <c r="D38" s="18"/>
      <c r="E38" s="18"/>
      <c r="F38" s="18"/>
      <c r="G38" s="18"/>
      <c r="H38" s="20"/>
    </row>
    <row r="39" spans="1:14" x14ac:dyDescent="0.25">
      <c r="A39" s="18" t="s">
        <v>43</v>
      </c>
      <c r="B39" s="18" t="s">
        <v>44</v>
      </c>
      <c r="C39" s="18"/>
      <c r="D39" s="18"/>
      <c r="E39" s="18"/>
      <c r="F39" s="18"/>
      <c r="G39" s="18"/>
      <c r="H39" s="20"/>
    </row>
    <row r="40" spans="1:14" x14ac:dyDescent="0.25">
      <c r="A40" s="18" t="s">
        <v>45</v>
      </c>
      <c r="B40" s="18" t="s">
        <v>46</v>
      </c>
      <c r="C40" s="18"/>
      <c r="D40" s="18"/>
      <c r="E40" s="18"/>
      <c r="F40" s="18"/>
      <c r="G40" s="18"/>
      <c r="H40" s="20"/>
    </row>
    <row r="41" spans="1:14" x14ac:dyDescent="0.25">
      <c r="A41" s="18" t="s">
        <v>47</v>
      </c>
      <c r="B41" s="18" t="s">
        <v>48</v>
      </c>
      <c r="C41" s="18"/>
      <c r="D41" s="18"/>
      <c r="E41" s="18"/>
      <c r="F41" s="18"/>
      <c r="G41" s="18"/>
      <c r="H41" s="20"/>
    </row>
    <row r="42" spans="1:14" x14ac:dyDescent="0.25">
      <c r="A42" s="18" t="s">
        <v>49</v>
      </c>
      <c r="B42" s="18" t="s">
        <v>50</v>
      </c>
      <c r="C42" s="18"/>
      <c r="D42" s="18"/>
      <c r="E42" s="18"/>
      <c r="F42" s="18"/>
      <c r="G42" s="18"/>
      <c r="H42" s="20"/>
    </row>
    <row r="43" spans="1:14" x14ac:dyDescent="0.25">
      <c r="A43" s="18" t="s">
        <v>51</v>
      </c>
      <c r="B43" s="18" t="s">
        <v>52</v>
      </c>
      <c r="C43" s="18"/>
      <c r="D43" s="18"/>
      <c r="E43" s="18"/>
      <c r="F43" s="18"/>
      <c r="G43" s="18"/>
      <c r="H43" s="20"/>
    </row>
    <row r="44" spans="1:14" x14ac:dyDescent="0.25">
      <c r="A44" s="18" t="s">
        <v>53</v>
      </c>
      <c r="B44" s="18" t="s">
        <v>54</v>
      </c>
      <c r="C44" s="18"/>
      <c r="D44" s="18"/>
      <c r="E44" s="18"/>
      <c r="F44" s="18"/>
      <c r="G44" s="18"/>
      <c r="H44" s="20"/>
    </row>
    <row r="45" spans="1:14" x14ac:dyDescent="0.25">
      <c r="E45" s="17" t="s">
        <v>55</v>
      </c>
      <c r="F45" s="17" t="str">
        <f>IF((COUNT(C37:C44)&lt;&gt;COUNT(F37:F44)),"", ROUND(SUM(F37:F44),2))</f>
        <v/>
      </c>
      <c r="G45" s="15" t="str">
        <f>IF((COUNT(C37:C44)&lt;&gt;COUNT(F37:F44)),"Neužpildytos visų objektų kainos", "")</f>
        <v>Neužpildytos visų objektų kainos</v>
      </c>
    </row>
    <row r="46" spans="1:14" x14ac:dyDescent="0.25">
      <c r="C46" s="17" t="s">
        <v>56</v>
      </c>
      <c r="D46" s="20"/>
      <c r="E46" s="17" t="s">
        <v>57</v>
      </c>
      <c r="F46" s="17" t="str">
        <f>IF(OR(F45="",D46=""),"", ROUND(PRODUCT(D46,F45)/100,2))</f>
        <v/>
      </c>
      <c r="G46" s="15" t="str">
        <f>IF(D46="", "Nurodykite taikomą PVM dydį", "")</f>
        <v>Nurodykite taikomą PVM dydį</v>
      </c>
    </row>
    <row r="47" spans="1:14" x14ac:dyDescent="0.25">
      <c r="E47" s="17" t="s">
        <v>58</v>
      </c>
      <c r="F47" s="17">
        <f>IF(ISBLANK(F46), "", ROUND(SUM(F45:F46),2))</f>
        <v>0</v>
      </c>
    </row>
    <row r="51" spans="1:14" x14ac:dyDescent="0.25">
      <c r="A51" s="13" t="s">
        <v>59</v>
      </c>
      <c r="B51" s="13" t="s">
        <v>60</v>
      </c>
    </row>
    <row r="53" spans="1:14" x14ac:dyDescent="0.25">
      <c r="A53" s="13" t="s">
        <v>28</v>
      </c>
    </row>
    <row r="54" spans="1:14" ht="105" x14ac:dyDescent="0.25">
      <c r="A54" s="17" t="s">
        <v>29</v>
      </c>
      <c r="B54" s="17" t="s">
        <v>30</v>
      </c>
      <c r="C54" s="17" t="s">
        <v>31</v>
      </c>
      <c r="D54" s="17" t="s">
        <v>32</v>
      </c>
      <c r="E54" s="17" t="s">
        <v>33</v>
      </c>
      <c r="F54" s="17" t="s">
        <v>34</v>
      </c>
      <c r="G54" s="17" t="s">
        <v>35</v>
      </c>
      <c r="H54" s="27" t="s">
        <v>36</v>
      </c>
      <c r="I54" s="12"/>
      <c r="J54" s="12"/>
      <c r="K54" s="12"/>
      <c r="L54" s="12"/>
      <c r="M54" s="12"/>
      <c r="N54" s="12"/>
    </row>
    <row r="55" spans="1:14" x14ac:dyDescent="0.25">
      <c r="A55" s="17" t="s">
        <v>61</v>
      </c>
      <c r="B55" s="17" t="s">
        <v>62</v>
      </c>
      <c r="C55" s="18"/>
      <c r="D55" s="18"/>
      <c r="E55" s="18"/>
      <c r="F55" s="18"/>
      <c r="G55" s="18"/>
      <c r="H55" s="18"/>
    </row>
    <row r="56" spans="1:14" x14ac:dyDescent="0.25">
      <c r="A56" s="18" t="s">
        <v>63</v>
      </c>
      <c r="B56" s="18" t="s">
        <v>62</v>
      </c>
      <c r="C56" s="18">
        <v>15</v>
      </c>
      <c r="D56" s="18" t="s">
        <v>40</v>
      </c>
      <c r="E56" s="19"/>
      <c r="F56" s="18" t="str">
        <f>IF(ISBLANK(E56),"", PRODUCT(C56,E56))</f>
        <v/>
      </c>
      <c r="G56" s="20"/>
      <c r="H56" s="18"/>
    </row>
    <row r="57" spans="1:14" x14ac:dyDescent="0.25">
      <c r="A57" s="18" t="s">
        <v>64</v>
      </c>
      <c r="B57" s="18" t="s">
        <v>65</v>
      </c>
      <c r="C57" s="18"/>
      <c r="D57" s="18"/>
      <c r="E57" s="18"/>
      <c r="F57" s="18"/>
      <c r="G57" s="18"/>
      <c r="H57" s="20"/>
    </row>
    <row r="58" spans="1:14" x14ac:dyDescent="0.25">
      <c r="A58" s="18" t="s">
        <v>66</v>
      </c>
      <c r="B58" s="18" t="s">
        <v>67</v>
      </c>
      <c r="C58" s="18"/>
      <c r="D58" s="18"/>
      <c r="E58" s="18"/>
      <c r="F58" s="18"/>
      <c r="G58" s="18"/>
      <c r="H58" s="20"/>
    </row>
    <row r="59" spans="1:14" x14ac:dyDescent="0.25">
      <c r="A59" s="18" t="s">
        <v>68</v>
      </c>
      <c r="B59" s="18" t="s">
        <v>69</v>
      </c>
      <c r="C59" s="18"/>
      <c r="D59" s="18"/>
      <c r="E59" s="18"/>
      <c r="F59" s="18"/>
      <c r="G59" s="18"/>
      <c r="H59" s="20"/>
    </row>
    <row r="60" spans="1:14" x14ac:dyDescent="0.25">
      <c r="A60" s="18" t="s">
        <v>70</v>
      </c>
      <c r="B60" s="18" t="s">
        <v>71</v>
      </c>
      <c r="C60" s="18"/>
      <c r="D60" s="18"/>
      <c r="E60" s="18"/>
      <c r="F60" s="18"/>
      <c r="G60" s="18"/>
      <c r="H60" s="20"/>
    </row>
    <row r="61" spans="1:14" x14ac:dyDescent="0.25">
      <c r="A61" s="18" t="s">
        <v>72</v>
      </c>
      <c r="B61" s="18" t="s">
        <v>73</v>
      </c>
      <c r="C61" s="18"/>
      <c r="D61" s="18"/>
      <c r="E61" s="18"/>
      <c r="F61" s="18"/>
      <c r="G61" s="18"/>
      <c r="H61" s="20"/>
    </row>
    <row r="62" spans="1:14" x14ac:dyDescent="0.25">
      <c r="A62" s="18" t="s">
        <v>74</v>
      </c>
      <c r="B62" s="18" t="s">
        <v>75</v>
      </c>
      <c r="C62" s="18"/>
      <c r="D62" s="18"/>
      <c r="E62" s="18"/>
      <c r="F62" s="18"/>
      <c r="G62" s="18"/>
      <c r="H62" s="20"/>
    </row>
    <row r="63" spans="1:14" x14ac:dyDescent="0.25">
      <c r="A63" s="18" t="s">
        <v>76</v>
      </c>
      <c r="B63" s="18" t="s">
        <v>77</v>
      </c>
      <c r="C63" s="18"/>
      <c r="D63" s="18"/>
      <c r="E63" s="18"/>
      <c r="F63" s="18"/>
      <c r="G63" s="18"/>
      <c r="H63" s="20"/>
    </row>
    <row r="64" spans="1:14" x14ac:dyDescent="0.25">
      <c r="A64" s="18" t="s">
        <v>78</v>
      </c>
      <c r="B64" s="18" t="s">
        <v>79</v>
      </c>
      <c r="C64" s="18"/>
      <c r="D64" s="18"/>
      <c r="E64" s="18"/>
      <c r="F64" s="18"/>
      <c r="G64" s="18"/>
      <c r="H64" s="20"/>
    </row>
    <row r="65" spans="1:14" x14ac:dyDescent="0.25">
      <c r="A65" s="18" t="s">
        <v>80</v>
      </c>
      <c r="B65" s="18" t="s">
        <v>81</v>
      </c>
      <c r="C65" s="18"/>
      <c r="D65" s="18"/>
      <c r="E65" s="18"/>
      <c r="F65" s="18"/>
      <c r="G65" s="18"/>
      <c r="H65" s="20"/>
    </row>
    <row r="66" spans="1:14" ht="45" x14ac:dyDescent="0.25">
      <c r="A66" s="18" t="s">
        <v>82</v>
      </c>
      <c r="B66" s="26" t="s">
        <v>83</v>
      </c>
      <c r="C66" s="26"/>
      <c r="D66" s="26"/>
      <c r="E66" s="26"/>
      <c r="F66" s="18"/>
      <c r="G66" s="18"/>
      <c r="H66" s="20"/>
    </row>
    <row r="67" spans="1:14" x14ac:dyDescent="0.25">
      <c r="A67" s="18" t="s">
        <v>84</v>
      </c>
      <c r="B67" s="18" t="s">
        <v>85</v>
      </c>
      <c r="C67" s="18"/>
      <c r="D67" s="18"/>
      <c r="E67" s="18"/>
      <c r="F67" s="18"/>
      <c r="G67" s="18"/>
      <c r="H67" s="20"/>
    </row>
    <row r="68" spans="1:14" x14ac:dyDescent="0.25">
      <c r="A68" s="18" t="s">
        <v>86</v>
      </c>
      <c r="B68" s="18" t="s">
        <v>54</v>
      </c>
      <c r="C68" s="18"/>
      <c r="D68" s="18"/>
      <c r="E68" s="18"/>
      <c r="F68" s="18"/>
      <c r="G68" s="18"/>
      <c r="H68" s="20"/>
    </row>
    <row r="69" spans="1:14" x14ac:dyDescent="0.25">
      <c r="E69" s="17" t="s">
        <v>55</v>
      </c>
      <c r="F69" s="17" t="str">
        <f>IF((COUNT(C56:C68)&lt;&gt;COUNT(F56:F68)),"", ROUND(SUM(F56:F68),2))</f>
        <v/>
      </c>
      <c r="G69" s="15" t="str">
        <f>IF((COUNT(C56:C68)&lt;&gt;COUNT(F56:F68)),"Neužpildytos visų objektų kainos", "")</f>
        <v>Neužpildytos visų objektų kainos</v>
      </c>
    </row>
    <row r="70" spans="1:14" x14ac:dyDescent="0.25">
      <c r="C70" s="17" t="s">
        <v>56</v>
      </c>
      <c r="D70" s="20"/>
      <c r="E70" s="17" t="s">
        <v>57</v>
      </c>
      <c r="F70" s="17" t="str">
        <f>IF(OR(F69="",D70=""),"", ROUND(PRODUCT(D70,F69)/100,2))</f>
        <v/>
      </c>
      <c r="G70" s="15" t="str">
        <f>IF(D70="", "Nurodykite taikomą PVM dydį", "")</f>
        <v>Nurodykite taikomą PVM dydį</v>
      </c>
    </row>
    <row r="71" spans="1:14" x14ac:dyDescent="0.25">
      <c r="E71" s="17" t="s">
        <v>58</v>
      </c>
      <c r="F71" s="17">
        <f>IF(ISBLANK(F70), "", ROUND(SUM(F69:F70),2))</f>
        <v>0</v>
      </c>
    </row>
    <row r="75" spans="1:14" x14ac:dyDescent="0.25">
      <c r="A75" s="13" t="s">
        <v>87</v>
      </c>
      <c r="B75" s="13" t="s">
        <v>88</v>
      </c>
    </row>
    <row r="77" spans="1:14" x14ac:dyDescent="0.25">
      <c r="A77" s="13" t="s">
        <v>28</v>
      </c>
    </row>
    <row r="78" spans="1:14" ht="105" x14ac:dyDescent="0.25">
      <c r="A78" s="17" t="s">
        <v>29</v>
      </c>
      <c r="B78" s="17" t="s">
        <v>30</v>
      </c>
      <c r="C78" s="17" t="s">
        <v>31</v>
      </c>
      <c r="D78" s="17" t="s">
        <v>32</v>
      </c>
      <c r="E78" s="17" t="s">
        <v>33</v>
      </c>
      <c r="F78" s="17" t="s">
        <v>34</v>
      </c>
      <c r="G78" s="17" t="s">
        <v>35</v>
      </c>
      <c r="H78" s="27" t="s">
        <v>36</v>
      </c>
      <c r="I78" s="12"/>
      <c r="J78" s="12"/>
      <c r="K78" s="12"/>
      <c r="L78" s="12"/>
      <c r="M78" s="12"/>
      <c r="N78" s="12"/>
    </row>
    <row r="79" spans="1:14" x14ac:dyDescent="0.25">
      <c r="A79" s="17" t="s">
        <v>89</v>
      </c>
      <c r="B79" s="17" t="s">
        <v>90</v>
      </c>
      <c r="C79" s="18"/>
      <c r="D79" s="18"/>
      <c r="E79" s="18"/>
      <c r="F79" s="18"/>
      <c r="G79" s="18"/>
      <c r="H79" s="18"/>
    </row>
    <row r="80" spans="1:14" x14ac:dyDescent="0.25">
      <c r="A80" s="18" t="s">
        <v>91</v>
      </c>
      <c r="B80" s="18" t="s">
        <v>90</v>
      </c>
      <c r="C80" s="18">
        <v>150</v>
      </c>
      <c r="D80" s="18" t="s">
        <v>40</v>
      </c>
      <c r="E80" s="19"/>
      <c r="F80" s="18" t="str">
        <f>IF(ISBLANK(E80),"", PRODUCT(C80,E80))</f>
        <v/>
      </c>
      <c r="G80" s="20"/>
      <c r="H80" s="18"/>
    </row>
    <row r="81" spans="1:8" x14ac:dyDescent="0.25">
      <c r="A81" s="18" t="s">
        <v>92</v>
      </c>
      <c r="B81" s="18" t="s">
        <v>93</v>
      </c>
      <c r="C81" s="18"/>
      <c r="D81" s="18"/>
      <c r="E81" s="18"/>
      <c r="F81" s="18"/>
      <c r="G81" s="18"/>
      <c r="H81" s="20"/>
    </row>
    <row r="82" spans="1:8" x14ac:dyDescent="0.25">
      <c r="A82" s="18" t="s">
        <v>94</v>
      </c>
      <c r="B82" s="18" t="s">
        <v>95</v>
      </c>
      <c r="C82" s="18"/>
      <c r="D82" s="18"/>
      <c r="E82" s="18"/>
      <c r="F82" s="18"/>
      <c r="G82" s="18"/>
      <c r="H82" s="20"/>
    </row>
    <row r="83" spans="1:8" x14ac:dyDescent="0.25">
      <c r="A83" s="18" t="s">
        <v>96</v>
      </c>
      <c r="B83" s="18" t="s">
        <v>97</v>
      </c>
      <c r="C83" s="18"/>
      <c r="D83" s="18"/>
      <c r="E83" s="18"/>
      <c r="F83" s="18"/>
      <c r="G83" s="18"/>
      <c r="H83" s="20"/>
    </row>
    <row r="84" spans="1:8" x14ac:dyDescent="0.25">
      <c r="A84" s="18" t="s">
        <v>98</v>
      </c>
      <c r="B84" s="18" t="s">
        <v>99</v>
      </c>
      <c r="C84" s="18"/>
      <c r="D84" s="18"/>
      <c r="E84" s="18"/>
      <c r="F84" s="18"/>
      <c r="G84" s="18"/>
      <c r="H84" s="20"/>
    </row>
    <row r="85" spans="1:8" x14ac:dyDescent="0.25">
      <c r="A85" s="18" t="s">
        <v>100</v>
      </c>
      <c r="B85" s="18" t="s">
        <v>101</v>
      </c>
      <c r="C85" s="18"/>
      <c r="D85" s="18"/>
      <c r="E85" s="18"/>
      <c r="F85" s="18"/>
      <c r="G85" s="18"/>
      <c r="H85" s="20"/>
    </row>
    <row r="86" spans="1:8" x14ac:dyDescent="0.25">
      <c r="A86" s="18" t="s">
        <v>102</v>
      </c>
      <c r="B86" s="18" t="s">
        <v>103</v>
      </c>
      <c r="C86" s="18"/>
      <c r="D86" s="18"/>
      <c r="E86" s="18"/>
      <c r="F86" s="18"/>
      <c r="G86" s="18"/>
      <c r="H86" s="20"/>
    </row>
    <row r="87" spans="1:8" x14ac:dyDescent="0.25">
      <c r="A87" s="18" t="s">
        <v>104</v>
      </c>
      <c r="B87" s="18" t="s">
        <v>105</v>
      </c>
      <c r="C87" s="18"/>
      <c r="D87" s="18"/>
      <c r="E87" s="18"/>
      <c r="F87" s="18"/>
      <c r="G87" s="18"/>
      <c r="H87" s="20"/>
    </row>
    <row r="88" spans="1:8" x14ac:dyDescent="0.25">
      <c r="A88" s="18" t="s">
        <v>106</v>
      </c>
      <c r="B88" s="18" t="s">
        <v>107</v>
      </c>
      <c r="C88" s="18"/>
      <c r="D88" s="18"/>
      <c r="E88" s="18"/>
      <c r="F88" s="18"/>
      <c r="G88" s="18"/>
      <c r="H88" s="20"/>
    </row>
    <row r="89" spans="1:8" x14ac:dyDescent="0.25">
      <c r="A89" s="18" t="s">
        <v>108</v>
      </c>
      <c r="B89" s="18" t="s">
        <v>109</v>
      </c>
      <c r="C89" s="18"/>
      <c r="D89" s="18"/>
      <c r="E89" s="18"/>
      <c r="F89" s="18"/>
      <c r="G89" s="18"/>
      <c r="H89" s="20"/>
    </row>
    <row r="90" spans="1:8" x14ac:dyDescent="0.25">
      <c r="A90" s="18" t="s">
        <v>110</v>
      </c>
      <c r="B90" s="18" t="s">
        <v>111</v>
      </c>
      <c r="C90" s="18"/>
      <c r="D90" s="18"/>
      <c r="E90" s="18"/>
      <c r="F90" s="18"/>
      <c r="G90" s="18"/>
      <c r="H90" s="20"/>
    </row>
    <row r="91" spans="1:8" x14ac:dyDescent="0.25">
      <c r="A91" s="18" t="s">
        <v>112</v>
      </c>
      <c r="B91" s="18" t="s">
        <v>54</v>
      </c>
      <c r="C91" s="18"/>
      <c r="D91" s="18"/>
      <c r="E91" s="18"/>
      <c r="F91" s="18"/>
      <c r="G91" s="18"/>
      <c r="H91" s="20"/>
    </row>
    <row r="92" spans="1:8" x14ac:dyDescent="0.25">
      <c r="E92" s="17" t="s">
        <v>55</v>
      </c>
      <c r="F92" s="17" t="str">
        <f>IF((COUNT(C80:C91)&lt;&gt;COUNT(F80:F91)),"", ROUND(SUM(F80:F91),2))</f>
        <v/>
      </c>
      <c r="G92" s="15" t="str">
        <f>IF((COUNT(C80:C91)&lt;&gt;COUNT(F80:F91)),"Neužpildytos visų objektų kainos", "")</f>
        <v>Neužpildytos visų objektų kainos</v>
      </c>
    </row>
    <row r="93" spans="1:8" x14ac:dyDescent="0.25">
      <c r="C93" s="17" t="s">
        <v>56</v>
      </c>
      <c r="D93" s="20"/>
      <c r="E93" s="17" t="s">
        <v>57</v>
      </c>
      <c r="F93" s="17" t="str">
        <f>IF(OR(F92="",D93=""),"", ROUND(PRODUCT(D93,F92)/100,2))</f>
        <v/>
      </c>
      <c r="G93" s="15" t="str">
        <f>IF(D93="", "Nurodykite taikomą PVM dydį", "")</f>
        <v>Nurodykite taikomą PVM dydį</v>
      </c>
    </row>
    <row r="94" spans="1:8" x14ac:dyDescent="0.25">
      <c r="E94" s="17" t="s">
        <v>58</v>
      </c>
      <c r="F94" s="17">
        <f>IF(ISBLANK(F93), "", ROUND(SUM(F92:F93),2))</f>
        <v>0</v>
      </c>
    </row>
    <row r="98" spans="1:14" x14ac:dyDescent="0.25">
      <c r="A98" s="13" t="s">
        <v>113</v>
      </c>
      <c r="B98" s="13" t="s">
        <v>114</v>
      </c>
    </row>
    <row r="100" spans="1:14" x14ac:dyDescent="0.25">
      <c r="A100" s="13" t="s">
        <v>28</v>
      </c>
    </row>
    <row r="101" spans="1:14" ht="105" x14ac:dyDescent="0.25">
      <c r="A101" s="17" t="s">
        <v>29</v>
      </c>
      <c r="B101" s="17" t="s">
        <v>30</v>
      </c>
      <c r="C101" s="17" t="s">
        <v>31</v>
      </c>
      <c r="D101" s="17" t="s">
        <v>32</v>
      </c>
      <c r="E101" s="17" t="s">
        <v>33</v>
      </c>
      <c r="F101" s="17" t="s">
        <v>34</v>
      </c>
      <c r="G101" s="17" t="s">
        <v>35</v>
      </c>
      <c r="H101" s="27" t="s">
        <v>36</v>
      </c>
      <c r="I101" s="12"/>
      <c r="J101" s="12"/>
      <c r="K101" s="12"/>
      <c r="L101" s="12"/>
      <c r="M101" s="12"/>
      <c r="N101" s="12"/>
    </row>
    <row r="102" spans="1:14" x14ac:dyDescent="0.25">
      <c r="A102" s="17" t="s">
        <v>115</v>
      </c>
      <c r="B102" s="17" t="s">
        <v>116</v>
      </c>
      <c r="C102" s="18"/>
      <c r="D102" s="18"/>
      <c r="E102" s="18"/>
      <c r="F102" s="18"/>
      <c r="G102" s="18"/>
      <c r="H102" s="18"/>
    </row>
    <row r="103" spans="1:14" x14ac:dyDescent="0.25">
      <c r="A103" s="18" t="s">
        <v>117</v>
      </c>
      <c r="B103" s="18" t="s">
        <v>116</v>
      </c>
      <c r="C103" s="18">
        <v>300</v>
      </c>
      <c r="D103" s="18" t="s">
        <v>40</v>
      </c>
      <c r="E103" s="19"/>
      <c r="F103" s="18" t="str">
        <f>IF(ISBLANK(E103),"", PRODUCT(C103,E103))</f>
        <v/>
      </c>
      <c r="G103" s="20"/>
      <c r="H103" s="18"/>
    </row>
    <row r="104" spans="1:14" x14ac:dyDescent="0.25">
      <c r="A104" s="18" t="s">
        <v>118</v>
      </c>
      <c r="B104" s="18" t="s">
        <v>119</v>
      </c>
      <c r="C104" s="18"/>
      <c r="D104" s="18"/>
      <c r="E104" s="18"/>
      <c r="F104" s="18"/>
      <c r="G104" s="18"/>
      <c r="H104" s="20"/>
    </row>
    <row r="105" spans="1:14" x14ac:dyDescent="0.25">
      <c r="A105" s="18" t="s">
        <v>120</v>
      </c>
      <c r="B105" s="18" t="s">
        <v>121</v>
      </c>
      <c r="C105" s="18"/>
      <c r="D105" s="18"/>
      <c r="E105" s="18"/>
      <c r="F105" s="18"/>
      <c r="G105" s="18"/>
      <c r="H105" s="20"/>
    </row>
    <row r="106" spans="1:14" x14ac:dyDescent="0.25">
      <c r="A106" s="18" t="s">
        <v>122</v>
      </c>
      <c r="B106" s="18" t="s">
        <v>123</v>
      </c>
      <c r="C106" s="18"/>
      <c r="D106" s="18"/>
      <c r="E106" s="18"/>
      <c r="F106" s="18"/>
      <c r="G106" s="18"/>
      <c r="H106" s="20"/>
    </row>
    <row r="107" spans="1:14" x14ac:dyDescent="0.25">
      <c r="A107" s="18" t="s">
        <v>124</v>
      </c>
      <c r="B107" s="18" t="s">
        <v>125</v>
      </c>
      <c r="C107" s="18"/>
      <c r="D107" s="18"/>
      <c r="E107" s="18"/>
      <c r="F107" s="18"/>
      <c r="G107" s="18"/>
      <c r="H107" s="20"/>
    </row>
    <row r="108" spans="1:14" x14ac:dyDescent="0.25">
      <c r="A108" s="18" t="s">
        <v>126</v>
      </c>
      <c r="B108" s="18" t="s">
        <v>127</v>
      </c>
      <c r="C108" s="18"/>
      <c r="D108" s="18"/>
      <c r="E108" s="18"/>
      <c r="F108" s="18"/>
      <c r="G108" s="18"/>
      <c r="H108" s="20"/>
    </row>
    <row r="109" spans="1:14" x14ac:dyDescent="0.25">
      <c r="A109" s="18" t="s">
        <v>128</v>
      </c>
      <c r="B109" s="18" t="s">
        <v>129</v>
      </c>
      <c r="C109" s="18"/>
      <c r="D109" s="18"/>
      <c r="E109" s="18"/>
      <c r="F109" s="18"/>
      <c r="G109" s="18"/>
      <c r="H109" s="20"/>
    </row>
    <row r="110" spans="1:14" x14ac:dyDescent="0.25">
      <c r="A110" s="18" t="s">
        <v>130</v>
      </c>
      <c r="B110" s="18" t="s">
        <v>131</v>
      </c>
      <c r="C110" s="18"/>
      <c r="D110" s="18"/>
      <c r="E110" s="18"/>
      <c r="F110" s="18"/>
      <c r="G110" s="18"/>
      <c r="H110" s="20"/>
    </row>
    <row r="111" spans="1:14" x14ac:dyDescent="0.25">
      <c r="A111" s="18" t="s">
        <v>132</v>
      </c>
      <c r="B111" s="18" t="s">
        <v>133</v>
      </c>
      <c r="C111" s="18"/>
      <c r="D111" s="18"/>
      <c r="E111" s="18"/>
      <c r="F111" s="18"/>
      <c r="G111" s="18"/>
      <c r="H111" s="20"/>
    </row>
    <row r="112" spans="1:14" x14ac:dyDescent="0.25">
      <c r="A112" s="18" t="s">
        <v>134</v>
      </c>
      <c r="B112" s="18" t="s">
        <v>135</v>
      </c>
      <c r="C112" s="18"/>
      <c r="D112" s="18"/>
      <c r="E112" s="18"/>
      <c r="F112" s="18"/>
      <c r="G112" s="18"/>
      <c r="H112" s="20"/>
    </row>
    <row r="113" spans="1:14" x14ac:dyDescent="0.25">
      <c r="A113" s="18" t="s">
        <v>136</v>
      </c>
      <c r="B113" s="18" t="s">
        <v>137</v>
      </c>
      <c r="C113" s="18"/>
      <c r="D113" s="18"/>
      <c r="E113" s="18"/>
      <c r="F113" s="18"/>
      <c r="G113" s="18"/>
      <c r="H113" s="20"/>
    </row>
    <row r="114" spans="1:14" x14ac:dyDescent="0.25">
      <c r="A114" s="18" t="s">
        <v>138</v>
      </c>
      <c r="B114" s="18" t="s">
        <v>139</v>
      </c>
      <c r="C114" s="18"/>
      <c r="D114" s="18"/>
      <c r="E114" s="18"/>
      <c r="F114" s="18"/>
      <c r="G114" s="18"/>
      <c r="H114" s="20"/>
    </row>
    <row r="115" spans="1:14" x14ac:dyDescent="0.25">
      <c r="A115" s="18" t="s">
        <v>140</v>
      </c>
      <c r="B115" s="18" t="s">
        <v>141</v>
      </c>
      <c r="C115" s="18"/>
      <c r="D115" s="18"/>
      <c r="E115" s="18"/>
      <c r="F115" s="18"/>
      <c r="G115" s="18"/>
      <c r="H115" s="20"/>
    </row>
    <row r="116" spans="1:14" x14ac:dyDescent="0.25">
      <c r="A116" s="18" t="s">
        <v>142</v>
      </c>
      <c r="B116" s="18" t="s">
        <v>143</v>
      </c>
      <c r="C116" s="18"/>
      <c r="D116" s="18"/>
      <c r="E116" s="18"/>
      <c r="F116" s="18"/>
      <c r="G116" s="18"/>
      <c r="H116" s="20"/>
    </row>
    <row r="117" spans="1:14" x14ac:dyDescent="0.25">
      <c r="A117" s="18" t="s">
        <v>144</v>
      </c>
      <c r="B117" s="18" t="s">
        <v>54</v>
      </c>
      <c r="C117" s="18"/>
      <c r="D117" s="18"/>
      <c r="E117" s="18"/>
      <c r="F117" s="18"/>
      <c r="G117" s="18"/>
      <c r="H117" s="20"/>
    </row>
    <row r="118" spans="1:14" x14ac:dyDescent="0.25">
      <c r="E118" s="17" t="s">
        <v>55</v>
      </c>
      <c r="F118" s="17" t="str">
        <f>IF((COUNT(C103:C117)&lt;&gt;COUNT(F103:F117)),"", ROUND(SUM(F103:F117),2))</f>
        <v/>
      </c>
      <c r="G118" s="15" t="str">
        <f>IF((COUNT(C103:C117)&lt;&gt;COUNT(F103:F117)),"Neužpildytos visų objektų kainos", "")</f>
        <v>Neužpildytos visų objektų kainos</v>
      </c>
    </row>
    <row r="119" spans="1:14" x14ac:dyDescent="0.25">
      <c r="C119" s="17" t="s">
        <v>56</v>
      </c>
      <c r="D119" s="20"/>
      <c r="E119" s="17" t="s">
        <v>57</v>
      </c>
      <c r="F119" s="17" t="str">
        <f>IF(OR(F118="",D119=""),"", ROUND(PRODUCT(D119,F118)/100,2))</f>
        <v/>
      </c>
      <c r="G119" s="15" t="str">
        <f>IF(D119="", "Nurodykite taikomą PVM dydį", "")</f>
        <v>Nurodykite taikomą PVM dydį</v>
      </c>
    </row>
    <row r="120" spans="1:14" x14ac:dyDescent="0.25">
      <c r="E120" s="17" t="s">
        <v>58</v>
      </c>
      <c r="F120" s="17">
        <f>IF(ISBLANK(F119), "", ROUND(SUM(F118:F119),2))</f>
        <v>0</v>
      </c>
    </row>
    <row r="124" spans="1:14" x14ac:dyDescent="0.25">
      <c r="A124" s="13" t="s">
        <v>145</v>
      </c>
      <c r="B124" s="13" t="s">
        <v>146</v>
      </c>
    </row>
    <row r="126" spans="1:14" x14ac:dyDescent="0.25">
      <c r="A126" s="13" t="s">
        <v>28</v>
      </c>
    </row>
    <row r="127" spans="1:14" ht="105" x14ac:dyDescent="0.25">
      <c r="A127" s="17" t="s">
        <v>29</v>
      </c>
      <c r="B127" s="17" t="s">
        <v>30</v>
      </c>
      <c r="C127" s="17" t="s">
        <v>31</v>
      </c>
      <c r="D127" s="17" t="s">
        <v>32</v>
      </c>
      <c r="E127" s="17" t="s">
        <v>33</v>
      </c>
      <c r="F127" s="17" t="s">
        <v>34</v>
      </c>
      <c r="G127" s="17" t="s">
        <v>35</v>
      </c>
      <c r="H127" s="27" t="s">
        <v>36</v>
      </c>
      <c r="I127" s="12"/>
      <c r="J127" s="12"/>
      <c r="K127" s="12"/>
      <c r="L127" s="12"/>
      <c r="M127" s="12"/>
      <c r="N127" s="12"/>
    </row>
    <row r="128" spans="1:14" x14ac:dyDescent="0.25">
      <c r="A128" s="17" t="s">
        <v>147</v>
      </c>
      <c r="B128" s="17" t="s">
        <v>148</v>
      </c>
      <c r="C128" s="18"/>
      <c r="D128" s="18"/>
      <c r="E128" s="18"/>
      <c r="F128" s="18"/>
      <c r="G128" s="18"/>
      <c r="H128" s="18"/>
    </row>
    <row r="129" spans="1:8" x14ac:dyDescent="0.25">
      <c r="A129" s="18" t="s">
        <v>149</v>
      </c>
      <c r="B129" s="18" t="s">
        <v>148</v>
      </c>
      <c r="C129" s="18">
        <v>600</v>
      </c>
      <c r="D129" s="18" t="s">
        <v>150</v>
      </c>
      <c r="E129" s="19"/>
      <c r="F129" s="18" t="str">
        <f>IF(ISBLANK(E129),"", PRODUCT(C129,E129))</f>
        <v/>
      </c>
      <c r="G129" s="20"/>
      <c r="H129" s="18"/>
    </row>
    <row r="130" spans="1:8" x14ac:dyDescent="0.25">
      <c r="A130" s="18" t="s">
        <v>151</v>
      </c>
      <c r="B130" s="18" t="s">
        <v>152</v>
      </c>
      <c r="C130" s="18"/>
      <c r="D130" s="18"/>
      <c r="E130" s="18"/>
      <c r="F130" s="18"/>
      <c r="G130" s="18"/>
      <c r="H130" s="20"/>
    </row>
    <row r="131" spans="1:8" x14ac:dyDescent="0.25">
      <c r="A131" s="18" t="s">
        <v>153</v>
      </c>
      <c r="B131" s="18" t="s">
        <v>154</v>
      </c>
      <c r="C131" s="18"/>
      <c r="D131" s="18"/>
      <c r="E131" s="18"/>
      <c r="F131" s="18"/>
      <c r="G131" s="18"/>
      <c r="H131" s="20"/>
    </row>
    <row r="132" spans="1:8" x14ac:dyDescent="0.25">
      <c r="A132" s="18" t="s">
        <v>155</v>
      </c>
      <c r="B132" s="18" t="s">
        <v>156</v>
      </c>
      <c r="C132" s="18"/>
      <c r="D132" s="18"/>
      <c r="E132" s="18"/>
      <c r="F132" s="18"/>
      <c r="G132" s="18"/>
      <c r="H132" s="20"/>
    </row>
    <row r="133" spans="1:8" x14ac:dyDescent="0.25">
      <c r="A133" s="18" t="s">
        <v>157</v>
      </c>
      <c r="B133" s="18" t="s">
        <v>158</v>
      </c>
      <c r="C133" s="18"/>
      <c r="D133" s="18"/>
      <c r="E133" s="18"/>
      <c r="F133" s="18"/>
      <c r="G133" s="18"/>
      <c r="H133" s="20"/>
    </row>
    <row r="134" spans="1:8" x14ac:dyDescent="0.25">
      <c r="A134" s="18" t="s">
        <v>159</v>
      </c>
      <c r="B134" s="18" t="s">
        <v>160</v>
      </c>
      <c r="C134" s="18"/>
      <c r="D134" s="18"/>
      <c r="E134" s="18"/>
      <c r="F134" s="18"/>
      <c r="G134" s="18"/>
      <c r="H134" s="20"/>
    </row>
    <row r="135" spans="1:8" x14ac:dyDescent="0.25">
      <c r="A135" s="18" t="s">
        <v>161</v>
      </c>
      <c r="B135" s="18" t="s">
        <v>162</v>
      </c>
      <c r="C135" s="18"/>
      <c r="D135" s="18"/>
      <c r="E135" s="18"/>
      <c r="F135" s="18"/>
      <c r="G135" s="18"/>
      <c r="H135" s="20"/>
    </row>
    <row r="136" spans="1:8" x14ac:dyDescent="0.25">
      <c r="A136" s="18" t="s">
        <v>163</v>
      </c>
      <c r="B136" s="18" t="s">
        <v>164</v>
      </c>
      <c r="C136" s="18"/>
      <c r="D136" s="18"/>
      <c r="E136" s="18"/>
      <c r="F136" s="18"/>
      <c r="G136" s="18"/>
      <c r="H136" s="20"/>
    </row>
    <row r="137" spans="1:8" x14ac:dyDescent="0.25">
      <c r="A137" s="18" t="s">
        <v>165</v>
      </c>
      <c r="B137" s="18" t="s">
        <v>129</v>
      </c>
      <c r="C137" s="18"/>
      <c r="D137" s="18"/>
      <c r="E137" s="18"/>
      <c r="F137" s="18"/>
      <c r="G137" s="18"/>
      <c r="H137" s="20"/>
    </row>
    <row r="138" spans="1:8" x14ac:dyDescent="0.25">
      <c r="A138" s="18" t="s">
        <v>166</v>
      </c>
      <c r="B138" s="18" t="s">
        <v>131</v>
      </c>
      <c r="C138" s="18"/>
      <c r="D138" s="18"/>
      <c r="E138" s="18"/>
      <c r="F138" s="18"/>
      <c r="G138" s="18"/>
      <c r="H138" s="20"/>
    </row>
    <row r="139" spans="1:8" ht="30" x14ac:dyDescent="0.25">
      <c r="A139" s="18" t="s">
        <v>167</v>
      </c>
      <c r="B139" s="26" t="s">
        <v>168</v>
      </c>
      <c r="C139" s="26"/>
      <c r="D139" s="18"/>
      <c r="E139" s="18"/>
      <c r="F139" s="18"/>
      <c r="G139" s="18"/>
      <c r="H139" s="20"/>
    </row>
    <row r="140" spans="1:8" x14ac:dyDescent="0.25">
      <c r="A140" s="18" t="s">
        <v>169</v>
      </c>
      <c r="B140" s="18" t="s">
        <v>54</v>
      </c>
      <c r="C140" s="18"/>
      <c r="D140" s="18"/>
      <c r="E140" s="18"/>
      <c r="F140" s="18"/>
      <c r="G140" s="18"/>
      <c r="H140" s="20"/>
    </row>
    <row r="141" spans="1:8" x14ac:dyDescent="0.25">
      <c r="E141" s="17" t="s">
        <v>55</v>
      </c>
      <c r="F141" s="17" t="str">
        <f>IF((COUNT(C129:C140)&lt;&gt;COUNT(F129:F140)),"", ROUND(SUM(F129:F140),2))</f>
        <v/>
      </c>
      <c r="G141" s="15" t="str">
        <f>IF((COUNT(C129:C140)&lt;&gt;COUNT(F129:F140)),"Neužpildytos visų objektų kainos", "")</f>
        <v>Neužpildytos visų objektų kainos</v>
      </c>
    </row>
    <row r="142" spans="1:8" x14ac:dyDescent="0.25">
      <c r="C142" s="17" t="s">
        <v>56</v>
      </c>
      <c r="D142" s="20"/>
      <c r="E142" s="17" t="s">
        <v>57</v>
      </c>
      <c r="F142" s="17" t="str">
        <f>IF(OR(F141="",D142=""),"", ROUND(PRODUCT(D142,F141)/100,2))</f>
        <v/>
      </c>
      <c r="G142" s="15" t="str">
        <f>IF(D142="", "Nurodykite taikomą PVM dydį", "")</f>
        <v>Nurodykite taikomą PVM dydį</v>
      </c>
    </row>
    <row r="143" spans="1:8" x14ac:dyDescent="0.25">
      <c r="E143" s="17" t="s">
        <v>58</v>
      </c>
      <c r="F143" s="17">
        <f>IF(ISBLANK(F142), "", ROUND(SUM(F141:F142),2))</f>
        <v>0</v>
      </c>
    </row>
    <row r="147" spans="1:14" x14ac:dyDescent="0.25">
      <c r="A147" s="13" t="s">
        <v>170</v>
      </c>
      <c r="B147" s="13" t="s">
        <v>171</v>
      </c>
    </row>
    <row r="149" spans="1:14" x14ac:dyDescent="0.25">
      <c r="A149" s="13" t="s">
        <v>28</v>
      </c>
    </row>
    <row r="150" spans="1:14" ht="105" x14ac:dyDescent="0.25">
      <c r="A150" s="17" t="s">
        <v>29</v>
      </c>
      <c r="B150" s="17" t="s">
        <v>30</v>
      </c>
      <c r="C150" s="17" t="s">
        <v>31</v>
      </c>
      <c r="D150" s="17" t="s">
        <v>32</v>
      </c>
      <c r="E150" s="17" t="s">
        <v>33</v>
      </c>
      <c r="F150" s="17" t="s">
        <v>34</v>
      </c>
      <c r="G150" s="17" t="s">
        <v>35</v>
      </c>
      <c r="H150" s="27" t="s">
        <v>36</v>
      </c>
      <c r="I150" s="12"/>
      <c r="J150" s="12"/>
      <c r="K150" s="12"/>
      <c r="L150" s="12"/>
      <c r="M150" s="12"/>
      <c r="N150" s="12"/>
    </row>
    <row r="151" spans="1:14" x14ac:dyDescent="0.25">
      <c r="A151" s="17" t="s">
        <v>172</v>
      </c>
      <c r="B151" s="17" t="s">
        <v>173</v>
      </c>
      <c r="C151" s="18"/>
      <c r="D151" s="18"/>
      <c r="E151" s="18"/>
      <c r="F151" s="18"/>
      <c r="G151" s="18"/>
      <c r="H151" s="18"/>
    </row>
    <row r="152" spans="1:14" x14ac:dyDescent="0.25">
      <c r="A152" s="18" t="s">
        <v>174</v>
      </c>
      <c r="B152" s="18" t="s">
        <v>175</v>
      </c>
      <c r="C152" s="18">
        <v>500</v>
      </c>
      <c r="D152" s="18" t="s">
        <v>150</v>
      </c>
      <c r="E152" s="19"/>
      <c r="F152" s="18" t="str">
        <f>IF(ISBLANK(E152),"", PRODUCT(C152,E152))</f>
        <v/>
      </c>
      <c r="G152" s="20"/>
      <c r="H152" s="18"/>
    </row>
    <row r="153" spans="1:14" x14ac:dyDescent="0.25">
      <c r="A153" s="18" t="s">
        <v>176</v>
      </c>
      <c r="B153" s="18" t="s">
        <v>175</v>
      </c>
      <c r="C153" s="18"/>
      <c r="D153" s="18"/>
      <c r="E153" s="18"/>
      <c r="F153" s="18"/>
      <c r="G153" s="18"/>
      <c r="H153" s="20"/>
    </row>
    <row r="154" spans="1:14" x14ac:dyDescent="0.25">
      <c r="A154" s="18" t="s">
        <v>177</v>
      </c>
      <c r="B154" s="18" t="s">
        <v>178</v>
      </c>
      <c r="C154" s="18"/>
      <c r="D154" s="18"/>
      <c r="E154" s="18"/>
      <c r="F154" s="18"/>
      <c r="G154" s="18"/>
      <c r="H154" s="20"/>
    </row>
    <row r="155" spans="1:14" x14ac:dyDescent="0.25">
      <c r="A155" s="18" t="s">
        <v>179</v>
      </c>
      <c r="B155" s="18" t="s">
        <v>180</v>
      </c>
      <c r="C155" s="18"/>
      <c r="D155" s="18"/>
      <c r="E155" s="18"/>
      <c r="F155" s="18"/>
      <c r="G155" s="18"/>
      <c r="H155" s="20"/>
    </row>
    <row r="156" spans="1:14" x14ac:dyDescent="0.25">
      <c r="A156" s="18" t="s">
        <v>181</v>
      </c>
      <c r="B156" s="18" t="s">
        <v>182</v>
      </c>
      <c r="C156" s="18"/>
      <c r="D156" s="18"/>
      <c r="E156" s="18"/>
      <c r="F156" s="18"/>
      <c r="G156" s="18"/>
      <c r="H156" s="20"/>
    </row>
    <row r="157" spans="1:14" x14ac:dyDescent="0.25">
      <c r="A157" s="18" t="s">
        <v>183</v>
      </c>
      <c r="B157" s="18" t="s">
        <v>184</v>
      </c>
      <c r="C157" s="18"/>
      <c r="D157" s="18"/>
      <c r="E157" s="18"/>
      <c r="F157" s="18"/>
      <c r="G157" s="18"/>
      <c r="H157" s="20"/>
    </row>
    <row r="158" spans="1:14" x14ac:dyDescent="0.25">
      <c r="A158" s="18" t="s">
        <v>185</v>
      </c>
      <c r="B158" s="18" t="s">
        <v>186</v>
      </c>
      <c r="C158" s="18"/>
      <c r="D158" s="18"/>
      <c r="E158" s="18"/>
      <c r="F158" s="18"/>
      <c r="G158" s="18"/>
      <c r="H158" s="20"/>
    </row>
    <row r="159" spans="1:14" x14ac:dyDescent="0.25">
      <c r="A159" s="18" t="s">
        <v>187</v>
      </c>
      <c r="B159" s="18" t="s">
        <v>188</v>
      </c>
      <c r="C159" s="18"/>
      <c r="D159" s="18"/>
      <c r="E159" s="18"/>
      <c r="F159" s="18"/>
      <c r="G159" s="18"/>
      <c r="H159" s="20"/>
    </row>
    <row r="160" spans="1:14" x14ac:dyDescent="0.25">
      <c r="A160" s="18" t="s">
        <v>189</v>
      </c>
      <c r="B160" s="18" t="s">
        <v>190</v>
      </c>
      <c r="C160" s="18"/>
      <c r="D160" s="18"/>
      <c r="E160" s="18"/>
      <c r="F160" s="18"/>
      <c r="G160" s="18"/>
      <c r="H160" s="20"/>
    </row>
    <row r="161" spans="1:14" x14ac:dyDescent="0.25">
      <c r="A161" s="18" t="s">
        <v>191</v>
      </c>
      <c r="B161" s="18" t="s">
        <v>54</v>
      </c>
      <c r="C161" s="18"/>
      <c r="D161" s="18"/>
      <c r="E161" s="18"/>
      <c r="F161" s="18"/>
      <c r="G161" s="18"/>
      <c r="H161" s="20"/>
    </row>
    <row r="162" spans="1:14" x14ac:dyDescent="0.25">
      <c r="E162" s="17" t="s">
        <v>55</v>
      </c>
      <c r="F162" s="17" t="str">
        <f>IF((COUNT(C152:C161)&lt;&gt;COUNT(F152:F161)),"", ROUND(SUM(F152:F161),2))</f>
        <v/>
      </c>
      <c r="G162" s="15" t="str">
        <f>IF((COUNT(C152:C161)&lt;&gt;COUNT(F152:F161)),"Neužpildytos visų objektų kainos", "")</f>
        <v>Neužpildytos visų objektų kainos</v>
      </c>
    </row>
    <row r="163" spans="1:14" x14ac:dyDescent="0.25">
      <c r="C163" s="17" t="s">
        <v>56</v>
      </c>
      <c r="D163" s="20"/>
      <c r="E163" s="17" t="s">
        <v>57</v>
      </c>
      <c r="F163" s="17" t="str">
        <f>IF(OR(F162="",D163=""),"", ROUND(PRODUCT(D163,F162)/100,2))</f>
        <v/>
      </c>
      <c r="G163" s="15" t="str">
        <f>IF(D163="", "Nurodykite taikomą PVM dydį", "")</f>
        <v>Nurodykite taikomą PVM dydį</v>
      </c>
    </row>
    <row r="164" spans="1:14" x14ac:dyDescent="0.25">
      <c r="E164" s="17" t="s">
        <v>58</v>
      </c>
      <c r="F164" s="17">
        <f>IF(ISBLANK(F163), "", ROUND(SUM(F162:F163),2))</f>
        <v>0</v>
      </c>
    </row>
    <row r="168" spans="1:14" x14ac:dyDescent="0.25">
      <c r="A168" s="13" t="s">
        <v>192</v>
      </c>
      <c r="B168" s="13" t="s">
        <v>193</v>
      </c>
    </row>
    <row r="170" spans="1:14" x14ac:dyDescent="0.25">
      <c r="A170" s="13" t="s">
        <v>28</v>
      </c>
    </row>
    <row r="171" spans="1:14" ht="105" x14ac:dyDescent="0.25">
      <c r="A171" s="17" t="s">
        <v>29</v>
      </c>
      <c r="B171" s="17" t="s">
        <v>30</v>
      </c>
      <c r="C171" s="17" t="s">
        <v>31</v>
      </c>
      <c r="D171" s="17" t="s">
        <v>32</v>
      </c>
      <c r="E171" s="17" t="s">
        <v>33</v>
      </c>
      <c r="F171" s="17" t="s">
        <v>34</v>
      </c>
      <c r="G171" s="17" t="s">
        <v>35</v>
      </c>
      <c r="H171" s="27" t="s">
        <v>36</v>
      </c>
      <c r="I171" s="12"/>
      <c r="J171" s="12"/>
      <c r="K171" s="12"/>
      <c r="L171" s="12"/>
      <c r="M171" s="12"/>
      <c r="N171" s="12"/>
    </row>
    <row r="172" spans="1:14" x14ac:dyDescent="0.25">
      <c r="A172" s="17" t="s">
        <v>194</v>
      </c>
      <c r="B172" s="17" t="s">
        <v>195</v>
      </c>
      <c r="C172" s="18"/>
      <c r="D172" s="18"/>
      <c r="E172" s="18"/>
      <c r="F172" s="18"/>
      <c r="G172" s="18"/>
      <c r="H172" s="18"/>
    </row>
    <row r="173" spans="1:14" x14ac:dyDescent="0.25">
      <c r="A173" s="18" t="s">
        <v>196</v>
      </c>
      <c r="B173" s="18" t="s">
        <v>195</v>
      </c>
      <c r="C173" s="18">
        <v>1200</v>
      </c>
      <c r="D173" s="18" t="s">
        <v>150</v>
      </c>
      <c r="E173" s="19"/>
      <c r="F173" s="18" t="str">
        <f>IF(ISBLANK(E173),"", PRODUCT(C173,E173))</f>
        <v/>
      </c>
      <c r="G173" s="20"/>
      <c r="H173" s="18"/>
    </row>
    <row r="174" spans="1:14" x14ac:dyDescent="0.25">
      <c r="A174" s="18" t="s">
        <v>197</v>
      </c>
      <c r="B174" s="18" t="s">
        <v>195</v>
      </c>
      <c r="C174" s="18"/>
      <c r="D174" s="18"/>
      <c r="E174" s="18"/>
      <c r="F174" s="18"/>
      <c r="G174" s="18"/>
      <c r="H174" s="20"/>
    </row>
    <row r="175" spans="1:14" ht="30" x14ac:dyDescent="0.25">
      <c r="A175" s="18" t="s">
        <v>198</v>
      </c>
      <c r="B175" s="26" t="s">
        <v>199</v>
      </c>
      <c r="C175" s="26"/>
      <c r="D175" s="26"/>
      <c r="E175" s="18"/>
      <c r="F175" s="18"/>
      <c r="G175" s="18"/>
      <c r="H175" s="20"/>
    </row>
    <row r="176" spans="1:14" x14ac:dyDescent="0.25">
      <c r="A176" s="18" t="s">
        <v>200</v>
      </c>
      <c r="B176" s="18" t="s">
        <v>201</v>
      </c>
      <c r="C176" s="18"/>
      <c r="D176" s="18"/>
      <c r="E176" s="18"/>
      <c r="F176" s="18"/>
      <c r="G176" s="18"/>
      <c r="H176" s="20"/>
    </row>
    <row r="177" spans="1:8" x14ac:dyDescent="0.25">
      <c r="A177" s="18" t="s">
        <v>202</v>
      </c>
      <c r="B177" s="18" t="s">
        <v>203</v>
      </c>
      <c r="C177" s="18"/>
      <c r="D177" s="18"/>
      <c r="E177" s="18"/>
      <c r="F177" s="18"/>
      <c r="G177" s="18"/>
      <c r="H177" s="20"/>
    </row>
    <row r="178" spans="1:8" x14ac:dyDescent="0.25">
      <c r="A178" s="18" t="s">
        <v>204</v>
      </c>
      <c r="B178" s="18" t="s">
        <v>205</v>
      </c>
      <c r="C178" s="18"/>
      <c r="D178" s="18"/>
      <c r="E178" s="18"/>
      <c r="F178" s="18"/>
      <c r="G178" s="18"/>
      <c r="H178" s="20"/>
    </row>
    <row r="179" spans="1:8" x14ac:dyDescent="0.25">
      <c r="A179" s="18" t="s">
        <v>206</v>
      </c>
      <c r="B179" s="18" t="s">
        <v>207</v>
      </c>
      <c r="C179" s="18"/>
      <c r="D179" s="18"/>
      <c r="E179" s="18"/>
      <c r="F179" s="18"/>
      <c r="G179" s="18"/>
      <c r="H179" s="20"/>
    </row>
    <row r="180" spans="1:8" x14ac:dyDescent="0.25">
      <c r="A180" s="18" t="s">
        <v>208</v>
      </c>
      <c r="B180" s="18" t="s">
        <v>209</v>
      </c>
      <c r="C180" s="18"/>
      <c r="D180" s="18"/>
      <c r="E180" s="18"/>
      <c r="F180" s="18"/>
      <c r="G180" s="18"/>
      <c r="H180" s="20"/>
    </row>
    <row r="181" spans="1:8" x14ac:dyDescent="0.25">
      <c r="A181" s="18" t="s">
        <v>210</v>
      </c>
      <c r="B181" s="18" t="s">
        <v>211</v>
      </c>
      <c r="C181" s="18"/>
      <c r="D181" s="18"/>
      <c r="E181" s="18"/>
      <c r="F181" s="18"/>
      <c r="G181" s="18"/>
      <c r="H181" s="20"/>
    </row>
    <row r="182" spans="1:8" x14ac:dyDescent="0.25">
      <c r="A182" s="18" t="s">
        <v>212</v>
      </c>
      <c r="B182" s="18" t="s">
        <v>213</v>
      </c>
      <c r="C182" s="18"/>
      <c r="D182" s="18"/>
      <c r="E182" s="18"/>
      <c r="F182" s="18"/>
      <c r="G182" s="18"/>
      <c r="H182" s="20"/>
    </row>
    <row r="183" spans="1:8" x14ac:dyDescent="0.25">
      <c r="A183" s="18" t="s">
        <v>214</v>
      </c>
      <c r="B183" s="18" t="s">
        <v>54</v>
      </c>
      <c r="C183" s="18"/>
      <c r="D183" s="18"/>
      <c r="E183" s="18"/>
      <c r="F183" s="18"/>
      <c r="G183" s="18"/>
      <c r="H183" s="20"/>
    </row>
    <row r="184" spans="1:8" x14ac:dyDescent="0.25">
      <c r="E184" s="17" t="s">
        <v>55</v>
      </c>
      <c r="F184" s="17" t="str">
        <f>IF((COUNT(C173:C183)&lt;&gt;COUNT(F173:F183)),"", ROUND(SUM(F173:F183),2))</f>
        <v/>
      </c>
      <c r="G184" s="15" t="str">
        <f>IF((COUNT(C173:C183)&lt;&gt;COUNT(F173:F183)),"Neužpildytos visų objektų kainos", "")</f>
        <v>Neužpildytos visų objektų kainos</v>
      </c>
    </row>
    <row r="185" spans="1:8" x14ac:dyDescent="0.25">
      <c r="C185" s="17" t="s">
        <v>56</v>
      </c>
      <c r="D185" s="20"/>
      <c r="E185" s="17" t="s">
        <v>57</v>
      </c>
      <c r="F185" s="17" t="str">
        <f>IF(OR(F184="",D185=""),"", ROUND(PRODUCT(D185,F184)/100,2))</f>
        <v/>
      </c>
      <c r="G185" s="15" t="str">
        <f>IF(D185="", "Nurodykite taikomą PVM dydį", "")</f>
        <v>Nurodykite taikomą PVM dydį</v>
      </c>
    </row>
    <row r="186" spans="1:8" x14ac:dyDescent="0.25">
      <c r="E186" s="17" t="s">
        <v>58</v>
      </c>
      <c r="F186" s="17">
        <f>IF(ISBLANK(F185), "", ROUND(SUM(F184:F185),2))</f>
        <v>0</v>
      </c>
    </row>
    <row r="190" spans="1:8" x14ac:dyDescent="0.25">
      <c r="A190" s="13" t="s">
        <v>215</v>
      </c>
      <c r="B190" s="13" t="s">
        <v>216</v>
      </c>
    </row>
    <row r="192" spans="1:8" x14ac:dyDescent="0.25">
      <c r="A192" s="13" t="s">
        <v>28</v>
      </c>
    </row>
    <row r="193" spans="1:14" ht="105" x14ac:dyDescent="0.25">
      <c r="A193" s="17" t="s">
        <v>29</v>
      </c>
      <c r="B193" s="17" t="s">
        <v>30</v>
      </c>
      <c r="C193" s="17" t="s">
        <v>31</v>
      </c>
      <c r="D193" s="17" t="s">
        <v>32</v>
      </c>
      <c r="E193" s="17" t="s">
        <v>33</v>
      </c>
      <c r="F193" s="17" t="s">
        <v>34</v>
      </c>
      <c r="G193" s="17" t="s">
        <v>35</v>
      </c>
      <c r="H193" s="27" t="s">
        <v>36</v>
      </c>
      <c r="I193" s="12"/>
      <c r="J193" s="12"/>
      <c r="K193" s="12"/>
      <c r="L193" s="12"/>
      <c r="M193" s="12"/>
      <c r="N193" s="12"/>
    </row>
    <row r="194" spans="1:14" x14ac:dyDescent="0.25">
      <c r="A194" s="17" t="s">
        <v>217</v>
      </c>
      <c r="B194" s="17" t="s">
        <v>218</v>
      </c>
      <c r="C194" s="18"/>
      <c r="D194" s="18"/>
      <c r="E194" s="18"/>
      <c r="F194" s="18"/>
      <c r="G194" s="18"/>
      <c r="H194" s="18"/>
    </row>
    <row r="195" spans="1:14" x14ac:dyDescent="0.25">
      <c r="A195" s="18" t="s">
        <v>219</v>
      </c>
      <c r="B195" s="18" t="s">
        <v>220</v>
      </c>
      <c r="C195" s="18">
        <v>1500</v>
      </c>
      <c r="D195" s="18" t="s">
        <v>150</v>
      </c>
      <c r="E195" s="19"/>
      <c r="F195" s="18" t="str">
        <f>IF(ISBLANK(E195),"", PRODUCT(C195,E195))</f>
        <v/>
      </c>
      <c r="G195" s="20"/>
      <c r="H195" s="18"/>
    </row>
    <row r="196" spans="1:14" x14ac:dyDescent="0.25">
      <c r="A196" s="18" t="s">
        <v>221</v>
      </c>
      <c r="B196" s="18" t="s">
        <v>222</v>
      </c>
      <c r="C196" s="18"/>
      <c r="D196" s="18"/>
      <c r="E196" s="18"/>
      <c r="F196" s="18"/>
      <c r="G196" s="18"/>
      <c r="H196" s="20"/>
    </row>
    <row r="197" spans="1:14" x14ac:dyDescent="0.25">
      <c r="A197" s="18" t="s">
        <v>223</v>
      </c>
      <c r="B197" s="18" t="s">
        <v>224</v>
      </c>
      <c r="C197" s="18"/>
      <c r="D197" s="18"/>
      <c r="E197" s="18"/>
      <c r="F197" s="18"/>
      <c r="G197" s="18"/>
      <c r="H197" s="20"/>
    </row>
    <row r="198" spans="1:14" x14ac:dyDescent="0.25">
      <c r="A198" s="18" t="s">
        <v>225</v>
      </c>
      <c r="B198" s="18" t="s">
        <v>226</v>
      </c>
      <c r="C198" s="18"/>
      <c r="D198" s="18"/>
      <c r="E198" s="18"/>
      <c r="F198" s="18"/>
      <c r="G198" s="18"/>
      <c r="H198" s="20"/>
    </row>
    <row r="199" spans="1:14" x14ac:dyDescent="0.25">
      <c r="A199" s="18" t="s">
        <v>227</v>
      </c>
      <c r="B199" s="18" t="s">
        <v>228</v>
      </c>
      <c r="C199" s="18"/>
      <c r="D199" s="18"/>
      <c r="E199" s="18"/>
      <c r="F199" s="18"/>
      <c r="G199" s="18"/>
      <c r="H199" s="20"/>
    </row>
    <row r="200" spans="1:14" x14ac:dyDescent="0.25">
      <c r="A200" s="18" t="s">
        <v>229</v>
      </c>
      <c r="B200" s="18" t="s">
        <v>230</v>
      </c>
      <c r="C200" s="18"/>
      <c r="D200" s="18"/>
      <c r="E200" s="18"/>
      <c r="F200" s="18"/>
      <c r="G200" s="18"/>
      <c r="H200" s="20"/>
    </row>
    <row r="201" spans="1:14" x14ac:dyDescent="0.25">
      <c r="A201" s="18" t="s">
        <v>231</v>
      </c>
      <c r="B201" s="18" t="s">
        <v>131</v>
      </c>
      <c r="C201" s="18"/>
      <c r="D201" s="18"/>
      <c r="E201" s="18"/>
      <c r="F201" s="18"/>
      <c r="G201" s="18"/>
      <c r="H201" s="20"/>
    </row>
    <row r="202" spans="1:14" ht="30" x14ac:dyDescent="0.25">
      <c r="A202" s="18" t="s">
        <v>232</v>
      </c>
      <c r="B202" s="26" t="s">
        <v>233</v>
      </c>
      <c r="C202" s="26"/>
      <c r="D202" s="18"/>
      <c r="E202" s="18"/>
      <c r="F202" s="18"/>
      <c r="G202" s="18"/>
      <c r="H202" s="20"/>
    </row>
    <row r="203" spans="1:14" x14ac:dyDescent="0.25">
      <c r="A203" s="18" t="s">
        <v>234</v>
      </c>
      <c r="B203" s="18" t="s">
        <v>54</v>
      </c>
      <c r="C203" s="18"/>
      <c r="D203" s="18"/>
      <c r="E203" s="18"/>
      <c r="F203" s="18"/>
      <c r="G203" s="18"/>
      <c r="H203" s="20"/>
    </row>
    <row r="204" spans="1:14" x14ac:dyDescent="0.25">
      <c r="A204" s="18" t="s">
        <v>235</v>
      </c>
      <c r="B204" s="18" t="s">
        <v>236</v>
      </c>
      <c r="C204" s="18">
        <v>1500</v>
      </c>
      <c r="D204" s="18" t="s">
        <v>150</v>
      </c>
      <c r="E204" s="19"/>
      <c r="F204" s="18" t="str">
        <f>IF(ISBLANK(E204),"", PRODUCT(C204,E204))</f>
        <v/>
      </c>
      <c r="G204" s="20"/>
      <c r="H204" s="18"/>
    </row>
    <row r="205" spans="1:14" x14ac:dyDescent="0.25">
      <c r="A205" s="18" t="s">
        <v>237</v>
      </c>
      <c r="B205" s="18" t="s">
        <v>238</v>
      </c>
      <c r="C205" s="18"/>
      <c r="D205" s="18"/>
      <c r="E205" s="18"/>
      <c r="F205" s="18"/>
      <c r="G205" s="18"/>
      <c r="H205" s="20"/>
    </row>
    <row r="206" spans="1:14" x14ac:dyDescent="0.25">
      <c r="A206" s="18" t="s">
        <v>239</v>
      </c>
      <c r="B206" s="18" t="s">
        <v>240</v>
      </c>
      <c r="C206" s="18"/>
      <c r="D206" s="18"/>
      <c r="E206" s="18"/>
      <c r="F206" s="18"/>
      <c r="G206" s="18"/>
      <c r="H206" s="20"/>
    </row>
    <row r="207" spans="1:14" x14ac:dyDescent="0.25">
      <c r="A207" s="18" t="s">
        <v>241</v>
      </c>
      <c r="B207" s="18" t="s">
        <v>242</v>
      </c>
      <c r="C207" s="18"/>
      <c r="D207" s="18"/>
      <c r="E207" s="18"/>
      <c r="F207" s="18"/>
      <c r="G207" s="18"/>
      <c r="H207" s="20"/>
    </row>
    <row r="208" spans="1:14" x14ac:dyDescent="0.25">
      <c r="A208" s="18" t="s">
        <v>243</v>
      </c>
      <c r="B208" s="18" t="s">
        <v>107</v>
      </c>
      <c r="C208" s="18"/>
      <c r="D208" s="18"/>
      <c r="E208" s="18"/>
      <c r="F208" s="18"/>
      <c r="G208" s="18"/>
      <c r="H208" s="20"/>
    </row>
    <row r="209" spans="1:14" x14ac:dyDescent="0.25">
      <c r="A209" s="18" t="s">
        <v>244</v>
      </c>
      <c r="B209" s="18" t="s">
        <v>245</v>
      </c>
      <c r="C209" s="18"/>
      <c r="D209" s="18"/>
      <c r="E209" s="18"/>
      <c r="F209" s="18"/>
      <c r="G209" s="18"/>
      <c r="H209" s="20"/>
    </row>
    <row r="210" spans="1:14" x14ac:dyDescent="0.25">
      <c r="A210" s="18" t="s">
        <v>246</v>
      </c>
      <c r="B210" s="18" t="s">
        <v>247</v>
      </c>
      <c r="C210" s="18"/>
      <c r="D210" s="18"/>
      <c r="E210" s="18"/>
      <c r="F210" s="18"/>
      <c r="G210" s="18"/>
      <c r="H210" s="20"/>
    </row>
    <row r="211" spans="1:14" x14ac:dyDescent="0.25">
      <c r="A211" s="18" t="s">
        <v>248</v>
      </c>
      <c r="B211" s="18" t="s">
        <v>249</v>
      </c>
      <c r="C211" s="18"/>
      <c r="D211" s="18"/>
      <c r="E211" s="18"/>
      <c r="F211" s="18"/>
      <c r="G211" s="18"/>
      <c r="H211" s="20"/>
    </row>
    <row r="212" spans="1:14" x14ac:dyDescent="0.25">
      <c r="A212" s="18" t="s">
        <v>250</v>
      </c>
      <c r="B212" s="18" t="s">
        <v>54</v>
      </c>
      <c r="C212" s="18"/>
      <c r="D212" s="18"/>
      <c r="E212" s="18"/>
      <c r="F212" s="18"/>
      <c r="G212" s="18"/>
      <c r="H212" s="20"/>
    </row>
    <row r="213" spans="1:14" x14ac:dyDescent="0.25">
      <c r="E213" s="17" t="s">
        <v>55</v>
      </c>
      <c r="F213" s="17" t="str">
        <f>IF((COUNT(C195:C212)&lt;&gt;COUNT(F195:F212)),"", ROUND(SUM(F195:F212),2))</f>
        <v/>
      </c>
      <c r="G213" s="15" t="str">
        <f>IF((COUNT(C195:C212)&lt;&gt;COUNT(F195:F212)),"Neužpildytos visų objektų kainos", "")</f>
        <v>Neužpildytos visų objektų kainos</v>
      </c>
    </row>
    <row r="214" spans="1:14" x14ac:dyDescent="0.25">
      <c r="C214" s="17" t="s">
        <v>56</v>
      </c>
      <c r="D214" s="20"/>
      <c r="E214" s="17" t="s">
        <v>57</v>
      </c>
      <c r="F214" s="17" t="str">
        <f>IF(OR(F213="",D214=""),"", ROUND(PRODUCT(D214,F213)/100,2))</f>
        <v/>
      </c>
      <c r="G214" s="15" t="str">
        <f>IF(D214="", "Nurodykite taikomą PVM dydį", "")</f>
        <v>Nurodykite taikomą PVM dydį</v>
      </c>
    </row>
    <row r="215" spans="1:14" x14ac:dyDescent="0.25">
      <c r="E215" s="17" t="s">
        <v>58</v>
      </c>
      <c r="F215" s="17">
        <f>IF(ISBLANK(F214), "", ROUND(SUM(F213:F214),2))</f>
        <v>0</v>
      </c>
    </row>
    <row r="219" spans="1:14" x14ac:dyDescent="0.25">
      <c r="A219" s="13" t="s">
        <v>251</v>
      </c>
      <c r="B219" s="13" t="s">
        <v>252</v>
      </c>
    </row>
    <row r="221" spans="1:14" x14ac:dyDescent="0.25">
      <c r="A221" s="13" t="s">
        <v>28</v>
      </c>
    </row>
    <row r="222" spans="1:14" ht="105" x14ac:dyDescent="0.25">
      <c r="A222" s="17" t="s">
        <v>29</v>
      </c>
      <c r="B222" s="17" t="s">
        <v>30</v>
      </c>
      <c r="C222" s="17" t="s">
        <v>31</v>
      </c>
      <c r="D222" s="17" t="s">
        <v>32</v>
      </c>
      <c r="E222" s="17" t="s">
        <v>33</v>
      </c>
      <c r="F222" s="17" t="s">
        <v>34</v>
      </c>
      <c r="G222" s="17" t="s">
        <v>35</v>
      </c>
      <c r="H222" s="27" t="s">
        <v>36</v>
      </c>
      <c r="I222" s="12"/>
      <c r="J222" s="12"/>
      <c r="K222" s="12"/>
      <c r="L222" s="12"/>
      <c r="M222" s="12"/>
      <c r="N222" s="12"/>
    </row>
    <row r="223" spans="1:14" x14ac:dyDescent="0.25">
      <c r="A223" s="17" t="s">
        <v>253</v>
      </c>
      <c r="B223" s="17" t="s">
        <v>254</v>
      </c>
      <c r="C223" s="18"/>
      <c r="D223" s="18"/>
      <c r="E223" s="18"/>
      <c r="F223" s="18"/>
      <c r="G223" s="18"/>
      <c r="H223" s="18"/>
    </row>
    <row r="224" spans="1:14" x14ac:dyDescent="0.25">
      <c r="A224" s="18" t="s">
        <v>255</v>
      </c>
      <c r="B224" s="18" t="s">
        <v>256</v>
      </c>
      <c r="C224" s="18">
        <v>1500</v>
      </c>
      <c r="D224" s="18" t="s">
        <v>150</v>
      </c>
      <c r="E224" s="19"/>
      <c r="F224" s="18" t="str">
        <f>IF(ISBLANK(E224),"", PRODUCT(C224,E224))</f>
        <v/>
      </c>
      <c r="G224" s="20"/>
      <c r="H224" s="18"/>
    </row>
    <row r="225" spans="1:8" x14ac:dyDescent="0.25">
      <c r="A225" s="18" t="s">
        <v>257</v>
      </c>
      <c r="B225" s="18" t="s">
        <v>258</v>
      </c>
      <c r="C225" s="18"/>
      <c r="D225" s="18"/>
      <c r="E225" s="18"/>
      <c r="F225" s="18"/>
      <c r="G225" s="18"/>
      <c r="H225" s="20"/>
    </row>
    <row r="226" spans="1:8" x14ac:dyDescent="0.25">
      <c r="A226" s="18" t="s">
        <v>259</v>
      </c>
      <c r="B226" s="18" t="s">
        <v>260</v>
      </c>
      <c r="C226" s="18"/>
      <c r="D226" s="18"/>
      <c r="E226" s="18"/>
      <c r="F226" s="18"/>
      <c r="G226" s="18"/>
      <c r="H226" s="20"/>
    </row>
    <row r="227" spans="1:8" x14ac:dyDescent="0.25">
      <c r="A227" s="18" t="s">
        <v>261</v>
      </c>
      <c r="B227" s="18" t="s">
        <v>262</v>
      </c>
      <c r="C227" s="18"/>
      <c r="D227" s="18"/>
      <c r="E227" s="18"/>
      <c r="F227" s="18"/>
      <c r="G227" s="18"/>
      <c r="H227" s="20"/>
    </row>
    <row r="228" spans="1:8" x14ac:dyDescent="0.25">
      <c r="A228" s="18" t="s">
        <v>263</v>
      </c>
      <c r="B228" s="18" t="s">
        <v>131</v>
      </c>
      <c r="C228" s="18"/>
      <c r="D228" s="18"/>
      <c r="E228" s="18"/>
      <c r="F228" s="18"/>
      <c r="G228" s="18"/>
      <c r="H228" s="20"/>
    </row>
    <row r="229" spans="1:8" x14ac:dyDescent="0.25">
      <c r="A229" s="18" t="s">
        <v>264</v>
      </c>
      <c r="B229" s="18" t="s">
        <v>265</v>
      </c>
      <c r="C229" s="18"/>
      <c r="D229" s="18"/>
      <c r="E229" s="18"/>
      <c r="F229" s="18"/>
      <c r="G229" s="18"/>
      <c r="H229" s="20"/>
    </row>
    <row r="230" spans="1:8" x14ac:dyDescent="0.25">
      <c r="A230" s="18" t="s">
        <v>266</v>
      </c>
      <c r="B230" s="18" t="s">
        <v>267</v>
      </c>
      <c r="C230" s="18"/>
      <c r="D230" s="18"/>
      <c r="E230" s="18"/>
      <c r="F230" s="18"/>
      <c r="G230" s="18"/>
      <c r="H230" s="20"/>
    </row>
    <row r="231" spans="1:8" x14ac:dyDescent="0.25">
      <c r="A231" s="18" t="s">
        <v>268</v>
      </c>
      <c r="B231" s="18" t="s">
        <v>269</v>
      </c>
      <c r="C231" s="18">
        <v>1500</v>
      </c>
      <c r="D231" s="18" t="s">
        <v>150</v>
      </c>
      <c r="E231" s="19"/>
      <c r="F231" s="18" t="str">
        <f>IF(ISBLANK(E231),"", PRODUCT(C231,E231))</f>
        <v/>
      </c>
      <c r="G231" s="20"/>
      <c r="H231" s="18"/>
    </row>
    <row r="232" spans="1:8" x14ac:dyDescent="0.25">
      <c r="A232" s="18" t="s">
        <v>270</v>
      </c>
      <c r="B232" s="18" t="s">
        <v>271</v>
      </c>
      <c r="C232" s="18"/>
      <c r="D232" s="18"/>
      <c r="E232" s="18"/>
      <c r="F232" s="18"/>
      <c r="G232" s="18"/>
      <c r="H232" s="20"/>
    </row>
    <row r="233" spans="1:8" x14ac:dyDescent="0.25">
      <c r="A233" s="18" t="s">
        <v>272</v>
      </c>
      <c r="B233" s="18" t="s">
        <v>273</v>
      </c>
      <c r="C233" s="18"/>
      <c r="D233" s="18"/>
      <c r="E233" s="18"/>
      <c r="F233" s="18"/>
      <c r="G233" s="18"/>
      <c r="H233" s="20"/>
    </row>
    <row r="234" spans="1:8" x14ac:dyDescent="0.25">
      <c r="A234" s="18" t="s">
        <v>274</v>
      </c>
      <c r="B234" s="18" t="s">
        <v>275</v>
      </c>
      <c r="C234" s="18"/>
      <c r="D234" s="18"/>
      <c r="E234" s="18"/>
      <c r="F234" s="18"/>
      <c r="G234" s="18"/>
      <c r="H234" s="20"/>
    </row>
    <row r="235" spans="1:8" x14ac:dyDescent="0.25">
      <c r="A235" s="18" t="s">
        <v>276</v>
      </c>
      <c r="B235" s="18" t="s">
        <v>107</v>
      </c>
      <c r="C235" s="18"/>
      <c r="D235" s="18"/>
      <c r="E235" s="18"/>
      <c r="F235" s="18"/>
      <c r="G235" s="18"/>
      <c r="H235" s="20"/>
    </row>
    <row r="236" spans="1:8" x14ac:dyDescent="0.25">
      <c r="A236" s="18" t="s">
        <v>277</v>
      </c>
      <c r="B236" s="18" t="s">
        <v>54</v>
      </c>
      <c r="C236" s="18"/>
      <c r="D236" s="18"/>
      <c r="E236" s="18"/>
      <c r="F236" s="18"/>
      <c r="G236" s="18"/>
      <c r="H236" s="20"/>
    </row>
    <row r="237" spans="1:8" x14ac:dyDescent="0.25">
      <c r="E237" s="17" t="s">
        <v>55</v>
      </c>
      <c r="F237" s="17" t="str">
        <f>IF((COUNT(C224:C236)&lt;&gt;COUNT(F224:F236)),"", ROUND(SUM(F224:F236),2))</f>
        <v/>
      </c>
      <c r="G237" s="15" t="str">
        <f>IF((COUNT(C224:C236)&lt;&gt;COUNT(F224:F236)),"Neužpildytos visų objektų kainos", "")</f>
        <v>Neužpildytos visų objektų kainos</v>
      </c>
    </row>
    <row r="238" spans="1:8" x14ac:dyDescent="0.25">
      <c r="C238" s="17" t="s">
        <v>56</v>
      </c>
      <c r="D238" s="20"/>
      <c r="E238" s="17" t="s">
        <v>57</v>
      </c>
      <c r="F238" s="17" t="str">
        <f>IF(OR(F237="",D238=""),"", ROUND(PRODUCT(D238,F237)/100,2))</f>
        <v/>
      </c>
      <c r="G238" s="15" t="str">
        <f>IF(D238="", "Nurodykite taikomą PVM dydį", "")</f>
        <v>Nurodykite taikomą PVM dydį</v>
      </c>
    </row>
    <row r="239" spans="1:8" x14ac:dyDescent="0.25">
      <c r="E239" s="17" t="s">
        <v>58</v>
      </c>
      <c r="F239" s="17">
        <f>IF(ISBLANK(F238), "", ROUND(SUM(F237:F238),2))</f>
        <v>0</v>
      </c>
    </row>
    <row r="243" spans="1:14" x14ac:dyDescent="0.25">
      <c r="A243" s="13" t="s">
        <v>278</v>
      </c>
      <c r="B243" s="13" t="s">
        <v>279</v>
      </c>
    </row>
    <row r="245" spans="1:14" x14ac:dyDescent="0.25">
      <c r="A245" s="13" t="s">
        <v>28</v>
      </c>
    </row>
    <row r="246" spans="1:14" ht="105" x14ac:dyDescent="0.25">
      <c r="A246" s="17" t="s">
        <v>29</v>
      </c>
      <c r="B246" s="17" t="s">
        <v>30</v>
      </c>
      <c r="C246" s="17" t="s">
        <v>31</v>
      </c>
      <c r="D246" s="17" t="s">
        <v>32</v>
      </c>
      <c r="E246" s="17" t="s">
        <v>33</v>
      </c>
      <c r="F246" s="17" t="s">
        <v>34</v>
      </c>
      <c r="G246" s="17" t="s">
        <v>35</v>
      </c>
      <c r="H246" s="27" t="s">
        <v>36</v>
      </c>
      <c r="I246" s="12"/>
      <c r="J246" s="12"/>
      <c r="K246" s="12"/>
      <c r="L246" s="12"/>
      <c r="M246" s="12"/>
      <c r="N246" s="12"/>
    </row>
    <row r="247" spans="1:14" x14ac:dyDescent="0.25">
      <c r="A247" s="17" t="s">
        <v>280</v>
      </c>
      <c r="B247" s="17" t="s">
        <v>281</v>
      </c>
      <c r="C247" s="18"/>
      <c r="D247" s="18"/>
      <c r="E247" s="18"/>
      <c r="F247" s="18"/>
      <c r="G247" s="18"/>
      <c r="H247" s="18"/>
    </row>
    <row r="248" spans="1:14" x14ac:dyDescent="0.25">
      <c r="A248" s="18" t="s">
        <v>282</v>
      </c>
      <c r="B248" s="18" t="s">
        <v>283</v>
      </c>
      <c r="C248" s="18">
        <v>3500</v>
      </c>
      <c r="D248" s="18" t="s">
        <v>150</v>
      </c>
      <c r="E248" s="19"/>
      <c r="F248" s="18" t="str">
        <f>IF(ISBLANK(E248),"", PRODUCT(C248,E248))</f>
        <v/>
      </c>
      <c r="G248" s="20"/>
      <c r="H248" s="18"/>
    </row>
    <row r="249" spans="1:14" x14ac:dyDescent="0.25">
      <c r="A249" s="18" t="s">
        <v>284</v>
      </c>
      <c r="B249" s="18" t="s">
        <v>283</v>
      </c>
      <c r="C249" s="18"/>
      <c r="D249" s="18"/>
      <c r="E249" s="18"/>
      <c r="F249" s="18"/>
      <c r="G249" s="18"/>
      <c r="H249" s="20"/>
    </row>
    <row r="250" spans="1:14" x14ac:dyDescent="0.25">
      <c r="A250" s="18" t="s">
        <v>285</v>
      </c>
      <c r="B250" s="18" t="s">
        <v>286</v>
      </c>
      <c r="C250" s="18"/>
      <c r="D250" s="18"/>
      <c r="E250" s="18"/>
      <c r="F250" s="18"/>
      <c r="G250" s="18"/>
      <c r="H250" s="20"/>
    </row>
    <row r="251" spans="1:14" x14ac:dyDescent="0.25">
      <c r="A251" s="18" t="s">
        <v>287</v>
      </c>
      <c r="B251" s="18" t="s">
        <v>288</v>
      </c>
      <c r="C251" s="18"/>
      <c r="D251" s="18"/>
      <c r="E251" s="18"/>
      <c r="F251" s="18"/>
      <c r="G251" s="18"/>
      <c r="H251" s="20"/>
    </row>
    <row r="252" spans="1:14" x14ac:dyDescent="0.25">
      <c r="A252" s="18" t="s">
        <v>289</v>
      </c>
      <c r="B252" s="18" t="s">
        <v>290</v>
      </c>
      <c r="C252" s="18"/>
      <c r="D252" s="18"/>
      <c r="E252" s="18"/>
      <c r="F252" s="18"/>
      <c r="G252" s="18"/>
      <c r="H252" s="20"/>
    </row>
    <row r="253" spans="1:14" x14ac:dyDescent="0.25">
      <c r="A253" s="18" t="s">
        <v>291</v>
      </c>
      <c r="B253" s="18" t="s">
        <v>292</v>
      </c>
      <c r="C253" s="18"/>
      <c r="D253" s="18"/>
      <c r="E253" s="18"/>
      <c r="F253" s="18"/>
      <c r="G253" s="18"/>
      <c r="H253" s="20"/>
    </row>
    <row r="254" spans="1:14" x14ac:dyDescent="0.25">
      <c r="A254" s="18" t="s">
        <v>293</v>
      </c>
      <c r="B254" s="18" t="s">
        <v>294</v>
      </c>
      <c r="C254" s="18"/>
      <c r="D254" s="18"/>
      <c r="E254" s="18"/>
      <c r="F254" s="18"/>
      <c r="G254" s="18"/>
      <c r="H254" s="20"/>
    </row>
    <row r="255" spans="1:14" ht="30" x14ac:dyDescent="0.25">
      <c r="A255" s="18" t="s">
        <v>295</v>
      </c>
      <c r="B255" s="26" t="s">
        <v>296</v>
      </c>
      <c r="C255" s="26"/>
      <c r="D255" s="18"/>
      <c r="E255" s="18"/>
      <c r="F255" s="18"/>
      <c r="G255" s="18"/>
      <c r="H255" s="20"/>
    </row>
    <row r="256" spans="1:14" x14ac:dyDescent="0.25">
      <c r="A256" s="18" t="s">
        <v>297</v>
      </c>
      <c r="B256" s="18" t="s">
        <v>267</v>
      </c>
      <c r="C256" s="18"/>
      <c r="D256" s="18"/>
      <c r="E256" s="18"/>
      <c r="F256" s="18"/>
      <c r="G256" s="18"/>
      <c r="H256" s="20"/>
    </row>
    <row r="257" spans="1:14" x14ac:dyDescent="0.25">
      <c r="E257" s="17" t="s">
        <v>55</v>
      </c>
      <c r="F257" s="17" t="str">
        <f>IF((COUNT(C248:C256)&lt;&gt;COUNT(F248:F256)),"", ROUND(SUM(F248:F256),2))</f>
        <v/>
      </c>
      <c r="G257" s="15" t="str">
        <f>IF((COUNT(C248:C256)&lt;&gt;COUNT(F248:F256)),"Neužpildytos visų objektų kainos", "")</f>
        <v>Neužpildytos visų objektų kainos</v>
      </c>
    </row>
    <row r="258" spans="1:14" x14ac:dyDescent="0.25">
      <c r="C258" s="17" t="s">
        <v>56</v>
      </c>
      <c r="D258" s="20"/>
      <c r="E258" s="17" t="s">
        <v>57</v>
      </c>
      <c r="F258" s="17" t="str">
        <f>IF(OR(F257="",D258=""),"", ROUND(PRODUCT(D258,F257)/100,2))</f>
        <v/>
      </c>
      <c r="G258" s="15" t="str">
        <f>IF(D258="", "Nurodykite taikomą PVM dydį", "")</f>
        <v>Nurodykite taikomą PVM dydį</v>
      </c>
    </row>
    <row r="259" spans="1:14" x14ac:dyDescent="0.25">
      <c r="E259" s="17" t="s">
        <v>58</v>
      </c>
      <c r="F259" s="17">
        <f>IF(ISBLANK(F258), "", ROUND(SUM(F257:F258),2))</f>
        <v>0</v>
      </c>
    </row>
    <row r="263" spans="1:14" x14ac:dyDescent="0.25">
      <c r="A263" s="13" t="s">
        <v>298</v>
      </c>
      <c r="B263" s="13" t="s">
        <v>299</v>
      </c>
    </row>
    <row r="265" spans="1:14" x14ac:dyDescent="0.25">
      <c r="A265" s="13" t="s">
        <v>28</v>
      </c>
    </row>
    <row r="266" spans="1:14" ht="105" x14ac:dyDescent="0.25">
      <c r="A266" s="17" t="s">
        <v>29</v>
      </c>
      <c r="B266" s="17" t="s">
        <v>30</v>
      </c>
      <c r="C266" s="17" t="s">
        <v>31</v>
      </c>
      <c r="D266" s="17" t="s">
        <v>32</v>
      </c>
      <c r="E266" s="17" t="s">
        <v>33</v>
      </c>
      <c r="F266" s="17" t="s">
        <v>34</v>
      </c>
      <c r="G266" s="17" t="s">
        <v>35</v>
      </c>
      <c r="H266" s="27" t="s">
        <v>36</v>
      </c>
      <c r="I266" s="12"/>
      <c r="J266" s="12"/>
      <c r="K266" s="12"/>
      <c r="L266" s="12"/>
      <c r="M266" s="12"/>
      <c r="N266" s="12"/>
    </row>
    <row r="267" spans="1:14" x14ac:dyDescent="0.25">
      <c r="A267" s="17" t="s">
        <v>300</v>
      </c>
      <c r="B267" s="17" t="s">
        <v>301</v>
      </c>
      <c r="C267" s="18"/>
      <c r="D267" s="18"/>
      <c r="E267" s="18"/>
      <c r="F267" s="18"/>
      <c r="G267" s="18"/>
      <c r="H267" s="18"/>
    </row>
    <row r="268" spans="1:14" x14ac:dyDescent="0.25">
      <c r="A268" s="18" t="s">
        <v>302</v>
      </c>
      <c r="B268" s="18" t="s">
        <v>301</v>
      </c>
      <c r="C268" s="18">
        <v>5</v>
      </c>
      <c r="D268" s="18" t="s">
        <v>150</v>
      </c>
      <c r="E268" s="19"/>
      <c r="F268" s="18" t="str">
        <f>IF(ISBLANK(E268),"", PRODUCT(C268,E268))</f>
        <v/>
      </c>
      <c r="G268" s="20"/>
      <c r="H268" s="18"/>
    </row>
    <row r="269" spans="1:14" x14ac:dyDescent="0.25">
      <c r="A269" s="18" t="s">
        <v>303</v>
      </c>
      <c r="B269" s="18" t="s">
        <v>304</v>
      </c>
      <c r="C269" s="18"/>
      <c r="D269" s="18"/>
      <c r="E269" s="18"/>
      <c r="F269" s="18"/>
      <c r="G269" s="18"/>
      <c r="H269" s="20"/>
    </row>
    <row r="270" spans="1:14" x14ac:dyDescent="0.25">
      <c r="A270" s="18" t="s">
        <v>305</v>
      </c>
      <c r="B270" s="18" t="s">
        <v>306</v>
      </c>
      <c r="C270" s="18"/>
      <c r="D270" s="18"/>
      <c r="E270" s="18"/>
      <c r="F270" s="18"/>
      <c r="G270" s="18"/>
      <c r="H270" s="20"/>
    </row>
    <row r="271" spans="1:14" x14ac:dyDescent="0.25">
      <c r="A271" s="18" t="s">
        <v>307</v>
      </c>
      <c r="B271" s="18" t="s">
        <v>308</v>
      </c>
      <c r="C271" s="18"/>
      <c r="D271" s="18"/>
      <c r="E271" s="18"/>
      <c r="F271" s="18"/>
      <c r="G271" s="18"/>
      <c r="H271" s="20"/>
    </row>
    <row r="272" spans="1:14" x14ac:dyDescent="0.25">
      <c r="A272" s="18" t="s">
        <v>309</v>
      </c>
      <c r="B272" s="18" t="s">
        <v>310</v>
      </c>
      <c r="C272" s="18"/>
      <c r="D272" s="18"/>
      <c r="E272" s="18"/>
      <c r="F272" s="18"/>
      <c r="G272" s="18"/>
      <c r="H272" s="20"/>
    </row>
    <row r="273" spans="1:8" x14ac:dyDescent="0.25">
      <c r="A273" s="18" t="s">
        <v>311</v>
      </c>
      <c r="B273" s="18" t="s">
        <v>312</v>
      </c>
      <c r="C273" s="18"/>
      <c r="D273" s="18"/>
      <c r="E273" s="18"/>
      <c r="F273" s="18"/>
      <c r="G273" s="18"/>
      <c r="H273" s="20"/>
    </row>
    <row r="274" spans="1:8" x14ac:dyDescent="0.25">
      <c r="A274" s="18" t="s">
        <v>313</v>
      </c>
      <c r="B274" s="18" t="s">
        <v>314</v>
      </c>
      <c r="C274" s="18"/>
      <c r="D274" s="18"/>
      <c r="E274" s="18"/>
      <c r="F274" s="18"/>
      <c r="G274" s="18"/>
      <c r="H274" s="20"/>
    </row>
    <row r="275" spans="1:8" x14ac:dyDescent="0.25">
      <c r="A275" s="18" t="s">
        <v>315</v>
      </c>
      <c r="B275" s="18" t="s">
        <v>316</v>
      </c>
      <c r="C275" s="18"/>
      <c r="D275" s="18"/>
      <c r="E275" s="18"/>
      <c r="F275" s="18"/>
      <c r="G275" s="18"/>
      <c r="H275" s="20"/>
    </row>
    <row r="276" spans="1:8" ht="30" x14ac:dyDescent="0.25">
      <c r="A276" s="18" t="s">
        <v>317</v>
      </c>
      <c r="B276" s="26" t="s">
        <v>318</v>
      </c>
      <c r="C276" s="26"/>
      <c r="D276" s="26"/>
      <c r="E276" s="18"/>
      <c r="F276" s="18"/>
      <c r="G276" s="18"/>
      <c r="H276" s="20"/>
    </row>
    <row r="277" spans="1:8" ht="30" x14ac:dyDescent="0.25">
      <c r="A277" s="18" t="s">
        <v>319</v>
      </c>
      <c r="B277" s="26" t="s">
        <v>320</v>
      </c>
      <c r="C277" s="26"/>
      <c r="D277" s="26"/>
      <c r="E277" s="18"/>
      <c r="F277" s="18"/>
      <c r="G277" s="18"/>
      <c r="H277" s="20"/>
    </row>
    <row r="278" spans="1:8" x14ac:dyDescent="0.25">
      <c r="A278" s="18" t="s">
        <v>321</v>
      </c>
      <c r="B278" s="18" t="s">
        <v>322</v>
      </c>
      <c r="C278" s="18"/>
      <c r="D278" s="18"/>
      <c r="E278" s="18"/>
      <c r="F278" s="18"/>
      <c r="G278" s="18"/>
      <c r="H278" s="20"/>
    </row>
    <row r="279" spans="1:8" x14ac:dyDescent="0.25">
      <c r="A279" s="18" t="s">
        <v>323</v>
      </c>
      <c r="B279" s="18" t="s">
        <v>324</v>
      </c>
      <c r="C279" s="18"/>
      <c r="D279" s="18"/>
      <c r="E279" s="18"/>
      <c r="F279" s="18"/>
      <c r="G279" s="18"/>
      <c r="H279" s="20"/>
    </row>
    <row r="280" spans="1:8" x14ac:dyDescent="0.25">
      <c r="E280" s="17" t="s">
        <v>55</v>
      </c>
      <c r="F280" s="17" t="str">
        <f>IF((COUNT(C268:C279)&lt;&gt;COUNT(F268:F279)),"", ROUND(SUM(F268:F279),2))</f>
        <v/>
      </c>
      <c r="G280" s="15" t="str">
        <f>IF((COUNT(C268:C279)&lt;&gt;COUNT(F268:F279)),"Neužpildytos visų objektų kainos", "")</f>
        <v>Neužpildytos visų objektų kainos</v>
      </c>
    </row>
    <row r="281" spans="1:8" x14ac:dyDescent="0.25">
      <c r="C281" s="17" t="s">
        <v>56</v>
      </c>
      <c r="D281" s="20"/>
      <c r="E281" s="17" t="s">
        <v>57</v>
      </c>
      <c r="F281" s="17" t="str">
        <f>IF(OR(F280="",D281=""),"", ROUND(PRODUCT(D281,F280)/100,2))</f>
        <v/>
      </c>
      <c r="G281" s="15" t="str">
        <f>IF(D281="", "Nurodykite taikomą PVM dydį", "")</f>
        <v>Nurodykite taikomą PVM dydį</v>
      </c>
    </row>
    <row r="282" spans="1:8" x14ac:dyDescent="0.25">
      <c r="E282" s="17" t="s">
        <v>58</v>
      </c>
      <c r="F282" s="17">
        <f>IF(ISBLANK(F281), "", ROUND(SUM(F280:F281),2))</f>
        <v>0</v>
      </c>
    </row>
  </sheetData>
  <sheetProtection algorithmName="SHA-512" hashValue="Udd23l+rl3+Sh+ChH5562dcnVpdb7CLJK5deEFffvAAATaTtuUNz3dloreEw53ppnZ7vArEsB49MRCZseSzcxg==" saltValue="iIPO0s5Sw1LoDb+69hSuRQ=="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3" t="s">
        <v>325</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70" t="s">
        <v>326</v>
      </c>
      <c r="B5" s="54"/>
      <c r="C5" s="52" t="s">
        <v>327</v>
      </c>
      <c r="D5" s="53"/>
      <c r="E5" s="54"/>
      <c r="F5" s="52" t="s">
        <v>328</v>
      </c>
      <c r="G5" s="53"/>
      <c r="H5" s="54"/>
      <c r="I5" s="52" t="s">
        <v>329</v>
      </c>
      <c r="J5" s="54"/>
      <c r="K5" s="9" t="s">
        <v>330</v>
      </c>
    </row>
    <row r="6" spans="1:11" ht="48.95" customHeight="1" x14ac:dyDescent="0.25">
      <c r="A6" s="46"/>
      <c r="B6" s="33"/>
      <c r="C6" s="47"/>
      <c r="D6" s="45"/>
      <c r="E6" s="33"/>
      <c r="F6" s="47"/>
      <c r="G6" s="45"/>
      <c r="H6" s="33"/>
      <c r="I6" s="47"/>
      <c r="J6" s="33"/>
      <c r="K6" s="21"/>
    </row>
    <row r="7" spans="1:11" ht="48.95" customHeight="1" x14ac:dyDescent="0.25">
      <c r="A7" s="46"/>
      <c r="B7" s="33"/>
      <c r="C7" s="47"/>
      <c r="D7" s="45"/>
      <c r="E7" s="33"/>
      <c r="F7" s="47"/>
      <c r="G7" s="45"/>
      <c r="H7" s="33"/>
      <c r="I7" s="47"/>
      <c r="J7" s="33"/>
      <c r="K7" s="21"/>
    </row>
    <row r="8" spans="1:11" ht="48.95" customHeight="1" x14ac:dyDescent="0.25">
      <c r="A8" s="46"/>
      <c r="B8" s="33"/>
      <c r="C8" s="47"/>
      <c r="D8" s="45"/>
      <c r="E8" s="33"/>
      <c r="F8" s="47"/>
      <c r="G8" s="45"/>
      <c r="H8" s="33"/>
      <c r="I8" s="47"/>
      <c r="J8" s="33"/>
      <c r="K8" s="21"/>
    </row>
    <row r="9" spans="1:11" ht="48.95" customHeight="1" x14ac:dyDescent="0.25">
      <c r="A9" s="46"/>
      <c r="B9" s="33"/>
      <c r="C9" s="47"/>
      <c r="D9" s="45"/>
      <c r="E9" s="33"/>
      <c r="F9" s="47"/>
      <c r="G9" s="45"/>
      <c r="H9" s="33"/>
      <c r="I9" s="47"/>
      <c r="J9" s="33"/>
      <c r="K9" s="21"/>
    </row>
    <row r="10" spans="1:11" ht="48.95" customHeight="1" x14ac:dyDescent="0.25">
      <c r="A10" s="46"/>
      <c r="B10" s="33"/>
      <c r="C10" s="47"/>
      <c r="D10" s="45"/>
      <c r="E10" s="33"/>
      <c r="F10" s="47"/>
      <c r="G10" s="45"/>
      <c r="H10" s="33"/>
      <c r="I10" s="47"/>
      <c r="J10" s="33"/>
      <c r="K10" s="21"/>
    </row>
    <row r="11" spans="1:11" ht="48.95" customHeight="1" x14ac:dyDescent="0.25">
      <c r="A11" s="46"/>
      <c r="B11" s="33"/>
      <c r="C11" s="47"/>
      <c r="D11" s="45"/>
      <c r="E11" s="33"/>
      <c r="F11" s="47"/>
      <c r="G11" s="45"/>
      <c r="H11" s="33"/>
      <c r="I11" s="47"/>
      <c r="J11" s="33"/>
      <c r="K11" s="21"/>
    </row>
    <row r="12" spans="1:11" ht="48.95" customHeight="1" x14ac:dyDescent="0.25">
      <c r="A12" s="46"/>
      <c r="B12" s="33"/>
      <c r="C12" s="47"/>
      <c r="D12" s="45"/>
      <c r="E12" s="33"/>
      <c r="F12" s="47"/>
      <c r="G12" s="45"/>
      <c r="H12" s="33"/>
      <c r="I12" s="47"/>
      <c r="J12" s="33"/>
      <c r="K12" s="21"/>
    </row>
    <row r="13" spans="1:11" ht="48.95" customHeight="1" x14ac:dyDescent="0.25">
      <c r="A13" s="46"/>
      <c r="B13" s="33"/>
      <c r="C13" s="47"/>
      <c r="D13" s="45"/>
      <c r="E13" s="33"/>
      <c r="F13" s="47"/>
      <c r="G13" s="45"/>
      <c r="H13" s="33"/>
      <c r="I13" s="47"/>
      <c r="J13" s="33"/>
      <c r="K13" s="21"/>
    </row>
    <row r="14" spans="1:11" ht="48.95" customHeight="1" x14ac:dyDescent="0.25">
      <c r="A14" s="46"/>
      <c r="B14" s="33"/>
      <c r="C14" s="47"/>
      <c r="D14" s="45"/>
      <c r="E14" s="33"/>
      <c r="F14" s="47"/>
      <c r="G14" s="45"/>
      <c r="H14" s="33"/>
      <c r="I14" s="47"/>
      <c r="J14" s="33"/>
      <c r="K14" s="21"/>
    </row>
    <row r="15" spans="1:11" ht="48" customHeight="1" thickBot="1" x14ac:dyDescent="0.3">
      <c r="A15" s="72"/>
      <c r="B15" s="60"/>
      <c r="C15" s="65"/>
      <c r="D15" s="59"/>
      <c r="E15" s="60"/>
      <c r="F15" s="65"/>
      <c r="G15" s="59"/>
      <c r="H15" s="60"/>
      <c r="I15" s="65"/>
      <c r="J15" s="60"/>
      <c r="K15" s="22"/>
    </row>
    <row r="16" spans="1:11" ht="18.95" customHeight="1" x14ac:dyDescent="0.25">
      <c r="A16" s="10"/>
      <c r="B16" s="10"/>
      <c r="C16" s="10"/>
      <c r="D16" s="10"/>
      <c r="E16" s="10"/>
      <c r="F16" s="10"/>
      <c r="G16" s="10"/>
      <c r="H16" s="10"/>
      <c r="I16" s="10"/>
      <c r="J16" s="10"/>
      <c r="K16" s="11"/>
    </row>
    <row r="17" spans="1:11" ht="48.95" customHeight="1" x14ac:dyDescent="0.25">
      <c r="A17" s="69" t="s">
        <v>331</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70" t="s">
        <v>30</v>
      </c>
      <c r="B19" s="54"/>
      <c r="C19" s="52" t="s">
        <v>327</v>
      </c>
      <c r="D19" s="53"/>
      <c r="E19" s="54"/>
      <c r="F19" s="52" t="s">
        <v>332</v>
      </c>
      <c r="G19" s="53"/>
      <c r="H19" s="54"/>
      <c r="I19" s="71" t="s">
        <v>329</v>
      </c>
      <c r="J19" s="68"/>
      <c r="K19" s="11"/>
    </row>
    <row r="20" spans="1:11" ht="48.95" customHeight="1" x14ac:dyDescent="0.25">
      <c r="A20" s="46"/>
      <c r="B20" s="33"/>
      <c r="C20" s="47"/>
      <c r="D20" s="45"/>
      <c r="E20" s="33"/>
      <c r="F20" s="47"/>
      <c r="G20" s="45"/>
      <c r="H20" s="33"/>
      <c r="I20" s="51"/>
      <c r="J20" s="50"/>
      <c r="K20" s="11"/>
    </row>
    <row r="21" spans="1:11" ht="48.95" customHeight="1" x14ac:dyDescent="0.25">
      <c r="A21" s="46"/>
      <c r="B21" s="33"/>
      <c r="C21" s="47"/>
      <c r="D21" s="45"/>
      <c r="E21" s="33"/>
      <c r="F21" s="47"/>
      <c r="G21" s="45"/>
      <c r="H21" s="33"/>
      <c r="I21" s="51"/>
      <c r="J21" s="50"/>
      <c r="K21" s="11"/>
    </row>
    <row r="22" spans="1:11" ht="48.95" customHeight="1" x14ac:dyDescent="0.25">
      <c r="A22" s="46"/>
      <c r="B22" s="33"/>
      <c r="C22" s="47"/>
      <c r="D22" s="45"/>
      <c r="E22" s="33"/>
      <c r="F22" s="47"/>
      <c r="G22" s="45"/>
      <c r="H22" s="33"/>
      <c r="I22" s="51"/>
      <c r="J22" s="50"/>
      <c r="K22" s="11"/>
    </row>
    <row r="23" spans="1:11" ht="48.95" customHeight="1" x14ac:dyDescent="0.25">
      <c r="A23" s="46"/>
      <c r="B23" s="33"/>
      <c r="C23" s="47"/>
      <c r="D23" s="45"/>
      <c r="E23" s="33"/>
      <c r="F23" s="47"/>
      <c r="G23" s="45"/>
      <c r="H23" s="33"/>
      <c r="I23" s="51"/>
      <c r="J23" s="50"/>
      <c r="K23" s="11"/>
    </row>
    <row r="24" spans="1:11" ht="48.95" customHeight="1" x14ac:dyDescent="0.25">
      <c r="A24" s="46"/>
      <c r="B24" s="33"/>
      <c r="C24" s="47"/>
      <c r="D24" s="45"/>
      <c r="E24" s="33"/>
      <c r="F24" s="47"/>
      <c r="G24" s="45"/>
      <c r="H24" s="33"/>
      <c r="I24" s="51"/>
      <c r="J24" s="50"/>
      <c r="K24" s="11"/>
    </row>
    <row r="25" spans="1:11" ht="48.95" customHeight="1" x14ac:dyDescent="0.25">
      <c r="A25" s="46"/>
      <c r="B25" s="33"/>
      <c r="C25" s="47"/>
      <c r="D25" s="45"/>
      <c r="E25" s="33"/>
      <c r="F25" s="47"/>
      <c r="G25" s="45"/>
      <c r="H25" s="33"/>
      <c r="I25" s="51"/>
      <c r="J25" s="50"/>
      <c r="K25" s="11"/>
    </row>
    <row r="26" spans="1:11" ht="48.95" customHeight="1" x14ac:dyDescent="0.25">
      <c r="A26" s="46"/>
      <c r="B26" s="33"/>
      <c r="C26" s="47"/>
      <c r="D26" s="45"/>
      <c r="E26" s="33"/>
      <c r="F26" s="47"/>
      <c r="G26" s="45"/>
      <c r="H26" s="33"/>
      <c r="I26" s="51"/>
      <c r="J26" s="50"/>
      <c r="K26" s="11"/>
    </row>
    <row r="27" spans="1:11" ht="48.95" customHeight="1" x14ac:dyDescent="0.25">
      <c r="A27" s="46"/>
      <c r="B27" s="33"/>
      <c r="C27" s="47"/>
      <c r="D27" s="45"/>
      <c r="E27" s="33"/>
      <c r="F27" s="47"/>
      <c r="G27" s="45"/>
      <c r="H27" s="33"/>
      <c r="I27" s="51"/>
      <c r="J27" s="50"/>
      <c r="K27" s="11"/>
    </row>
    <row r="28" spans="1:11" ht="48.95" customHeight="1" x14ac:dyDescent="0.25">
      <c r="A28" s="46"/>
      <c r="B28" s="33"/>
      <c r="C28" s="47"/>
      <c r="D28" s="45"/>
      <c r="E28" s="33"/>
      <c r="F28" s="47"/>
      <c r="G28" s="45"/>
      <c r="H28" s="33"/>
      <c r="I28" s="51"/>
      <c r="J28" s="50"/>
      <c r="K28" s="11"/>
    </row>
    <row r="29" spans="1:11" ht="48.95" customHeight="1" x14ac:dyDescent="0.25">
      <c r="A29" s="46"/>
      <c r="B29" s="33"/>
      <c r="C29" s="47"/>
      <c r="D29" s="45"/>
      <c r="E29" s="33"/>
      <c r="F29" s="47"/>
      <c r="G29" s="45"/>
      <c r="H29" s="33"/>
      <c r="I29" s="51"/>
      <c r="J29" s="50"/>
      <c r="K29" s="11"/>
    </row>
    <row r="31" spans="1:11" ht="33" customHeight="1" x14ac:dyDescent="0.25">
      <c r="A31" s="57"/>
      <c r="B31" s="28"/>
      <c r="C31" s="28"/>
      <c r="D31" s="28"/>
      <c r="E31" s="28"/>
      <c r="F31" s="28"/>
      <c r="G31" s="28"/>
      <c r="H31" s="28"/>
      <c r="I31" s="28"/>
      <c r="J31" s="28"/>
    </row>
    <row r="33" spans="1:10" ht="15.95" customHeight="1" x14ac:dyDescent="0.25">
      <c r="A33" s="56" t="s">
        <v>333</v>
      </c>
      <c r="B33" s="28"/>
      <c r="C33" s="28"/>
      <c r="D33" s="28"/>
      <c r="E33" s="28"/>
      <c r="F33" s="28"/>
      <c r="G33" s="28"/>
      <c r="H33" s="28"/>
      <c r="I33" s="28"/>
      <c r="J33" s="28"/>
    </row>
    <row r="34" spans="1:10" ht="15.95" customHeight="1" thickBot="1" x14ac:dyDescent="0.3"/>
    <row r="35" spans="1:10" ht="15.95" customHeight="1" x14ac:dyDescent="0.25">
      <c r="A35" s="8" t="s">
        <v>29</v>
      </c>
      <c r="B35" s="66" t="s">
        <v>334</v>
      </c>
      <c r="C35" s="53"/>
      <c r="D35" s="53"/>
      <c r="E35" s="53"/>
      <c r="F35" s="53"/>
      <c r="G35" s="54"/>
      <c r="H35" s="67" t="s">
        <v>335</v>
      </c>
      <c r="I35" s="53"/>
      <c r="J35" s="68"/>
    </row>
    <row r="36" spans="1:10" ht="48" customHeight="1" x14ac:dyDescent="0.25">
      <c r="A36" s="23" t="s">
        <v>336</v>
      </c>
      <c r="B36" s="48" t="s">
        <v>337</v>
      </c>
      <c r="C36" s="45"/>
      <c r="D36" s="45"/>
      <c r="E36" s="45"/>
      <c r="F36" s="45"/>
      <c r="G36" s="33"/>
      <c r="H36" s="49"/>
      <c r="I36" s="45"/>
      <c r="J36" s="50"/>
    </row>
    <row r="37" spans="1:10" ht="48" customHeight="1" x14ac:dyDescent="0.25">
      <c r="A37" s="23" t="s">
        <v>338</v>
      </c>
      <c r="B37" s="48" t="s">
        <v>339</v>
      </c>
      <c r="C37" s="45"/>
      <c r="D37" s="45"/>
      <c r="E37" s="45"/>
      <c r="F37" s="45"/>
      <c r="G37" s="33"/>
      <c r="H37" s="49"/>
      <c r="I37" s="45"/>
      <c r="J37" s="50"/>
    </row>
    <row r="38" spans="1:10" ht="48" customHeight="1" x14ac:dyDescent="0.25">
      <c r="A38" s="23" t="s">
        <v>340</v>
      </c>
      <c r="B38" s="48" t="s">
        <v>341</v>
      </c>
      <c r="C38" s="45"/>
      <c r="D38" s="45"/>
      <c r="E38" s="45"/>
      <c r="F38" s="45"/>
      <c r="G38" s="33"/>
      <c r="H38" s="49"/>
      <c r="I38" s="45"/>
      <c r="J38" s="50"/>
    </row>
    <row r="39" spans="1:10" ht="48" customHeight="1" x14ac:dyDescent="0.25">
      <c r="A39" s="23" t="s">
        <v>342</v>
      </c>
      <c r="B39" s="48" t="s">
        <v>343</v>
      </c>
      <c r="C39" s="45"/>
      <c r="D39" s="45"/>
      <c r="E39" s="45"/>
      <c r="F39" s="45"/>
      <c r="G39" s="33"/>
      <c r="H39" s="49"/>
      <c r="I39" s="45"/>
      <c r="J39" s="50"/>
    </row>
    <row r="40" spans="1:10" ht="48" customHeight="1" x14ac:dyDescent="0.25">
      <c r="A40" s="24"/>
      <c r="B40" s="44"/>
      <c r="C40" s="45"/>
      <c r="D40" s="45"/>
      <c r="E40" s="45"/>
      <c r="F40" s="45"/>
      <c r="G40" s="33"/>
      <c r="H40" s="49"/>
      <c r="I40" s="45"/>
      <c r="J40" s="50"/>
    </row>
    <row r="41" spans="1:10" ht="48" customHeight="1" x14ac:dyDescent="0.25">
      <c r="A41" s="24"/>
      <c r="B41" s="44"/>
      <c r="C41" s="45"/>
      <c r="D41" s="45"/>
      <c r="E41" s="45"/>
      <c r="F41" s="45"/>
      <c r="G41" s="33"/>
      <c r="H41" s="49"/>
      <c r="I41" s="45"/>
      <c r="J41" s="50"/>
    </row>
    <row r="42" spans="1:10" ht="48" customHeight="1" x14ac:dyDescent="0.25">
      <c r="A42" s="24"/>
      <c r="B42" s="44"/>
      <c r="C42" s="45"/>
      <c r="D42" s="45"/>
      <c r="E42" s="45"/>
      <c r="F42" s="45"/>
      <c r="G42" s="33"/>
      <c r="H42" s="49"/>
      <c r="I42" s="45"/>
      <c r="J42" s="50"/>
    </row>
    <row r="43" spans="1:10" ht="48" customHeight="1" x14ac:dyDescent="0.25">
      <c r="A43" s="24"/>
      <c r="B43" s="44"/>
      <c r="C43" s="45"/>
      <c r="D43" s="45"/>
      <c r="E43" s="45"/>
      <c r="F43" s="45"/>
      <c r="G43" s="33"/>
      <c r="H43" s="49"/>
      <c r="I43" s="45"/>
      <c r="J43" s="50"/>
    </row>
    <row r="44" spans="1:10" ht="48" customHeight="1" x14ac:dyDescent="0.25">
      <c r="A44" s="24"/>
      <c r="B44" s="44"/>
      <c r="C44" s="45"/>
      <c r="D44" s="45"/>
      <c r="E44" s="45"/>
      <c r="F44" s="45"/>
      <c r="G44" s="33"/>
      <c r="H44" s="49"/>
      <c r="I44" s="45"/>
      <c r="J44" s="50"/>
    </row>
    <row r="45" spans="1:10" ht="48" customHeight="1" x14ac:dyDescent="0.25">
      <c r="A45" s="24"/>
      <c r="B45" s="44"/>
      <c r="C45" s="45"/>
      <c r="D45" s="45"/>
      <c r="E45" s="45"/>
      <c r="F45" s="45"/>
      <c r="G45" s="33"/>
      <c r="H45" s="49"/>
      <c r="I45" s="45"/>
      <c r="J45" s="50"/>
    </row>
    <row r="46" spans="1:10" ht="48.95" customHeight="1" thickBot="1" x14ac:dyDescent="0.3">
      <c r="A46" s="25"/>
      <c r="B46" s="58"/>
      <c r="C46" s="59"/>
      <c r="D46" s="59"/>
      <c r="E46" s="59"/>
      <c r="F46" s="59"/>
      <c r="G46" s="60"/>
      <c r="H46" s="61"/>
      <c r="I46" s="62"/>
      <c r="J46" s="63"/>
    </row>
    <row r="48" spans="1:10" ht="102" customHeight="1" x14ac:dyDescent="0.25">
      <c r="A48" s="57" t="s">
        <v>344</v>
      </c>
      <c r="B48" s="28"/>
      <c r="C48" s="28"/>
      <c r="D48" s="28"/>
      <c r="E48" s="28"/>
      <c r="F48" s="28"/>
      <c r="G48" s="28"/>
      <c r="H48" s="28"/>
      <c r="I48" s="28"/>
      <c r="J48" s="28"/>
    </row>
    <row r="51" spans="1:10" x14ac:dyDescent="0.25">
      <c r="A51" s="64" t="s">
        <v>345</v>
      </c>
      <c r="B51" s="28"/>
      <c r="C51" s="28"/>
      <c r="D51" s="28"/>
      <c r="E51" s="55"/>
      <c r="F51" s="28"/>
      <c r="G51" s="28"/>
      <c r="H51" s="28"/>
      <c r="I51" s="28"/>
      <c r="J51" s="28"/>
    </row>
    <row r="53" spans="1:10" x14ac:dyDescent="0.25">
      <c r="A53" s="64" t="s">
        <v>346</v>
      </c>
      <c r="B53" s="28"/>
      <c r="C53" s="28"/>
      <c r="D53" s="28"/>
      <c r="E53" s="55"/>
      <c r="F53" s="28"/>
      <c r="G53" s="28"/>
      <c r="H53" s="28"/>
      <c r="I53" s="28"/>
      <c r="J53" s="28"/>
    </row>
    <row r="100" spans="1:1" ht="15.75" x14ac:dyDescent="0.25">
      <c r="A100" t="s">
        <v>347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2026-02-04T07:08:46Z</dcterms:modified>
</cp:coreProperties>
</file>