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Vnk.med.pr. Torokalaliniai drenažai 4863 AV\CVPIS\"/>
    </mc:Choice>
  </mc:AlternateContent>
  <xr:revisionPtr revIDLastSave="0" documentId="13_ncr:1_{A019C636-58CA-4ECC-BA18-401147AFBDC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145" i="1" l="1"/>
  <c r="F134" i="1"/>
  <c r="G144" i="1" s="1"/>
  <c r="G124" i="1"/>
  <c r="F116" i="1"/>
  <c r="G123" i="1" s="1"/>
  <c r="G106" i="1"/>
  <c r="F101" i="1"/>
  <c r="F97" i="1"/>
  <c r="F93" i="1"/>
  <c r="F89" i="1"/>
  <c r="G105" i="1" s="1"/>
  <c r="G79" i="1"/>
  <c r="F79" i="1"/>
  <c r="F80" i="1" s="1"/>
  <c r="G78" i="1"/>
  <c r="F78" i="1"/>
  <c r="F73" i="1"/>
  <c r="G63" i="1"/>
  <c r="F63" i="1"/>
  <c r="F64" i="1" s="1"/>
  <c r="G62" i="1"/>
  <c r="F62" i="1"/>
  <c r="F54" i="1"/>
  <c r="G44" i="1"/>
  <c r="F44" i="1"/>
  <c r="F45" i="1" s="1"/>
  <c r="G43" i="1"/>
  <c r="F43" i="1"/>
  <c r="F37" i="1"/>
  <c r="G21" i="1"/>
  <c r="F105" i="1" l="1"/>
  <c r="F106" i="1" s="1"/>
  <c r="F107" i="1" s="1"/>
  <c r="F123" i="1"/>
  <c r="F124" i="1" s="1"/>
  <c r="F125" i="1" s="1"/>
  <c r="F144" i="1"/>
  <c r="F145" i="1" s="1"/>
  <c r="F146" i="1" s="1"/>
</calcChain>
</file>

<file path=xl/sharedStrings.xml><?xml version="1.0" encoding="utf-8"?>
<sst xmlns="http://schemas.openxmlformats.org/spreadsheetml/2006/main" count="272" uniqueCount="175">
  <si>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</si>
  <si>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</si>
  <si>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</si>
  <si>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</si>
  <si>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</si>
  <si>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</si>
  <si>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</si>
  <si>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</si>
  <si>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</si>
  <si>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</si>
  <si>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</si>
  <si>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</si>
  <si>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</si>
  <si>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</si>
  <si>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</si>
  <si>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</si>
  <si>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</si>
  <si>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</si>
  <si>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</si>
  <si>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</si>
  <si>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</si>
  <si>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</si>
  <si>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</si>
  <si>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</si>
  <si>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</si>
  <si>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</si>
  <si>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TOROKALINĖS DRENAŽO SISTEMOS STERILUS VAMZDELIŲ RINKINYS</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</si>
  <si>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</si>
  <si>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</si>
  <si>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</si>
  <si>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</si>
  <si>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</si>
  <si>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</si>
  <si>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</si>
  <si>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</si>
  <si>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</si>
  <si>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</si>
  <si>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</si>
  <si>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Torokalinės drenažo sistemos sterilus vamzdelių rinkinys</t>
  </si>
  <si>
    <t>1.1.</t>
  </si>
  <si>
    <t>Torokalinės drenažo sistemos vamzdelių rinkinys</t>
  </si>
  <si>
    <t>vnt</t>
  </si>
  <si>
    <t>1.1.1.</t>
  </si>
  <si>
    <t>Vamz. Sist. drenažo talpai - vamzdelių sistema turi tikti stikliniam buteliui, kurio diametras 38mm(+/-0.1mm)</t>
  </si>
  <si>
    <t>1.1.2.</t>
  </si>
  <si>
    <t>Vamzdelių išmatavimai: prijungimo vamzdelis 6.7x10mm (+/-0.1mm), ilgis 150cm (+/-10cm);</t>
  </si>
  <si>
    <t>1.1.3.</t>
  </si>
  <si>
    <t xml:space="preserve">plastikinis vamzdelis (vandens vožtuvo funkcija), ilgis 25cm (+/-5cm); </t>
  </si>
  <si>
    <t>1.1.4.</t>
  </si>
  <si>
    <t xml:space="preserve">oro įsiurbimo vamzdelis 6.0x9.0mm (+/-0.1mm), ilgis 30cm (+/-5cm). </t>
  </si>
  <si>
    <t>1.1.5.</t>
  </si>
  <si>
    <t xml:space="preserve"> Be latekso. Sterilus</t>
  </si>
  <si>
    <t>Suma be PVM</t>
  </si>
  <si>
    <t>Taikomas PVM dydis (%)</t>
  </si>
  <si>
    <t>PVM suma</t>
  </si>
  <si>
    <t>Suma su PVM</t>
  </si>
  <si>
    <t>2. DALIS</t>
  </si>
  <si>
    <t>TORAKALINĖ DRENAŽO SISTEMA (STIKLINĖ 2 LTR TALPA SU VAMZDELIAIS)</t>
  </si>
  <si>
    <t>2.</t>
  </si>
  <si>
    <t>Torakalinė drenažo sistema (stiklinė 2 ltr talpa su vamzdeliais)</t>
  </si>
  <si>
    <t>2.1.</t>
  </si>
  <si>
    <t>2.1.1.</t>
  </si>
  <si>
    <t xml:space="preserve">Drenažo sistema - 1 stiklinis butelis atsparus smūgiams, talpa 2000ml (+/-10ml), graduotas. </t>
  </si>
  <si>
    <t>2.1.2.</t>
  </si>
  <si>
    <t xml:space="preserve">Stik. but.kaklelio diametras - 38mm(+/-0.1mm). </t>
  </si>
  <si>
    <t>2.1.3.</t>
  </si>
  <si>
    <t>Sistema sudaryta iš vamzdelių: prijungimo vamzdelis 6.7x10mm(+/-0.1mm)</t>
  </si>
  <si>
    <t>2.1.4.</t>
  </si>
  <si>
    <t>ilgis 150cm (+/-10cm); plastikinis vamzdelis (vandens vožtuvo funkcija), ilgis 25cm(+/-5cm)</t>
  </si>
  <si>
    <t>2.1.5.</t>
  </si>
  <si>
    <t xml:space="preserve">oro įsiurbimo vamzdelis 6.0x9.0mm (+/-0.1mm)), ilgis 30cm (+/-5cm). </t>
  </si>
  <si>
    <t>2.1.6.</t>
  </si>
  <si>
    <t>Drenažo sistema gali atlaikyti ne didesnį kaip 200 mm H2O slėgį</t>
  </si>
  <si>
    <t>2.1.7.</t>
  </si>
  <si>
    <t>Be latekso. Sterilus</t>
  </si>
  <si>
    <t>3. DALIS</t>
  </si>
  <si>
    <t>3.</t>
  </si>
  <si>
    <t>3.1.</t>
  </si>
  <si>
    <t>3.1.1.</t>
  </si>
  <si>
    <t>Drenažo sistema - 1 plastikinis butelis atsparus smūgiams, talpa 2000ml (+/-10ml)</t>
  </si>
  <si>
    <t>3.1.2.</t>
  </si>
  <si>
    <t>graduotas kas 10ml,pagamintas iš PVC</t>
  </si>
  <si>
    <t>3.1.3.</t>
  </si>
  <si>
    <t>Susideda iš dviejų vamzdelių, kurių ilgiai 385mm (+/-10mm) ir 1500mm (+/-10mm).</t>
  </si>
  <si>
    <t>3.1.4.</t>
  </si>
  <si>
    <t>Sterilus.</t>
  </si>
  <si>
    <t>4. DALIS</t>
  </si>
  <si>
    <t>TORAKALINIS DRENAS SU PRAVEDĖJU</t>
  </si>
  <si>
    <t>4.</t>
  </si>
  <si>
    <t>Torakalinis drenas su pravedėju</t>
  </si>
  <si>
    <t>4.1.</t>
  </si>
  <si>
    <t>4.1.1.</t>
  </si>
  <si>
    <t>Torakalinis kateteris su trokaru – aštrus trokaro galas</t>
  </si>
  <si>
    <t>4.1.2.</t>
  </si>
  <si>
    <t>dvi šoninės akutės drenažui be DEHP</t>
  </si>
  <si>
    <t>4.1.3.</t>
  </si>
  <si>
    <t>gradacija – atžymos kas 5cm, dydžiai FR 24, 28, 32, vamzdelio ilgis – 340 +/- 10 mm Ch20</t>
  </si>
  <si>
    <t>4.2.</t>
  </si>
  <si>
    <t>4.2.1.</t>
  </si>
  <si>
    <t>4.2.2.</t>
  </si>
  <si>
    <t>4.2.3.</t>
  </si>
  <si>
    <t>gradacija – atžymos kas 5cm, dydžiai FR 24, 28, 32, vamzdelio ilgis – 340 +/- 10 mm Ch24</t>
  </si>
  <si>
    <t>4.3.</t>
  </si>
  <si>
    <t>4.3.1.</t>
  </si>
  <si>
    <t>4.3.2.</t>
  </si>
  <si>
    <t>4.3.3.</t>
  </si>
  <si>
    <t>gradacija – atžymos kas 5cm, dydžiai FR 24, 28, 32, vamzdelio ilgis – 340 +/- 10 mm Ch28</t>
  </si>
  <si>
    <t>4.4.</t>
  </si>
  <si>
    <t>4.4.1.</t>
  </si>
  <si>
    <t>4.4.2.</t>
  </si>
  <si>
    <t>4.4.3.</t>
  </si>
  <si>
    <t>gradacija – atžymos kas 5cm, dydžiai FR 24, 28, 32, vamzdelio ilgis – 340 +/- 10 mm Ch32</t>
  </si>
  <si>
    <t>5. DALIS</t>
  </si>
  <si>
    <t>PLEUROS PUNKCIJOS RINKINYS TRUMPALAIKIS</t>
  </si>
  <si>
    <t>5.</t>
  </si>
  <si>
    <t>Pleuros punkcijos rinkinys trumpalaikis</t>
  </si>
  <si>
    <t>5.1.</t>
  </si>
  <si>
    <t>5.1.1.</t>
  </si>
  <si>
    <t>Punkcinė adata (1,8 x 80mm) ± 2mm;</t>
  </si>
  <si>
    <t>5.1.2.</t>
  </si>
  <si>
    <t>surinkimo maišelis 1,50 - 2,0 l, su LUER LOCK</t>
  </si>
  <si>
    <t>5.1.3.</t>
  </si>
  <si>
    <t>90-100 cm pajungimo vamzdeliu;</t>
  </si>
  <si>
    <t>5.1.4.</t>
  </si>
  <si>
    <t>švirkštas 60 ml ± 5 ml;</t>
  </si>
  <si>
    <t>5.1.5.</t>
  </si>
  <si>
    <t>trijų krypčių kranelis;</t>
  </si>
  <si>
    <t>5.1.6.</t>
  </si>
  <si>
    <t>supakuota blister pakuotėje (popieriaus/plastiko)</t>
  </si>
  <si>
    <t>6. DALIS</t>
  </si>
  <si>
    <t>RINKINYS PLEUROS DRENAŽO (ILGALAIKIS)</t>
  </si>
  <si>
    <t>6.</t>
  </si>
  <si>
    <t>Rinkinys pleuros drenažo (ilgalaikis)</t>
  </si>
  <si>
    <t>6.1.</t>
  </si>
  <si>
    <t>6.1.1.</t>
  </si>
  <si>
    <t>Punkcinė adata (3,35 x 78mm) ± 2mm,</t>
  </si>
  <si>
    <t>6.1.2.</t>
  </si>
  <si>
    <t>kateteris ((2,7 x 450 mm) ± 2mm,</t>
  </si>
  <si>
    <t>6.1.3.</t>
  </si>
  <si>
    <t>poliuretaninis, rentgenokontrastinis,</t>
  </si>
  <si>
    <t>6.1.4.</t>
  </si>
  <si>
    <t>6.1.5.</t>
  </si>
  <si>
    <t>dvigubas antirefliuksinis vožtuvas;</t>
  </si>
  <si>
    <t>6.1.6.</t>
  </si>
  <si>
    <t>surinkimo maišelis 1,5 - 2,0l.;</t>
  </si>
  <si>
    <t>6.1.7.</t>
  </si>
  <si>
    <t>6.1.8.</t>
  </si>
  <si>
    <t>trijų krypčių kranelis su 10 cm ( ± 10mm)</t>
  </si>
  <si>
    <t>6.1.9.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</si>
  <si>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</si>
  <si>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</si>
  <si>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</si>
  <si>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</si>
  <si>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</si>
  <si>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</si>
  <si>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</si>
  <si>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</si>
  <si>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</si>
  <si>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</si>
  <si>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</si>
  <si>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</si>
  <si>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</si>
  <si>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</si>
  <si>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</si>
  <si>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</si>
  <si>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</si>
  <si>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</si>
  <si>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</si>
  <si>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</si>
  <si>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4863 2026-02-02 14:04:52</t>
  </si>
  <si>
    <t>VIENKARTINĖS MEDICINOS PRIEMONĖS. TOROKALINIAI DRENAŽAI, PLEUROS RINKINIAI</t>
  </si>
  <si>
    <t>TORAKALINĖ DRENAŽO SISTEMA PLASTIKINĖ 2 LTR TALPA SU DVIEM VAMZDELIAIS</t>
  </si>
  <si>
    <t>Torakalinė drenažo sistema plastikinė 2 ltr talpa su dviem vamzdeliais</t>
  </si>
  <si>
    <t>su apsauginiu apvalkalu;</t>
  </si>
  <si>
    <t>prailginimo linija supakuota blister pakuotėje (popieriaus/ plastiko)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</si>
</sst>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46"/>
  <sheetViews>
    <sheetView tabSelected="1" workbookViewId="0"/>
  </sheetViews>
  <sheetFormatPr defaultColWidth="10.875" defaultRowHeight="15" x14ac:dyDescent="0.25"/>
  <cols>
    <col min="1" max="1" width="6.875" style="1" customWidth="1"/>
    <col min="2" max="2" width="39.75" style="1" customWidth="1"/>
    <col min="3" max="3" width="17.25" style="1" customWidth="1"/>
    <col min="4" max="4" width="12.375" style="1" customWidth="1"/>
    <col min="5" max="5" width="16.125" style="1" customWidth="1"/>
    <col min="6" max="6" width="15.125" style="1" customWidth="1"/>
    <col min="7" max="7" width="24.125" style="1" customWidth="1"/>
    <col min="8" max="8" width="31" style="1" customWidth="1"/>
    <col min="9" max="9" width="29.62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170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5" t="s">
        <v>6</v>
      </c>
      <c r="B12" s="36"/>
      <c r="C12" s="32"/>
      <c r="D12" s="33"/>
      <c r="E12" s="33"/>
      <c r="F12" s="34"/>
    </row>
    <row r="13" spans="1:6" ht="15.95" customHeight="1" x14ac:dyDescent="0.25">
      <c r="A13" s="40" t="s">
        <v>7</v>
      </c>
      <c r="B13" s="41"/>
      <c r="C13" s="32"/>
      <c r="D13" s="33"/>
      <c r="E13" s="33"/>
      <c r="F13" s="34"/>
    </row>
    <row r="14" spans="1:6" ht="15.95" customHeight="1" x14ac:dyDescent="0.25">
      <c r="A14" s="40" t="s">
        <v>8</v>
      </c>
      <c r="B14" s="41"/>
      <c r="C14" s="32"/>
      <c r="D14" s="33"/>
      <c r="E14" s="33"/>
      <c r="F14" s="34"/>
    </row>
    <row r="15" spans="1:6" ht="15.95" customHeight="1" x14ac:dyDescent="0.25">
      <c r="A15" s="35" t="s">
        <v>9</v>
      </c>
      <c r="B15" s="36"/>
      <c r="C15" s="32"/>
      <c r="D15" s="33"/>
      <c r="E15" s="33"/>
      <c r="F15" s="34"/>
    </row>
    <row r="16" spans="1:6" ht="63" customHeight="1" x14ac:dyDescent="0.25">
      <c r="A16" s="44" t="s">
        <v>10</v>
      </c>
      <c r="B16" s="41"/>
      <c r="C16" s="32"/>
      <c r="D16" s="33"/>
      <c r="E16" s="33"/>
      <c r="F16" s="34"/>
    </row>
    <row r="17" spans="1:7" ht="15.95" customHeight="1" x14ac:dyDescent="0.25">
      <c r="A17" s="35" t="s">
        <v>11</v>
      </c>
      <c r="B17" s="36"/>
      <c r="C17" s="32"/>
      <c r="D17" s="33"/>
      <c r="E17" s="33"/>
      <c r="F17" s="34"/>
    </row>
    <row r="18" spans="1:7" ht="15.95" customHeight="1" x14ac:dyDescent="0.25">
      <c r="A18" s="35" t="s">
        <v>12</v>
      </c>
      <c r="B18" s="36"/>
      <c r="C18" s="32"/>
      <c r="D18" s="33"/>
      <c r="E18" s="33"/>
      <c r="F18" s="34"/>
    </row>
    <row r="19" spans="1:7" ht="48" customHeight="1" x14ac:dyDescent="0.25">
      <c r="A19" s="35" t="s">
        <v>13</v>
      </c>
      <c r="B19" s="36"/>
      <c r="C19" s="32"/>
      <c r="D19" s="33"/>
      <c r="E19" s="33"/>
      <c r="F19" s="34"/>
    </row>
    <row r="20" spans="1:7" ht="54.95" customHeight="1" x14ac:dyDescent="0.25">
      <c r="A20" s="35" t="s">
        <v>14</v>
      </c>
      <c r="B20" s="36"/>
      <c r="C20" s="32"/>
      <c r="D20" s="33"/>
      <c r="E20" s="33"/>
      <c r="F20" s="34"/>
    </row>
    <row r="21" spans="1:7" ht="71.099999999999994" customHeight="1" x14ac:dyDescent="0.25">
      <c r="A21" s="37" t="s">
        <v>15</v>
      </c>
      <c r="B21" s="38"/>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x14ac:dyDescent="0.25">
      <c r="A27" s="31" t="s">
        <v>20</v>
      </c>
      <c r="B27" s="31"/>
      <c r="C27" s="31"/>
      <c r="D27" s="31"/>
      <c r="E27" s="31"/>
      <c r="F27" s="31"/>
    </row>
    <row r="28" spans="1:7" ht="32.1" customHeight="1" x14ac:dyDescent="0.25">
      <c r="A28" s="39" t="s">
        <v>21</v>
      </c>
      <c r="B28" s="31"/>
      <c r="C28" s="31"/>
      <c r="D28" s="31"/>
      <c r="E28" s="31"/>
      <c r="F28" s="31"/>
    </row>
    <row r="29" spans="1:7" x14ac:dyDescent="0.25">
      <c r="A29" s="31" t="s">
        <v>22</v>
      </c>
      <c r="B29" s="31"/>
      <c r="C29" s="31"/>
      <c r="D29" s="31"/>
      <c r="E29" s="31"/>
      <c r="F29" s="31"/>
    </row>
    <row r="30" spans="1:7" ht="33" customHeight="1" x14ac:dyDescent="0.25">
      <c r="A30" s="30" t="s">
        <v>23</v>
      </c>
      <c r="B30" s="30"/>
      <c r="C30" s="30"/>
      <c r="D30" s="15"/>
    </row>
    <row r="31" spans="1:7" x14ac:dyDescent="0.25">
      <c r="A31" s="14" t="s">
        <v>24</v>
      </c>
    </row>
    <row r="32" spans="1:7" x14ac:dyDescent="0.25">
      <c r="A32" s="12" t="s">
        <v>25</v>
      </c>
      <c r="B32" s="12" t="s">
        <v>26</v>
      </c>
    </row>
    <row r="34" spans="1:9" x14ac:dyDescent="0.25">
      <c r="A34" s="12" t="s">
        <v>27</v>
      </c>
    </row>
    <row r="35" spans="1:9" ht="90" x14ac:dyDescent="0.25">
      <c r="A35" s="28" t="s">
        <v>28</v>
      </c>
      <c r="B35" s="28" t="s">
        <v>29</v>
      </c>
      <c r="C35" s="28" t="s">
        <v>30</v>
      </c>
      <c r="D35" s="28" t="s">
        <v>31</v>
      </c>
      <c r="E35" s="28" t="s">
        <v>32</v>
      </c>
      <c r="F35" s="28" t="s">
        <v>33</v>
      </c>
      <c r="G35" s="28" t="s">
        <v>34</v>
      </c>
      <c r="H35" s="28" t="s">
        <v>35</v>
      </c>
      <c r="I35" s="28" t="s">
        <v>36</v>
      </c>
    </row>
    <row r="36" spans="1:9" ht="30" x14ac:dyDescent="0.25">
      <c r="A36" s="24" t="s">
        <v>37</v>
      </c>
      <c r="B36" s="24" t="s">
        <v>38</v>
      </c>
      <c r="C36" s="25"/>
      <c r="D36" s="25"/>
      <c r="E36" s="25"/>
      <c r="F36" s="25"/>
      <c r="G36" s="25"/>
      <c r="H36" s="25"/>
      <c r="I36" s="25"/>
    </row>
    <row r="37" spans="1:9" x14ac:dyDescent="0.25">
      <c r="A37" s="25" t="s">
        <v>39</v>
      </c>
      <c r="B37" s="25" t="s">
        <v>40</v>
      </c>
      <c r="C37" s="29">
        <v>1000</v>
      </c>
      <c r="D37" s="29" t="s">
        <v>41</v>
      </c>
      <c r="E37" s="26"/>
      <c r="F37" s="25" t="str">
        <f>IF(ISBLANK(E37),"", PRODUCT(C37,E37))</f>
        <v/>
      </c>
      <c r="G37" s="27"/>
      <c r="H37" s="25"/>
      <c r="I37" s="25"/>
    </row>
    <row r="38" spans="1:9" ht="45" x14ac:dyDescent="0.25">
      <c r="A38" s="25" t="s">
        <v>42</v>
      </c>
      <c r="B38" s="25" t="s">
        <v>43</v>
      </c>
      <c r="C38" s="25"/>
      <c r="D38" s="25"/>
      <c r="E38" s="25"/>
      <c r="F38" s="25"/>
      <c r="G38" s="25"/>
      <c r="H38" s="27"/>
      <c r="I38" s="27"/>
    </row>
    <row r="39" spans="1:9" ht="30" x14ac:dyDescent="0.25">
      <c r="A39" s="25" t="s">
        <v>44</v>
      </c>
      <c r="B39" s="25" t="s">
        <v>45</v>
      </c>
      <c r="C39" s="25"/>
      <c r="D39" s="25"/>
      <c r="E39" s="25"/>
      <c r="F39" s="25"/>
      <c r="G39" s="25"/>
      <c r="H39" s="27"/>
      <c r="I39" s="27"/>
    </row>
    <row r="40" spans="1:9" ht="30" x14ac:dyDescent="0.25">
      <c r="A40" s="25" t="s">
        <v>46</v>
      </c>
      <c r="B40" s="25" t="s">
        <v>47</v>
      </c>
      <c r="C40" s="25"/>
      <c r="D40" s="25"/>
      <c r="E40" s="25"/>
      <c r="F40" s="25"/>
      <c r="G40" s="25"/>
      <c r="H40" s="27"/>
      <c r="I40" s="27"/>
    </row>
    <row r="41" spans="1:9" ht="30" x14ac:dyDescent="0.25">
      <c r="A41" s="25" t="s">
        <v>48</v>
      </c>
      <c r="B41" s="25" t="s">
        <v>49</v>
      </c>
      <c r="C41" s="25"/>
      <c r="D41" s="25"/>
      <c r="E41" s="25"/>
      <c r="F41" s="25"/>
      <c r="G41" s="25"/>
      <c r="H41" s="27"/>
      <c r="I41" s="27"/>
    </row>
    <row r="42" spans="1:9" x14ac:dyDescent="0.25">
      <c r="A42" s="25" t="s">
        <v>50</v>
      </c>
      <c r="B42" s="25" t="s">
        <v>51</v>
      </c>
      <c r="C42" s="25"/>
      <c r="D42" s="25"/>
      <c r="E42" s="25"/>
      <c r="F42" s="25"/>
      <c r="G42" s="25"/>
      <c r="H42" s="27"/>
      <c r="I42" s="27"/>
    </row>
    <row r="43" spans="1:9" x14ac:dyDescent="0.25">
      <c r="E43" s="16" t="s">
        <v>52</v>
      </c>
      <c r="F43" s="16" t="str">
        <f>IF((COUNT(C37:C42)&lt;&gt;COUNT(F37:F42)),"", ROUND(SUM(F37:F42),2))</f>
        <v/>
      </c>
      <c r="G43" s="14" t="str">
        <f>IF((COUNT(C37:C42)&lt;&gt;COUNT(F37:F42)),"Neužpildytos visų objektų kainos", "")</f>
        <v>Neužpildytos visų objektų kainos</v>
      </c>
    </row>
    <row r="44" spans="1:9" ht="30" x14ac:dyDescent="0.25">
      <c r="C44" s="23" t="s">
        <v>53</v>
      </c>
      <c r="D44" s="17"/>
      <c r="E44" s="16" t="s">
        <v>54</v>
      </c>
      <c r="F44" s="16" t="str">
        <f>IF(OR(F43="",D44=""),"", ROUND(PRODUCT(D44,F43)/100,2))</f>
        <v/>
      </c>
      <c r="G44" s="14" t="str">
        <f>IF(D44="", "Nurodykite taikomą PVM dydį", "")</f>
        <v>Nurodykite taikomą PVM dydį</v>
      </c>
    </row>
    <row r="45" spans="1:9" x14ac:dyDescent="0.25">
      <c r="E45" s="16" t="s">
        <v>55</v>
      </c>
      <c r="F45" s="16">
        <f>IF(ISBLANK(F44), "", ROUND(SUM(F43:F44),2))</f>
        <v>0</v>
      </c>
    </row>
    <row r="49" spans="1:9" x14ac:dyDescent="0.25">
      <c r="A49" s="12" t="s">
        <v>56</v>
      </c>
      <c r="B49" s="12" t="s">
        <v>57</v>
      </c>
    </row>
    <row r="51" spans="1:9" x14ac:dyDescent="0.25">
      <c r="A51" s="12" t="s">
        <v>27</v>
      </c>
    </row>
    <row r="52" spans="1:9" ht="90" x14ac:dyDescent="0.25">
      <c r="A52" s="28" t="s">
        <v>28</v>
      </c>
      <c r="B52" s="28" t="s">
        <v>29</v>
      </c>
      <c r="C52" s="28" t="s">
        <v>30</v>
      </c>
      <c r="D52" s="28" t="s">
        <v>31</v>
      </c>
      <c r="E52" s="28" t="s">
        <v>32</v>
      </c>
      <c r="F52" s="28" t="s">
        <v>33</v>
      </c>
      <c r="G52" s="28" t="s">
        <v>34</v>
      </c>
      <c r="H52" s="28" t="s">
        <v>35</v>
      </c>
      <c r="I52" s="28" t="s">
        <v>36</v>
      </c>
    </row>
    <row r="53" spans="1:9" ht="30" x14ac:dyDescent="0.25">
      <c r="A53" s="24" t="s">
        <v>58</v>
      </c>
      <c r="B53" s="24" t="s">
        <v>59</v>
      </c>
      <c r="C53" s="25"/>
      <c r="D53" s="25"/>
      <c r="E53" s="25"/>
      <c r="F53" s="25"/>
      <c r="G53" s="25"/>
      <c r="H53" s="25"/>
      <c r="I53" s="25"/>
    </row>
    <row r="54" spans="1:9" ht="30" x14ac:dyDescent="0.25">
      <c r="A54" s="25" t="s">
        <v>60</v>
      </c>
      <c r="B54" s="25" t="s">
        <v>59</v>
      </c>
      <c r="C54" s="29">
        <v>400</v>
      </c>
      <c r="D54" s="29" t="s">
        <v>41</v>
      </c>
      <c r="E54" s="26"/>
      <c r="F54" s="25" t="str">
        <f>IF(ISBLANK(E54),"", PRODUCT(C54,E54))</f>
        <v/>
      </c>
      <c r="G54" s="27"/>
      <c r="H54" s="25"/>
      <c r="I54" s="25"/>
    </row>
    <row r="55" spans="1:9" ht="30" x14ac:dyDescent="0.25">
      <c r="A55" s="25" t="s">
        <v>61</v>
      </c>
      <c r="B55" s="25" t="s">
        <v>62</v>
      </c>
      <c r="C55" s="25"/>
      <c r="D55" s="25"/>
      <c r="E55" s="25"/>
      <c r="F55" s="25"/>
      <c r="G55" s="25"/>
      <c r="H55" s="27"/>
      <c r="I55" s="27"/>
    </row>
    <row r="56" spans="1:9" x14ac:dyDescent="0.25">
      <c r="A56" s="25" t="s">
        <v>63</v>
      </c>
      <c r="B56" s="25" t="s">
        <v>64</v>
      </c>
      <c r="C56" s="25"/>
      <c r="D56" s="25"/>
      <c r="E56" s="25"/>
      <c r="F56" s="25"/>
      <c r="G56" s="25"/>
      <c r="H56" s="27"/>
      <c r="I56" s="27"/>
    </row>
    <row r="57" spans="1:9" ht="30" x14ac:dyDescent="0.25">
      <c r="A57" s="25" t="s">
        <v>65</v>
      </c>
      <c r="B57" s="25" t="s">
        <v>66</v>
      </c>
      <c r="C57" s="25"/>
      <c r="D57" s="25"/>
      <c r="E57" s="25"/>
      <c r="F57" s="25"/>
      <c r="G57" s="25"/>
      <c r="H57" s="27"/>
      <c r="I57" s="27"/>
    </row>
    <row r="58" spans="1:9" ht="30" x14ac:dyDescent="0.25">
      <c r="A58" s="25" t="s">
        <v>67</v>
      </c>
      <c r="B58" s="25" t="s">
        <v>68</v>
      </c>
      <c r="C58" s="25"/>
      <c r="D58" s="25"/>
      <c r="E58" s="25"/>
      <c r="F58" s="25"/>
      <c r="G58" s="25"/>
      <c r="H58" s="27"/>
      <c r="I58" s="27"/>
    </row>
    <row r="59" spans="1:9" ht="30" x14ac:dyDescent="0.25">
      <c r="A59" s="25" t="s">
        <v>69</v>
      </c>
      <c r="B59" s="25" t="s">
        <v>70</v>
      </c>
      <c r="C59" s="25"/>
      <c r="D59" s="25"/>
      <c r="E59" s="25"/>
      <c r="F59" s="25"/>
      <c r="G59" s="25"/>
      <c r="H59" s="27"/>
      <c r="I59" s="27"/>
    </row>
    <row r="60" spans="1:9" ht="30" x14ac:dyDescent="0.25">
      <c r="A60" s="25" t="s">
        <v>71</v>
      </c>
      <c r="B60" s="25" t="s">
        <v>72</v>
      </c>
      <c r="C60" s="25"/>
      <c r="D60" s="25"/>
      <c r="E60" s="25"/>
      <c r="F60" s="25"/>
      <c r="G60" s="25"/>
      <c r="H60" s="27"/>
      <c r="I60" s="27"/>
    </row>
    <row r="61" spans="1:9" x14ac:dyDescent="0.25">
      <c r="A61" s="25" t="s">
        <v>73</v>
      </c>
      <c r="B61" s="25" t="s">
        <v>74</v>
      </c>
      <c r="C61" s="25"/>
      <c r="D61" s="25"/>
      <c r="E61" s="25"/>
      <c r="F61" s="25"/>
      <c r="G61" s="25"/>
      <c r="H61" s="27"/>
      <c r="I61" s="27"/>
    </row>
    <row r="62" spans="1:9" x14ac:dyDescent="0.25">
      <c r="E62" s="16" t="s">
        <v>52</v>
      </c>
      <c r="F62" s="16" t="str">
        <f>IF((COUNT(C54:C61)&lt;&gt;COUNT(F54:F61)),"", ROUND(SUM(F54:F61),2))</f>
        <v/>
      </c>
      <c r="G62" s="14" t="str">
        <f>IF((COUNT(C54:C61)&lt;&gt;COUNT(F54:F61)),"Neužpildytos visų objektų kainos", "")</f>
        <v>Neužpildytos visų objektų kainos</v>
      </c>
    </row>
    <row r="63" spans="1:9" ht="30" x14ac:dyDescent="0.25">
      <c r="C63" s="23" t="s">
        <v>53</v>
      </c>
      <c r="D63" s="17"/>
      <c r="E63" s="16" t="s">
        <v>54</v>
      </c>
      <c r="F63" s="16" t="str">
        <f>IF(OR(F62="",D63=""),"", ROUND(PRODUCT(D63,F62)/100,2))</f>
        <v/>
      </c>
      <c r="G63" s="14" t="str">
        <f>IF(D63="", "Nurodykite taikomą PVM dydį", "")</f>
        <v>Nurodykite taikomą PVM dydį</v>
      </c>
    </row>
    <row r="64" spans="1:9" x14ac:dyDescent="0.25">
      <c r="E64" s="16" t="s">
        <v>55</v>
      </c>
      <c r="F64" s="16">
        <f>IF(ISBLANK(F63), "", ROUND(SUM(F62:F63),2))</f>
        <v>0</v>
      </c>
    </row>
    <row r="68" spans="1:9" x14ac:dyDescent="0.25">
      <c r="A68" s="12" t="s">
        <v>75</v>
      </c>
      <c r="B68" s="12" t="s">
        <v>171</v>
      </c>
    </row>
    <row r="70" spans="1:9" x14ac:dyDescent="0.25">
      <c r="A70" s="12" t="s">
        <v>27</v>
      </c>
    </row>
    <row r="71" spans="1:9" ht="90" x14ac:dyDescent="0.25">
      <c r="A71" s="28" t="s">
        <v>28</v>
      </c>
      <c r="B71" s="28" t="s">
        <v>29</v>
      </c>
      <c r="C71" s="28" t="s">
        <v>30</v>
      </c>
      <c r="D71" s="28" t="s">
        <v>31</v>
      </c>
      <c r="E71" s="28" t="s">
        <v>32</v>
      </c>
      <c r="F71" s="28" t="s">
        <v>33</v>
      </c>
      <c r="G71" s="28" t="s">
        <v>34</v>
      </c>
      <c r="H71" s="28" t="s">
        <v>35</v>
      </c>
      <c r="I71" s="28" t="s">
        <v>36</v>
      </c>
    </row>
    <row r="72" spans="1:9" ht="30" x14ac:dyDescent="0.25">
      <c r="A72" s="24" t="s">
        <v>76</v>
      </c>
      <c r="B72" s="24" t="s">
        <v>172</v>
      </c>
      <c r="C72" s="25"/>
      <c r="D72" s="25"/>
      <c r="E72" s="25"/>
      <c r="F72" s="25"/>
      <c r="G72" s="25"/>
      <c r="H72" s="25"/>
      <c r="I72" s="25"/>
    </row>
    <row r="73" spans="1:9" ht="30" x14ac:dyDescent="0.25">
      <c r="A73" s="25" t="s">
        <v>77</v>
      </c>
      <c r="B73" s="25" t="s">
        <v>172</v>
      </c>
      <c r="C73" s="29">
        <v>3500</v>
      </c>
      <c r="D73" s="29" t="s">
        <v>41</v>
      </c>
      <c r="E73" s="26"/>
      <c r="F73" s="25" t="str">
        <f>IF(ISBLANK(E73),"", PRODUCT(C73,E73))</f>
        <v/>
      </c>
      <c r="G73" s="27"/>
      <c r="H73" s="25"/>
      <c r="I73" s="25"/>
    </row>
    <row r="74" spans="1:9" ht="30" x14ac:dyDescent="0.25">
      <c r="A74" s="25" t="s">
        <v>78</v>
      </c>
      <c r="B74" s="25" t="s">
        <v>79</v>
      </c>
      <c r="C74" s="25"/>
      <c r="D74" s="25"/>
      <c r="E74" s="25"/>
      <c r="F74" s="25"/>
      <c r="G74" s="25"/>
      <c r="H74" s="27"/>
      <c r="I74" s="27"/>
    </row>
    <row r="75" spans="1:9" x14ac:dyDescent="0.25">
      <c r="A75" s="25" t="s">
        <v>80</v>
      </c>
      <c r="B75" s="25" t="s">
        <v>81</v>
      </c>
      <c r="C75" s="25"/>
      <c r="D75" s="25"/>
      <c r="E75" s="25"/>
      <c r="F75" s="25"/>
      <c r="G75" s="25"/>
      <c r="H75" s="27"/>
      <c r="I75" s="27"/>
    </row>
    <row r="76" spans="1:9" ht="30" x14ac:dyDescent="0.25">
      <c r="A76" s="25" t="s">
        <v>82</v>
      </c>
      <c r="B76" s="25" t="s">
        <v>83</v>
      </c>
      <c r="C76" s="25"/>
      <c r="D76" s="25"/>
      <c r="E76" s="25"/>
      <c r="F76" s="25"/>
      <c r="G76" s="25"/>
      <c r="H76" s="27"/>
      <c r="I76" s="27"/>
    </row>
    <row r="77" spans="1:9" x14ac:dyDescent="0.25">
      <c r="A77" s="25" t="s">
        <v>84</v>
      </c>
      <c r="B77" s="25" t="s">
        <v>85</v>
      </c>
      <c r="C77" s="25"/>
      <c r="D77" s="25"/>
      <c r="E77" s="25"/>
      <c r="F77" s="25"/>
      <c r="G77" s="25"/>
      <c r="H77" s="27"/>
      <c r="I77" s="27"/>
    </row>
    <row r="78" spans="1:9" x14ac:dyDescent="0.25">
      <c r="E78" s="16" t="s">
        <v>52</v>
      </c>
      <c r="F78" s="16" t="str">
        <f>IF((COUNT(C73:C77)&lt;&gt;COUNT(F73:F77)),"", ROUND(SUM(F73:F77),2))</f>
        <v/>
      </c>
      <c r="G78" s="14" t="str">
        <f>IF((COUNT(C73:C77)&lt;&gt;COUNT(F73:F77)),"Neužpildytos visų objektų kainos", "")</f>
        <v>Neužpildytos visų objektų kainos</v>
      </c>
    </row>
    <row r="79" spans="1:9" ht="30" x14ac:dyDescent="0.25">
      <c r="C79" s="23" t="s">
        <v>53</v>
      </c>
      <c r="D79" s="17"/>
      <c r="E79" s="16" t="s">
        <v>54</v>
      </c>
      <c r="F79" s="16" t="str">
        <f>IF(OR(F78="",D79=""),"", ROUND(PRODUCT(D79,F78)/100,2))</f>
        <v/>
      </c>
      <c r="G79" s="14" t="str">
        <f>IF(D79="", "Nurodykite taikomą PVM dydį", "")</f>
        <v>Nurodykite taikomą PVM dydį</v>
      </c>
    </row>
    <row r="80" spans="1:9" x14ac:dyDescent="0.25">
      <c r="E80" s="16" t="s">
        <v>55</v>
      </c>
      <c r="F80" s="16">
        <f>IF(ISBLANK(F79), "", ROUND(SUM(F78:F79),2))</f>
        <v>0</v>
      </c>
    </row>
    <row r="84" spans="1:9" x14ac:dyDescent="0.25">
      <c r="A84" s="12" t="s">
        <v>86</v>
      </c>
      <c r="B84" s="12" t="s">
        <v>87</v>
      </c>
    </row>
    <row r="86" spans="1:9" x14ac:dyDescent="0.25">
      <c r="A86" s="12" t="s">
        <v>27</v>
      </c>
    </row>
    <row r="87" spans="1:9" ht="90" x14ac:dyDescent="0.25">
      <c r="A87" s="28" t="s">
        <v>28</v>
      </c>
      <c r="B87" s="28" t="s">
        <v>29</v>
      </c>
      <c r="C87" s="28" t="s">
        <v>30</v>
      </c>
      <c r="D87" s="28" t="s">
        <v>31</v>
      </c>
      <c r="E87" s="28" t="s">
        <v>32</v>
      </c>
      <c r="F87" s="28" t="s">
        <v>33</v>
      </c>
      <c r="G87" s="28" t="s">
        <v>34</v>
      </c>
      <c r="H87" s="28" t="s">
        <v>35</v>
      </c>
      <c r="I87" s="28" t="s">
        <v>36</v>
      </c>
    </row>
    <row r="88" spans="1:9" x14ac:dyDescent="0.25">
      <c r="A88" s="24" t="s">
        <v>88</v>
      </c>
      <c r="B88" s="24" t="s">
        <v>89</v>
      </c>
      <c r="C88" s="25"/>
      <c r="D88" s="25"/>
      <c r="E88" s="25"/>
      <c r="F88" s="25"/>
      <c r="G88" s="25"/>
      <c r="H88" s="25"/>
      <c r="I88" s="25"/>
    </row>
    <row r="89" spans="1:9" x14ac:dyDescent="0.25">
      <c r="A89" s="25" t="s">
        <v>90</v>
      </c>
      <c r="B89" s="25" t="s">
        <v>89</v>
      </c>
      <c r="C89" s="29">
        <v>600</v>
      </c>
      <c r="D89" s="29" t="s">
        <v>41</v>
      </c>
      <c r="E89" s="26"/>
      <c r="F89" s="25" t="str">
        <f>IF(ISBLANK(E89),"", PRODUCT(C89,E89))</f>
        <v/>
      </c>
      <c r="G89" s="27"/>
      <c r="H89" s="25"/>
      <c r="I89" s="25"/>
    </row>
    <row r="90" spans="1:9" ht="30" x14ac:dyDescent="0.25">
      <c r="A90" s="25" t="s">
        <v>91</v>
      </c>
      <c r="B90" s="25" t="s">
        <v>92</v>
      </c>
      <c r="C90" s="29"/>
      <c r="D90" s="29"/>
      <c r="E90" s="25"/>
      <c r="F90" s="25"/>
      <c r="G90" s="25"/>
      <c r="H90" s="27"/>
      <c r="I90" s="27"/>
    </row>
    <row r="91" spans="1:9" x14ac:dyDescent="0.25">
      <c r="A91" s="25" t="s">
        <v>93</v>
      </c>
      <c r="B91" s="25" t="s">
        <v>94</v>
      </c>
      <c r="C91" s="29"/>
      <c r="D91" s="29"/>
      <c r="E91" s="25"/>
      <c r="F91" s="25"/>
      <c r="G91" s="25"/>
      <c r="H91" s="27"/>
      <c r="I91" s="27"/>
    </row>
    <row r="92" spans="1:9" ht="30" x14ac:dyDescent="0.25">
      <c r="A92" s="25" t="s">
        <v>95</v>
      </c>
      <c r="B92" s="25" t="s">
        <v>96</v>
      </c>
      <c r="C92" s="29"/>
      <c r="D92" s="29"/>
      <c r="E92" s="25"/>
      <c r="F92" s="25"/>
      <c r="G92" s="25"/>
      <c r="H92" s="27"/>
      <c r="I92" s="27"/>
    </row>
    <row r="93" spans="1:9" x14ac:dyDescent="0.25">
      <c r="A93" s="25" t="s">
        <v>97</v>
      </c>
      <c r="B93" s="25" t="s">
        <v>89</v>
      </c>
      <c r="C93" s="29">
        <v>600</v>
      </c>
      <c r="D93" s="29" t="s">
        <v>41</v>
      </c>
      <c r="E93" s="26"/>
      <c r="F93" s="25" t="str">
        <f>IF(ISBLANK(E93),"", PRODUCT(C93,E93))</f>
        <v/>
      </c>
      <c r="G93" s="27"/>
      <c r="H93" s="25"/>
      <c r="I93" s="25"/>
    </row>
    <row r="94" spans="1:9" ht="30" x14ac:dyDescent="0.25">
      <c r="A94" s="25" t="s">
        <v>98</v>
      </c>
      <c r="B94" s="25" t="s">
        <v>92</v>
      </c>
      <c r="C94" s="29"/>
      <c r="D94" s="29"/>
      <c r="E94" s="25"/>
      <c r="F94" s="25"/>
      <c r="G94" s="25"/>
      <c r="H94" s="27"/>
      <c r="I94" s="27"/>
    </row>
    <row r="95" spans="1:9" x14ac:dyDescent="0.25">
      <c r="A95" s="25" t="s">
        <v>99</v>
      </c>
      <c r="B95" s="25" t="s">
        <v>94</v>
      </c>
      <c r="C95" s="29"/>
      <c r="D95" s="29"/>
      <c r="E95" s="25"/>
      <c r="F95" s="25"/>
      <c r="G95" s="25"/>
      <c r="H95" s="27"/>
      <c r="I95" s="27"/>
    </row>
    <row r="96" spans="1:9" ht="30" x14ac:dyDescent="0.25">
      <c r="A96" s="25" t="s">
        <v>100</v>
      </c>
      <c r="B96" s="25" t="s">
        <v>101</v>
      </c>
      <c r="C96" s="29"/>
      <c r="D96" s="29"/>
      <c r="E96" s="25"/>
      <c r="F96" s="25"/>
      <c r="G96" s="25"/>
      <c r="H96" s="27"/>
      <c r="I96" s="27"/>
    </row>
    <row r="97" spans="1:9" x14ac:dyDescent="0.25">
      <c r="A97" s="25" t="s">
        <v>102</v>
      </c>
      <c r="B97" s="25" t="s">
        <v>89</v>
      </c>
      <c r="C97" s="29">
        <v>1500</v>
      </c>
      <c r="D97" s="29" t="s">
        <v>41</v>
      </c>
      <c r="E97" s="26"/>
      <c r="F97" s="25" t="str">
        <f>IF(ISBLANK(E97),"", PRODUCT(C97,E97))</f>
        <v/>
      </c>
      <c r="G97" s="27"/>
      <c r="H97" s="25"/>
      <c r="I97" s="25"/>
    </row>
    <row r="98" spans="1:9" ht="30" x14ac:dyDescent="0.25">
      <c r="A98" s="25" t="s">
        <v>103</v>
      </c>
      <c r="B98" s="25" t="s">
        <v>92</v>
      </c>
      <c r="C98" s="29"/>
      <c r="D98" s="29"/>
      <c r="E98" s="25"/>
      <c r="F98" s="25"/>
      <c r="G98" s="25"/>
      <c r="H98" s="27"/>
      <c r="I98" s="27"/>
    </row>
    <row r="99" spans="1:9" x14ac:dyDescent="0.25">
      <c r="A99" s="25" t="s">
        <v>104</v>
      </c>
      <c r="B99" s="25" t="s">
        <v>94</v>
      </c>
      <c r="C99" s="29"/>
      <c r="D99" s="29"/>
      <c r="E99" s="25"/>
      <c r="F99" s="25"/>
      <c r="G99" s="25"/>
      <c r="H99" s="27"/>
      <c r="I99" s="27"/>
    </row>
    <row r="100" spans="1:9" ht="30" x14ac:dyDescent="0.25">
      <c r="A100" s="25" t="s">
        <v>105</v>
      </c>
      <c r="B100" s="25" t="s">
        <v>106</v>
      </c>
      <c r="C100" s="29"/>
      <c r="D100" s="29"/>
      <c r="E100" s="25"/>
      <c r="F100" s="25"/>
      <c r="G100" s="25"/>
      <c r="H100" s="27"/>
      <c r="I100" s="27"/>
    </row>
    <row r="101" spans="1:9" x14ac:dyDescent="0.25">
      <c r="A101" s="25" t="s">
        <v>107</v>
      </c>
      <c r="B101" s="25" t="s">
        <v>89</v>
      </c>
      <c r="C101" s="29">
        <v>20</v>
      </c>
      <c r="D101" s="29" t="s">
        <v>41</v>
      </c>
      <c r="E101" s="26"/>
      <c r="F101" s="25" t="str">
        <f>IF(ISBLANK(E101),"", PRODUCT(C101,E101))</f>
        <v/>
      </c>
      <c r="G101" s="27"/>
      <c r="H101" s="25"/>
      <c r="I101" s="25"/>
    </row>
    <row r="102" spans="1:9" ht="30" x14ac:dyDescent="0.25">
      <c r="A102" s="25" t="s">
        <v>108</v>
      </c>
      <c r="B102" s="25" t="s">
        <v>92</v>
      </c>
      <c r="C102" s="29"/>
      <c r="D102" s="29"/>
      <c r="E102" s="25"/>
      <c r="F102" s="25"/>
      <c r="G102" s="25"/>
      <c r="H102" s="27"/>
      <c r="I102" s="27"/>
    </row>
    <row r="103" spans="1:9" x14ac:dyDescent="0.25">
      <c r="A103" s="25" t="s">
        <v>109</v>
      </c>
      <c r="B103" s="25" t="s">
        <v>94</v>
      </c>
      <c r="C103" s="25"/>
      <c r="D103" s="25"/>
      <c r="E103" s="25"/>
      <c r="F103" s="25"/>
      <c r="G103" s="25"/>
      <c r="H103" s="27"/>
      <c r="I103" s="27"/>
    </row>
    <row r="104" spans="1:9" ht="30" x14ac:dyDescent="0.25">
      <c r="A104" s="25" t="s">
        <v>110</v>
      </c>
      <c r="B104" s="25" t="s">
        <v>111</v>
      </c>
      <c r="C104" s="25"/>
      <c r="D104" s="25"/>
      <c r="E104" s="25"/>
      <c r="F104" s="25"/>
      <c r="G104" s="25"/>
      <c r="H104" s="27"/>
      <c r="I104" s="27"/>
    </row>
    <row r="105" spans="1:9" x14ac:dyDescent="0.25">
      <c r="E105" s="16" t="s">
        <v>52</v>
      </c>
      <c r="F105" s="16" t="str">
        <f>IF((COUNT(C89:C104)&lt;&gt;COUNT(F89:F104)),"", ROUND(SUM(F89:F104),2))</f>
        <v/>
      </c>
      <c r="G105" s="14" t="str">
        <f>IF((COUNT(C89:C104)&lt;&gt;COUNT(F89:F104)),"Neužpildytos visų objektų kainos", "")</f>
        <v>Neužpildytos visų objektų kainos</v>
      </c>
    </row>
    <row r="106" spans="1:9" ht="30" x14ac:dyDescent="0.25">
      <c r="C106" s="23" t="s">
        <v>53</v>
      </c>
      <c r="D106" s="17"/>
      <c r="E106" s="16" t="s">
        <v>54</v>
      </c>
      <c r="F106" s="16" t="str">
        <f>IF(OR(F105="",D106=""),"", ROUND(PRODUCT(D106,F105)/100,2))</f>
        <v/>
      </c>
      <c r="G106" s="14" t="str">
        <f>IF(D106="", "Nurodykite taikomą PVM dydį", "")</f>
        <v>Nurodykite taikomą PVM dydį</v>
      </c>
    </row>
    <row r="107" spans="1:9" x14ac:dyDescent="0.25">
      <c r="E107" s="16" t="s">
        <v>55</v>
      </c>
      <c r="F107" s="16">
        <f>IF(ISBLANK(F106), "", ROUND(SUM(F105:F106),2))</f>
        <v>0</v>
      </c>
    </row>
    <row r="111" spans="1:9" x14ac:dyDescent="0.25">
      <c r="A111" s="12" t="s">
        <v>112</v>
      </c>
      <c r="B111" s="12" t="s">
        <v>113</v>
      </c>
    </row>
    <row r="113" spans="1:9" x14ac:dyDescent="0.25">
      <c r="A113" s="12" t="s">
        <v>27</v>
      </c>
    </row>
    <row r="114" spans="1:9" ht="90" x14ac:dyDescent="0.25">
      <c r="A114" s="28" t="s">
        <v>28</v>
      </c>
      <c r="B114" s="28" t="s">
        <v>29</v>
      </c>
      <c r="C114" s="28" t="s">
        <v>30</v>
      </c>
      <c r="D114" s="28" t="s">
        <v>31</v>
      </c>
      <c r="E114" s="28" t="s">
        <v>32</v>
      </c>
      <c r="F114" s="28" t="s">
        <v>33</v>
      </c>
      <c r="G114" s="28" t="s">
        <v>34</v>
      </c>
      <c r="H114" s="28" t="s">
        <v>35</v>
      </c>
      <c r="I114" s="28" t="s">
        <v>36</v>
      </c>
    </row>
    <row r="115" spans="1:9" x14ac:dyDescent="0.25">
      <c r="A115" s="24" t="s">
        <v>114</v>
      </c>
      <c r="B115" s="24" t="s">
        <v>115</v>
      </c>
      <c r="C115" s="25"/>
      <c r="D115" s="25"/>
      <c r="E115" s="25"/>
      <c r="F115" s="25"/>
      <c r="G115" s="25"/>
      <c r="H115" s="25"/>
      <c r="I115" s="25"/>
    </row>
    <row r="116" spans="1:9" x14ac:dyDescent="0.25">
      <c r="A116" s="25" t="s">
        <v>116</v>
      </c>
      <c r="B116" s="25" t="s">
        <v>115</v>
      </c>
      <c r="C116" s="29">
        <v>3600</v>
      </c>
      <c r="D116" s="29" t="s">
        <v>41</v>
      </c>
      <c r="E116" s="26"/>
      <c r="F116" s="25" t="str">
        <f>IF(ISBLANK(E116),"", PRODUCT(C116,E116))</f>
        <v/>
      </c>
      <c r="G116" s="27"/>
      <c r="H116" s="25"/>
      <c r="I116" s="25"/>
    </row>
    <row r="117" spans="1:9" x14ac:dyDescent="0.25">
      <c r="A117" s="25" t="s">
        <v>117</v>
      </c>
      <c r="B117" s="25" t="s">
        <v>118</v>
      </c>
      <c r="C117" s="25"/>
      <c r="D117" s="25"/>
      <c r="E117" s="25"/>
      <c r="F117" s="25"/>
      <c r="G117" s="25"/>
      <c r="H117" s="27"/>
      <c r="I117" s="27"/>
    </row>
    <row r="118" spans="1:9" x14ac:dyDescent="0.25">
      <c r="A118" s="25" t="s">
        <v>119</v>
      </c>
      <c r="B118" s="25" t="s">
        <v>120</v>
      </c>
      <c r="C118" s="25"/>
      <c r="D118" s="25"/>
      <c r="E118" s="25"/>
      <c r="F118" s="25"/>
      <c r="G118" s="25"/>
      <c r="H118" s="27"/>
      <c r="I118" s="27"/>
    </row>
    <row r="119" spans="1:9" x14ac:dyDescent="0.25">
      <c r="A119" s="25" t="s">
        <v>121</v>
      </c>
      <c r="B119" s="25" t="s">
        <v>122</v>
      </c>
      <c r="C119" s="25"/>
      <c r="D119" s="25"/>
      <c r="E119" s="25"/>
      <c r="F119" s="25"/>
      <c r="G119" s="25"/>
      <c r="H119" s="27"/>
      <c r="I119" s="27"/>
    </row>
    <row r="120" spans="1:9" x14ac:dyDescent="0.25">
      <c r="A120" s="25" t="s">
        <v>123</v>
      </c>
      <c r="B120" s="25" t="s">
        <v>124</v>
      </c>
      <c r="C120" s="25"/>
      <c r="D120" s="25"/>
      <c r="E120" s="25"/>
      <c r="F120" s="25"/>
      <c r="G120" s="25"/>
      <c r="H120" s="27"/>
      <c r="I120" s="27"/>
    </row>
    <row r="121" spans="1:9" x14ac:dyDescent="0.25">
      <c r="A121" s="25" t="s">
        <v>125</v>
      </c>
      <c r="B121" s="25" t="s">
        <v>126</v>
      </c>
      <c r="C121" s="25"/>
      <c r="D121" s="25"/>
      <c r="E121" s="25"/>
      <c r="F121" s="25"/>
      <c r="G121" s="25"/>
      <c r="H121" s="27"/>
      <c r="I121" s="27"/>
    </row>
    <row r="122" spans="1:9" ht="30" x14ac:dyDescent="0.25">
      <c r="A122" s="25" t="s">
        <v>127</v>
      </c>
      <c r="B122" s="25" t="s">
        <v>128</v>
      </c>
      <c r="C122" s="25"/>
      <c r="D122" s="25"/>
      <c r="E122" s="25"/>
      <c r="F122" s="25"/>
      <c r="G122" s="25"/>
      <c r="H122" s="27"/>
      <c r="I122" s="27"/>
    </row>
    <row r="123" spans="1:9" x14ac:dyDescent="0.25">
      <c r="E123" s="16" t="s">
        <v>52</v>
      </c>
      <c r="F123" s="16" t="str">
        <f>IF((COUNT(C116:C122)&lt;&gt;COUNT(F116:F122)),"", ROUND(SUM(F116:F122),2))</f>
        <v/>
      </c>
      <c r="G123" s="14" t="str">
        <f>IF((COUNT(C116:C122)&lt;&gt;COUNT(F116:F122)),"Neužpildytos visų objektų kainos", "")</f>
        <v>Neužpildytos visų objektų kainos</v>
      </c>
    </row>
    <row r="124" spans="1:9" ht="30" x14ac:dyDescent="0.25">
      <c r="C124" s="23" t="s">
        <v>53</v>
      </c>
      <c r="D124" s="17"/>
      <c r="E124" s="16" t="s">
        <v>54</v>
      </c>
      <c r="F124" s="16" t="str">
        <f>IF(OR(F123="",D124=""),"", ROUND(PRODUCT(D124,F123)/100,2))</f>
        <v/>
      </c>
      <c r="G124" s="14" t="str">
        <f>IF(D124="", "Nurodykite taikomą PVM dydį", "")</f>
        <v>Nurodykite taikomą PVM dydį</v>
      </c>
    </row>
    <row r="125" spans="1:9" x14ac:dyDescent="0.25">
      <c r="E125" s="16" t="s">
        <v>55</v>
      </c>
      <c r="F125" s="16">
        <f>IF(ISBLANK(F124), "", ROUND(SUM(F123:F124),2))</f>
        <v>0</v>
      </c>
    </row>
    <row r="129" spans="1:9" x14ac:dyDescent="0.25">
      <c r="A129" s="12" t="s">
        <v>129</v>
      </c>
      <c r="B129" s="12" t="s">
        <v>130</v>
      </c>
    </row>
    <row r="131" spans="1:9" x14ac:dyDescent="0.25">
      <c r="A131" s="12" t="s">
        <v>27</v>
      </c>
    </row>
    <row r="132" spans="1:9" ht="90" x14ac:dyDescent="0.25">
      <c r="A132" s="28" t="s">
        <v>28</v>
      </c>
      <c r="B132" s="28" t="s">
        <v>29</v>
      </c>
      <c r="C132" s="28" t="s">
        <v>30</v>
      </c>
      <c r="D132" s="28" t="s">
        <v>31</v>
      </c>
      <c r="E132" s="28" t="s">
        <v>32</v>
      </c>
      <c r="F132" s="28" t="s">
        <v>33</v>
      </c>
      <c r="G132" s="28" t="s">
        <v>34</v>
      </c>
      <c r="H132" s="28" t="s">
        <v>35</v>
      </c>
      <c r="I132" s="28" t="s">
        <v>36</v>
      </c>
    </row>
    <row r="133" spans="1:9" x14ac:dyDescent="0.25">
      <c r="A133" s="24" t="s">
        <v>131</v>
      </c>
      <c r="B133" s="24" t="s">
        <v>132</v>
      </c>
      <c r="C133" s="25"/>
      <c r="D133" s="25"/>
      <c r="E133" s="25"/>
      <c r="F133" s="25"/>
      <c r="G133" s="25"/>
      <c r="H133" s="25"/>
      <c r="I133" s="25"/>
    </row>
    <row r="134" spans="1:9" x14ac:dyDescent="0.25">
      <c r="A134" s="25" t="s">
        <v>133</v>
      </c>
      <c r="B134" s="25" t="s">
        <v>132</v>
      </c>
      <c r="C134" s="29">
        <v>300</v>
      </c>
      <c r="D134" s="29" t="s">
        <v>41</v>
      </c>
      <c r="E134" s="26"/>
      <c r="F134" s="25" t="str">
        <f>IF(ISBLANK(E134),"", PRODUCT(C134,E134))</f>
        <v/>
      </c>
      <c r="G134" s="27"/>
      <c r="H134" s="25"/>
      <c r="I134" s="25"/>
    </row>
    <row r="135" spans="1:9" x14ac:dyDescent="0.25">
      <c r="A135" s="25" t="s">
        <v>134</v>
      </c>
      <c r="B135" s="25" t="s">
        <v>135</v>
      </c>
      <c r="C135" s="25"/>
      <c r="D135" s="25"/>
      <c r="E135" s="25"/>
      <c r="F135" s="25"/>
      <c r="G135" s="25"/>
      <c r="H135" s="27"/>
      <c r="I135" s="27"/>
    </row>
    <row r="136" spans="1:9" x14ac:dyDescent="0.25">
      <c r="A136" s="25" t="s">
        <v>136</v>
      </c>
      <c r="B136" s="25" t="s">
        <v>137</v>
      </c>
      <c r="C136" s="25"/>
      <c r="D136" s="25"/>
      <c r="E136" s="25"/>
      <c r="F136" s="25"/>
      <c r="G136" s="25"/>
      <c r="H136" s="27"/>
      <c r="I136" s="27"/>
    </row>
    <row r="137" spans="1:9" x14ac:dyDescent="0.25">
      <c r="A137" s="25" t="s">
        <v>138</v>
      </c>
      <c r="B137" s="25" t="s">
        <v>139</v>
      </c>
      <c r="C137" s="25"/>
      <c r="D137" s="25"/>
      <c r="E137" s="25"/>
      <c r="F137" s="25"/>
      <c r="G137" s="25"/>
      <c r="H137" s="27"/>
      <c r="I137" s="27"/>
    </row>
    <row r="138" spans="1:9" x14ac:dyDescent="0.25">
      <c r="A138" s="25" t="s">
        <v>140</v>
      </c>
      <c r="B138" s="25" t="s">
        <v>173</v>
      </c>
      <c r="C138" s="25"/>
      <c r="D138" s="25"/>
      <c r="E138" s="25"/>
      <c r="F138" s="25"/>
      <c r="G138" s="25"/>
      <c r="H138" s="27"/>
      <c r="I138" s="27"/>
    </row>
    <row r="139" spans="1:9" x14ac:dyDescent="0.25">
      <c r="A139" s="25" t="s">
        <v>141</v>
      </c>
      <c r="B139" s="25" t="s">
        <v>142</v>
      </c>
      <c r="C139" s="25"/>
      <c r="D139" s="25"/>
      <c r="E139" s="25"/>
      <c r="F139" s="25"/>
      <c r="G139" s="25"/>
      <c r="H139" s="27"/>
      <c r="I139" s="27"/>
    </row>
    <row r="140" spans="1:9" x14ac:dyDescent="0.25">
      <c r="A140" s="25" t="s">
        <v>143</v>
      </c>
      <c r="B140" s="25" t="s">
        <v>144</v>
      </c>
      <c r="C140" s="25"/>
      <c r="D140" s="25"/>
      <c r="E140" s="25"/>
      <c r="F140" s="25"/>
      <c r="G140" s="25"/>
      <c r="H140" s="27"/>
      <c r="I140" s="27"/>
    </row>
    <row r="141" spans="1:9" x14ac:dyDescent="0.25">
      <c r="A141" s="25" t="s">
        <v>145</v>
      </c>
      <c r="B141" s="25" t="s">
        <v>124</v>
      </c>
      <c r="C141" s="25"/>
      <c r="D141" s="25"/>
      <c r="E141" s="25"/>
      <c r="F141" s="25"/>
      <c r="G141" s="25"/>
      <c r="H141" s="27"/>
      <c r="I141" s="27"/>
    </row>
    <row r="142" spans="1:9" x14ac:dyDescent="0.25">
      <c r="A142" s="25" t="s">
        <v>146</v>
      </c>
      <c r="B142" s="25" t="s">
        <v>147</v>
      </c>
      <c r="C142" s="25"/>
      <c r="D142" s="25"/>
      <c r="E142" s="25"/>
      <c r="F142" s="25"/>
      <c r="G142" s="25"/>
      <c r="H142" s="27"/>
      <c r="I142" s="27"/>
    </row>
    <row r="143" spans="1:9" ht="30" x14ac:dyDescent="0.25">
      <c r="A143" s="25" t="s">
        <v>148</v>
      </c>
      <c r="B143" s="25" t="s">
        <v>174</v>
      </c>
      <c r="C143" s="25"/>
      <c r="D143" s="25"/>
      <c r="E143" s="25"/>
      <c r="F143" s="25"/>
      <c r="G143" s="25"/>
      <c r="H143" s="27"/>
      <c r="I143" s="27"/>
    </row>
    <row r="144" spans="1:9" x14ac:dyDescent="0.25">
      <c r="E144" s="16" t="s">
        <v>52</v>
      </c>
      <c r="F144" s="16" t="str">
        <f>IF((COUNT(C134:C143)&lt;&gt;COUNT(F134:F143)),"", ROUND(SUM(F134:F143),2))</f>
        <v/>
      </c>
      <c r="G144" s="14" t="str">
        <f>IF((COUNT(C134:C143)&lt;&gt;COUNT(F134:F143)),"Neužpildytos visų objektų kainos", "")</f>
        <v>Neužpildytos visų objektų kainos</v>
      </c>
    </row>
    <row r="145" spans="3:7" ht="30" x14ac:dyDescent="0.25">
      <c r="C145" s="23" t="s">
        <v>53</v>
      </c>
      <c r="D145" s="17"/>
      <c r="E145" s="16" t="s">
        <v>54</v>
      </c>
      <c r="F145" s="16" t="str">
        <f>IF(OR(F144="",D145=""),"", ROUND(PRODUCT(D145,F144)/100,2))</f>
        <v/>
      </c>
      <c r="G145" s="14" t="str">
        <f>IF(D145="", "Nurodykite taikomą PVM dydį", "")</f>
        <v>Nurodykite taikomą PVM dydį</v>
      </c>
    </row>
    <row r="146" spans="3:7" x14ac:dyDescent="0.25">
      <c r="E146" s="16" t="s">
        <v>55</v>
      </c>
      <c r="F146" s="16">
        <f>IF(ISBLANK(F145), "", ROUND(SUM(F144:F145),2))</f>
        <v>0</v>
      </c>
    </row>
  </sheetData>
  <sheetProtection algorithmName="SHA-512" hashValue="mN8A9RZz1GQ/sS6XGypNKWi1neS9zeCkcSsAbUGbQry2WqdAEUgCxgCKOuBXHg3KuxoBh/CD1Qo9m+iVqUG/AQ==" saltValue="abGIT4liy8tV4x/TxHpvs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149</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150</v>
      </c>
      <c r="B5" s="57"/>
      <c r="C5" s="55" t="s">
        <v>151</v>
      </c>
      <c r="D5" s="56"/>
      <c r="E5" s="57"/>
      <c r="F5" s="55" t="s">
        <v>152</v>
      </c>
      <c r="G5" s="56"/>
      <c r="H5" s="57"/>
      <c r="I5" s="55" t="s">
        <v>153</v>
      </c>
      <c r="J5" s="57"/>
      <c r="K5" s="9" t="s">
        <v>154</v>
      </c>
    </row>
    <row r="6" spans="1:11" ht="48.95" customHeight="1" x14ac:dyDescent="0.25">
      <c r="A6" s="49"/>
      <c r="B6" s="36"/>
      <c r="C6" s="50"/>
      <c r="D6" s="48"/>
      <c r="E6" s="36"/>
      <c r="F6" s="50"/>
      <c r="G6" s="48"/>
      <c r="H6" s="36"/>
      <c r="I6" s="50"/>
      <c r="J6" s="36"/>
      <c r="K6" s="18"/>
    </row>
    <row r="7" spans="1:11" ht="48.95" customHeight="1" x14ac:dyDescent="0.25">
      <c r="A7" s="49"/>
      <c r="B7" s="36"/>
      <c r="C7" s="50"/>
      <c r="D7" s="48"/>
      <c r="E7" s="36"/>
      <c r="F7" s="50"/>
      <c r="G7" s="48"/>
      <c r="H7" s="36"/>
      <c r="I7" s="50"/>
      <c r="J7" s="36"/>
      <c r="K7" s="18"/>
    </row>
    <row r="8" spans="1:11" ht="48.95" customHeight="1" x14ac:dyDescent="0.25">
      <c r="A8" s="49"/>
      <c r="B8" s="36"/>
      <c r="C8" s="50"/>
      <c r="D8" s="48"/>
      <c r="E8" s="36"/>
      <c r="F8" s="50"/>
      <c r="G8" s="48"/>
      <c r="H8" s="36"/>
      <c r="I8" s="50"/>
      <c r="J8" s="36"/>
      <c r="K8" s="18"/>
    </row>
    <row r="9" spans="1:11" ht="48.95" customHeight="1" x14ac:dyDescent="0.25">
      <c r="A9" s="49"/>
      <c r="B9" s="36"/>
      <c r="C9" s="50"/>
      <c r="D9" s="48"/>
      <c r="E9" s="36"/>
      <c r="F9" s="50"/>
      <c r="G9" s="48"/>
      <c r="H9" s="36"/>
      <c r="I9" s="50"/>
      <c r="J9" s="36"/>
      <c r="K9" s="18"/>
    </row>
    <row r="10" spans="1:11" ht="48.95" customHeight="1" x14ac:dyDescent="0.25">
      <c r="A10" s="49"/>
      <c r="B10" s="36"/>
      <c r="C10" s="50"/>
      <c r="D10" s="48"/>
      <c r="E10" s="36"/>
      <c r="F10" s="50"/>
      <c r="G10" s="48"/>
      <c r="H10" s="36"/>
      <c r="I10" s="50"/>
      <c r="J10" s="36"/>
      <c r="K10" s="18"/>
    </row>
    <row r="11" spans="1:11" ht="48.95" customHeight="1" x14ac:dyDescent="0.25">
      <c r="A11" s="49"/>
      <c r="B11" s="36"/>
      <c r="C11" s="50"/>
      <c r="D11" s="48"/>
      <c r="E11" s="36"/>
      <c r="F11" s="50"/>
      <c r="G11" s="48"/>
      <c r="H11" s="36"/>
      <c r="I11" s="50"/>
      <c r="J11" s="36"/>
      <c r="K11" s="18"/>
    </row>
    <row r="12" spans="1:11" ht="48.95" customHeight="1" x14ac:dyDescent="0.25">
      <c r="A12" s="49"/>
      <c r="B12" s="36"/>
      <c r="C12" s="50"/>
      <c r="D12" s="48"/>
      <c r="E12" s="36"/>
      <c r="F12" s="50"/>
      <c r="G12" s="48"/>
      <c r="H12" s="36"/>
      <c r="I12" s="50"/>
      <c r="J12" s="36"/>
      <c r="K12" s="18"/>
    </row>
    <row r="13" spans="1:11" ht="48.95" customHeight="1" x14ac:dyDescent="0.25">
      <c r="A13" s="49"/>
      <c r="B13" s="36"/>
      <c r="C13" s="50"/>
      <c r="D13" s="48"/>
      <c r="E13" s="36"/>
      <c r="F13" s="50"/>
      <c r="G13" s="48"/>
      <c r="H13" s="36"/>
      <c r="I13" s="50"/>
      <c r="J13" s="36"/>
      <c r="K13" s="18"/>
    </row>
    <row r="14" spans="1:11" ht="48.95" customHeight="1" x14ac:dyDescent="0.25">
      <c r="A14" s="49"/>
      <c r="B14" s="36"/>
      <c r="C14" s="50"/>
      <c r="D14" s="48"/>
      <c r="E14" s="36"/>
      <c r="F14" s="50"/>
      <c r="G14" s="48"/>
      <c r="H14" s="36"/>
      <c r="I14" s="50"/>
      <c r="J14" s="36"/>
      <c r="K14" s="18"/>
    </row>
    <row r="15" spans="1:11" ht="48" customHeight="1" thickBot="1" x14ac:dyDescent="0.3">
      <c r="A15" s="75"/>
      <c r="B15" s="63"/>
      <c r="C15" s="68"/>
      <c r="D15" s="62"/>
      <c r="E15" s="63"/>
      <c r="F15" s="68"/>
      <c r="G15" s="62"/>
      <c r="H15" s="63"/>
      <c r="I15" s="68"/>
      <c r="J15" s="63"/>
      <c r="K15" s="19"/>
    </row>
    <row r="16" spans="1:11" ht="18.95" customHeight="1" x14ac:dyDescent="0.25">
      <c r="A16" s="10"/>
      <c r="B16" s="10"/>
      <c r="C16" s="10"/>
      <c r="D16" s="10"/>
      <c r="E16" s="10"/>
      <c r="F16" s="10"/>
      <c r="G16" s="10"/>
      <c r="H16" s="10"/>
      <c r="I16" s="10"/>
      <c r="J16" s="10"/>
      <c r="K16" s="11"/>
    </row>
    <row r="17" spans="1:11" ht="48.95" customHeight="1" x14ac:dyDescent="0.25">
      <c r="A17" s="72" t="s">
        <v>155</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29</v>
      </c>
      <c r="B19" s="57"/>
      <c r="C19" s="55" t="s">
        <v>151</v>
      </c>
      <c r="D19" s="56"/>
      <c r="E19" s="57"/>
      <c r="F19" s="55" t="s">
        <v>156</v>
      </c>
      <c r="G19" s="56"/>
      <c r="H19" s="57"/>
      <c r="I19" s="74" t="s">
        <v>153</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157</v>
      </c>
      <c r="B33" s="31"/>
      <c r="C33" s="31"/>
      <c r="D33" s="31"/>
      <c r="E33" s="31"/>
      <c r="F33" s="31"/>
      <c r="G33" s="31"/>
      <c r="H33" s="31"/>
      <c r="I33" s="31"/>
      <c r="J33" s="31"/>
    </row>
    <row r="34" spans="1:10" ht="15.95" customHeight="1" thickBot="1" x14ac:dyDescent="0.3"/>
    <row r="35" spans="1:10" ht="15.95" customHeight="1" x14ac:dyDescent="0.25">
      <c r="A35" s="8" t="s">
        <v>28</v>
      </c>
      <c r="B35" s="69" t="s">
        <v>158</v>
      </c>
      <c r="C35" s="56"/>
      <c r="D35" s="56"/>
      <c r="E35" s="56"/>
      <c r="F35" s="56"/>
      <c r="G35" s="57"/>
      <c r="H35" s="70" t="s">
        <v>159</v>
      </c>
      <c r="I35" s="56"/>
      <c r="J35" s="71"/>
    </row>
    <row r="36" spans="1:10" ht="48" customHeight="1" x14ac:dyDescent="0.25">
      <c r="A36" s="20" t="s">
        <v>160</v>
      </c>
      <c r="B36" s="51" t="s">
        <v>161</v>
      </c>
      <c r="C36" s="48"/>
      <c r="D36" s="48"/>
      <c r="E36" s="48"/>
      <c r="F36" s="48"/>
      <c r="G36" s="36"/>
      <c r="H36" s="52"/>
      <c r="I36" s="48"/>
      <c r="J36" s="53"/>
    </row>
    <row r="37" spans="1:10" ht="48" customHeight="1" x14ac:dyDescent="0.25">
      <c r="A37" s="20" t="s">
        <v>162</v>
      </c>
      <c r="B37" s="51" t="s">
        <v>163</v>
      </c>
      <c r="C37" s="48"/>
      <c r="D37" s="48"/>
      <c r="E37" s="48"/>
      <c r="F37" s="48"/>
      <c r="G37" s="36"/>
      <c r="H37" s="52"/>
      <c r="I37" s="48"/>
      <c r="J37" s="53"/>
    </row>
    <row r="38" spans="1:10" ht="48" customHeight="1" x14ac:dyDescent="0.25">
      <c r="A38" s="20" t="s">
        <v>164</v>
      </c>
      <c r="B38" s="51" t="s">
        <v>165</v>
      </c>
      <c r="C38" s="48"/>
      <c r="D38" s="48"/>
      <c r="E38" s="48"/>
      <c r="F38" s="48"/>
      <c r="G38" s="36"/>
      <c r="H38" s="52"/>
      <c r="I38" s="48"/>
      <c r="J38" s="53"/>
    </row>
    <row r="39" spans="1:10" ht="48" customHeight="1" x14ac:dyDescent="0.25">
      <c r="A39" s="21"/>
      <c r="B39" s="47"/>
      <c r="C39" s="48"/>
      <c r="D39" s="48"/>
      <c r="E39" s="48"/>
      <c r="F39" s="48"/>
      <c r="G39" s="36"/>
      <c r="H39" s="52"/>
      <c r="I39" s="48"/>
      <c r="J39" s="53"/>
    </row>
    <row r="40" spans="1:10" ht="48" customHeight="1" x14ac:dyDescent="0.25">
      <c r="A40" s="21"/>
      <c r="B40" s="47"/>
      <c r="C40" s="48"/>
      <c r="D40" s="48"/>
      <c r="E40" s="48"/>
      <c r="F40" s="48"/>
      <c r="G40" s="36"/>
      <c r="H40" s="52"/>
      <c r="I40" s="48"/>
      <c r="J40" s="53"/>
    </row>
    <row r="41" spans="1:10" ht="48" customHeight="1" x14ac:dyDescent="0.25">
      <c r="A41" s="21"/>
      <c r="B41" s="47"/>
      <c r="C41" s="48"/>
      <c r="D41" s="48"/>
      <c r="E41" s="48"/>
      <c r="F41" s="48"/>
      <c r="G41" s="36"/>
      <c r="H41" s="52"/>
      <c r="I41" s="48"/>
      <c r="J41" s="53"/>
    </row>
    <row r="42" spans="1:10" ht="48" customHeight="1" x14ac:dyDescent="0.25">
      <c r="A42" s="21"/>
      <c r="B42" s="47"/>
      <c r="C42" s="48"/>
      <c r="D42" s="48"/>
      <c r="E42" s="48"/>
      <c r="F42" s="48"/>
      <c r="G42" s="36"/>
      <c r="H42" s="52"/>
      <c r="I42" s="48"/>
      <c r="J42" s="53"/>
    </row>
    <row r="43" spans="1:10" ht="48" customHeight="1" x14ac:dyDescent="0.25">
      <c r="A43" s="21"/>
      <c r="B43" s="47"/>
      <c r="C43" s="48"/>
      <c r="D43" s="48"/>
      <c r="E43" s="48"/>
      <c r="F43" s="48"/>
      <c r="G43" s="36"/>
      <c r="H43" s="52"/>
      <c r="I43" s="48"/>
      <c r="J43" s="53"/>
    </row>
    <row r="44" spans="1:10" ht="48" customHeight="1" x14ac:dyDescent="0.25">
      <c r="A44" s="21"/>
      <c r="B44" s="47"/>
      <c r="C44" s="48"/>
      <c r="D44" s="48"/>
      <c r="E44" s="48"/>
      <c r="F44" s="48"/>
      <c r="G44" s="36"/>
      <c r="H44" s="52"/>
      <c r="I44" s="48"/>
      <c r="J44" s="53"/>
    </row>
    <row r="45" spans="1:10" ht="48" customHeight="1" x14ac:dyDescent="0.25">
      <c r="A45" s="21"/>
      <c r="B45" s="47"/>
      <c r="C45" s="48"/>
      <c r="D45" s="48"/>
      <c r="E45" s="48"/>
      <c r="F45" s="48"/>
      <c r="G45" s="36"/>
      <c r="H45" s="52"/>
      <c r="I45" s="48"/>
      <c r="J45" s="53"/>
    </row>
    <row r="46" spans="1:10" ht="48.95" customHeight="1" thickBot="1" x14ac:dyDescent="0.3">
      <c r="A46" s="22"/>
      <c r="B46" s="61"/>
      <c r="C46" s="62"/>
      <c r="D46" s="62"/>
      <c r="E46" s="62"/>
      <c r="F46" s="62"/>
      <c r="G46" s="63"/>
      <c r="H46" s="64"/>
      <c r="I46" s="65"/>
      <c r="J46" s="66"/>
    </row>
    <row r="48" spans="1:10" ht="102" customHeight="1" x14ac:dyDescent="0.25">
      <c r="A48" s="60" t="s">
        <v>166</v>
      </c>
      <c r="B48" s="31"/>
      <c r="C48" s="31"/>
      <c r="D48" s="31"/>
      <c r="E48" s="31"/>
      <c r="F48" s="31"/>
      <c r="G48" s="31"/>
      <c r="H48" s="31"/>
      <c r="I48" s="31"/>
      <c r="J48" s="31"/>
    </row>
    <row r="51" spans="1:10" x14ac:dyDescent="0.25">
      <c r="A51" s="67" t="s">
        <v>167</v>
      </c>
      <c r="B51" s="31"/>
      <c r="C51" s="31"/>
      <c r="D51" s="31"/>
      <c r="E51" s="58"/>
      <c r="F51" s="31"/>
      <c r="G51" s="31"/>
      <c r="H51" s="31"/>
      <c r="I51" s="31"/>
      <c r="J51" s="31"/>
    </row>
    <row r="53" spans="1:10" x14ac:dyDescent="0.25">
      <c r="A53" s="67" t="s">
        <v>168</v>
      </c>
      <c r="B53" s="31"/>
      <c r="C53" s="31"/>
      <c r="D53" s="31"/>
      <c r="E53" s="58"/>
      <c r="F53" s="31"/>
      <c r="G53" s="31"/>
      <c r="H53" s="31"/>
      <c r="I53" s="31"/>
      <c r="J53" s="31"/>
    </row>
    <row r="100" spans="1:1" ht="15.75" x14ac:dyDescent="0.25">
      <c r="A100" t="s">
        <v>169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2026-02-05T12:40:03Z</dcterms:modified>
</cp:coreProperties>
</file>