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Vnk.med.pr. Stomos priemonės 4860 AV\CVPIS\"/>
    </mc:Choice>
  </mc:AlternateContent>
  <xr:revisionPtr revIDLastSave="0" documentId="13_ncr:1_{FC31FCCC-BB77-4F5D-8E1D-D7C559C1AA68}"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217" i="1" l="1"/>
  <c r="F214" i="1"/>
  <c r="F208" i="1"/>
  <c r="G216" i="1" s="1"/>
  <c r="G198" i="1"/>
  <c r="F188" i="1"/>
  <c r="G197" i="1" s="1"/>
  <c r="G178" i="1"/>
  <c r="F169" i="1"/>
  <c r="F177" i="1" s="1"/>
  <c r="F178" i="1" s="1"/>
  <c r="F179" i="1" s="1"/>
  <c r="G159" i="1"/>
  <c r="F150" i="1"/>
  <c r="G158" i="1" s="1"/>
  <c r="G140" i="1"/>
  <c r="F134" i="1"/>
  <c r="G139" i="1" s="1"/>
  <c r="G124" i="1"/>
  <c r="F118" i="1"/>
  <c r="F123" i="1" s="1"/>
  <c r="F124" i="1" s="1"/>
  <c r="F125" i="1" s="1"/>
  <c r="G108" i="1"/>
  <c r="F103" i="1"/>
  <c r="G107" i="1" s="1"/>
  <c r="G93" i="1"/>
  <c r="F86" i="1"/>
  <c r="F92" i="1" s="1"/>
  <c r="F93" i="1" s="1"/>
  <c r="F94" i="1" s="1"/>
  <c r="G76" i="1"/>
  <c r="F70" i="1"/>
  <c r="F65" i="1"/>
  <c r="F61" i="1"/>
  <c r="F75" i="1" s="1"/>
  <c r="F76" i="1" s="1"/>
  <c r="F77" i="1" s="1"/>
  <c r="F57" i="1"/>
  <c r="G75" i="1" s="1"/>
  <c r="G47" i="1"/>
  <c r="G46" i="1"/>
  <c r="F46" i="1"/>
  <c r="F47" i="1" s="1"/>
  <c r="F48" i="1" s="1"/>
  <c r="F42" i="1"/>
  <c r="F37" i="1"/>
  <c r="G21" i="1"/>
  <c r="F107" i="1" l="1"/>
  <c r="F108" i="1" s="1"/>
  <c r="F109" i="1" s="1"/>
  <c r="F139" i="1"/>
  <c r="F140" i="1" s="1"/>
  <c r="F141" i="1" s="1"/>
  <c r="F158" i="1"/>
  <c r="F159" i="1" s="1"/>
  <c r="F160" i="1" s="1"/>
  <c r="F197" i="1"/>
  <c r="F198" i="1" s="1"/>
  <c r="F199" i="1" s="1"/>
  <c r="G92" i="1"/>
  <c r="G123" i="1"/>
  <c r="G177" i="1"/>
  <c r="F216" i="1"/>
  <c r="F217" i="1" s="1"/>
  <c r="F218" i="1" s="1"/>
</calcChain>
</file>

<file path=xl/sharedStrings.xml><?xml version="1.0" encoding="utf-8"?>
<sst xmlns="http://schemas.openxmlformats.org/spreadsheetml/2006/main" count="406" uniqueCount="239">
  <si>
    <t>PIRKIMO SĄLYGŲ PRIEDAS "PASIŪLYMO FORMA"</t>
  </si>
  <si>
    <t>VIENKARTINĖS MEDICINOS PRIEMONĖS. ŽAIZDŲ, RECTUM ANTGALIAI, STOMŲ PRIEMONĖS, IŠMATŲ DRENAVIMO SISTEMOS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</si>
  <si>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</si>
  <si>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</si>
  <si>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</si>
  <si>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</si>
  <si>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</si>
  <si>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</si>
  <si>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</si>
  <si>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</si>
  <si>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</si>
  <si>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</si>
  <si>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</si>
  <si>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</si>
  <si>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</si>
  <si>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</si>
  <si>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</si>
  <si>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</si>
  <si>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</si>
  <si>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</si>
  <si>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</si>
  <si>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</si>
  <si>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</si>
  <si>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</si>
  <si>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</si>
  <si>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</si>
  <si>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</si>
  <si>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ŽAIZDŲ ATSIURBIMO ANTGALIAI:</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</si>
  <si>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</si>
  <si>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</si>
  <si>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</si>
  <si>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</si>
  <si>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</si>
  <si>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</si>
  <si>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</si>
  <si>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</si>
  <si>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</si>
  <si>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</si>
  <si>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t>
  </si>
  <si>
    <t>Žaizdų atsiurbimo antgaliai:</t>
  </si>
  <si>
    <t>1.1.</t>
  </si>
  <si>
    <t>vnt</t>
  </si>
  <si>
    <t>1.1.1.</t>
  </si>
  <si>
    <t>Atsiurbimo antgalio diametras 9 -10mm be rankenos</t>
  </si>
  <si>
    <t>1.1.2.</t>
  </si>
  <si>
    <t>1 centrinė anga ir 4 šoninės angos.</t>
  </si>
  <si>
    <t>1.1.3.</t>
  </si>
  <si>
    <t>Lenktas, sterilus. Be latekso ir be DEPH</t>
  </si>
  <si>
    <t>1.1.4.</t>
  </si>
  <si>
    <t xml:space="preserve"> Ilgis 30 cm (±2cm)</t>
  </si>
  <si>
    <t>1.2.</t>
  </si>
  <si>
    <t>1.2.1.</t>
  </si>
  <si>
    <t>Atsiurbimo antgalio diametras 4-5 mm,su rankena.</t>
  </si>
  <si>
    <t>1.2.2.</t>
  </si>
  <si>
    <t>1 centrinė anga ir 4 šoninė.</t>
  </si>
  <si>
    <t>1.2.3.</t>
  </si>
  <si>
    <t>Suma be PVM</t>
  </si>
  <si>
    <t>Taikomas PVM dydis (%)</t>
  </si>
  <si>
    <t>PVM suma</t>
  </si>
  <si>
    <t>Suma su PVM</t>
  </si>
  <si>
    <t>2. DALIS</t>
  </si>
  <si>
    <t>DVIEJŲ DALIŲ STOMOS RINKTUVAI KOMPLEKTAS (PLOKŠTELĖ + MAIŠELIS)</t>
  </si>
  <si>
    <t>2.</t>
  </si>
  <si>
    <t>Dviejų dalių stomos rinktuvai komplektas (plokštelė + maišelis)</t>
  </si>
  <si>
    <t>2.1.</t>
  </si>
  <si>
    <t xml:space="preserve"> Stomos plokštelė </t>
  </si>
  <si>
    <t>2.1.1.</t>
  </si>
  <si>
    <t>Pirštais formuojamos plokštelė, lygi ,</t>
  </si>
  <si>
    <t>2.1.2.</t>
  </si>
  <si>
    <t>57mm ± 5 mm dydžio,</t>
  </si>
  <si>
    <t>2.1.3.</t>
  </si>
  <si>
    <t>plastikiniu žiedu, plokštelės lipnioji dalis - hidrokoloidinė.</t>
  </si>
  <si>
    <t>2.2.</t>
  </si>
  <si>
    <t>2.2.1.</t>
  </si>
  <si>
    <t>2.2.2.</t>
  </si>
  <si>
    <t>70mm ± 5 mm dydžio,</t>
  </si>
  <si>
    <t>2.2.3.</t>
  </si>
  <si>
    <t>2.3.</t>
  </si>
  <si>
    <t>Stomos  atviras maišelis</t>
  </si>
  <si>
    <t>2.3.1.</t>
  </si>
  <si>
    <t>2.3.2.</t>
  </si>
  <si>
    <t>dviejų sluoksnių, nepermatomas, su filtru, su plastikiniu žiedu,</t>
  </si>
  <si>
    <t>2.3.3.</t>
  </si>
  <si>
    <t>yra angos iš abiejų pusių dirželio pritvirtinimui;</t>
  </si>
  <si>
    <t>2.3.4.</t>
  </si>
  <si>
    <t>maišelio uždarymas su lipniu dvigubu užsegimu, kuris  paslepiamas papildomoje kišenėje.</t>
  </si>
  <si>
    <t>2.4.</t>
  </si>
  <si>
    <t>2.4.1.</t>
  </si>
  <si>
    <t>2.4.2.</t>
  </si>
  <si>
    <t>dviejų sluoksnių, nepermatomas, su filtru, su plastikiniu žiedu;</t>
  </si>
  <si>
    <t>2.4.3.</t>
  </si>
  <si>
    <t>2.4.4.</t>
  </si>
  <si>
    <t xml:space="preserve"> maišelio uždarymas su lipniu dvigubu užsegimu, kuris  paslepiamas papildomoje kišenėje.</t>
  </si>
  <si>
    <t>3. DALIS</t>
  </si>
  <si>
    <t>VIENOS DALIES ATVIRAS STOMOS RINKTUVAS (PLOKŠTELĖ+ MAIŠELIS VIENAME)</t>
  </si>
  <si>
    <t>3.</t>
  </si>
  <si>
    <t>Vienos dalies atviras stomos rinktuvas (plokštelė+ maišelis viename)</t>
  </si>
  <si>
    <t>3.1.</t>
  </si>
  <si>
    <t>3.1.1.</t>
  </si>
  <si>
    <t>Angos tipas: kerpama, nuo 20mm iki 70mm ± 5mm</t>
  </si>
  <si>
    <t>3.1.2.</t>
  </si>
  <si>
    <t>Lipnioji dalis  hidrokoloidinė</t>
  </si>
  <si>
    <t>3.1.3.</t>
  </si>
  <si>
    <t>Filtras, integruotas viršutinėje rinktuvo dalyje, skirtas dujų pašalinimui</t>
  </si>
  <si>
    <t>3.1.4.</t>
  </si>
  <si>
    <t>Vizualinis langelis viršutinėje dalyje, leidžia matyt stomą ir rinktuvo lipniosios dalies priklijavimą</t>
  </si>
  <si>
    <t>3.1.5.</t>
  </si>
  <si>
    <t xml:space="preserve"> Dvigubas lipnus užsegimas</t>
  </si>
  <si>
    <t>4. DALIS</t>
  </si>
  <si>
    <t>PERISTOMINĖS ODOS PRIEŽIŪROS PRIEMONĖS</t>
  </si>
  <si>
    <t>4.</t>
  </si>
  <si>
    <t>Peristominės odos priežiūros priemonės</t>
  </si>
  <si>
    <t>4.1.</t>
  </si>
  <si>
    <t>4.1.1.</t>
  </si>
  <si>
    <t>Apsauginiai milteliai, 25g(+/-6g)(plastikinis buteliukas),</t>
  </si>
  <si>
    <t>4.1.2.</t>
  </si>
  <si>
    <t>sudėtyje yra karboksimetilceliuliozės ;</t>
  </si>
  <si>
    <t>4.1.3.</t>
  </si>
  <si>
    <t>naudojami peristominei sudirgusiai odai apsaugoti ir gydyti</t>
  </si>
  <si>
    <t>5. DALIS</t>
  </si>
  <si>
    <t>KVAPUS NEUTRALIZUOJANTIS PURŠKALAS PO STOMOS KEITIMO</t>
  </si>
  <si>
    <t>5.</t>
  </si>
  <si>
    <t>Kvapus neutralizuojantis purškalas po stomos keitimo</t>
  </si>
  <si>
    <t>5.1.</t>
  </si>
  <si>
    <t>5.1.1.</t>
  </si>
  <si>
    <t xml:space="preserve">veiksmingai pašalina nemalonius oro kvapus. </t>
  </si>
  <si>
    <t>5.1.2.</t>
  </si>
  <si>
    <t xml:space="preserve"> Natūralus produktas, pagamintas eterinių aliejų pagrindu,</t>
  </si>
  <si>
    <t>5.1.3.</t>
  </si>
  <si>
    <t>nedirgina odos, nepalieka dėmių, nelimpa.</t>
  </si>
  <si>
    <t>5.1.4.</t>
  </si>
  <si>
    <t>6. DALIS</t>
  </si>
  <si>
    <t>VALOMOSIOS PUTOS STOMAI</t>
  </si>
  <si>
    <t>6.</t>
  </si>
  <si>
    <t>Valomosios putos stomai</t>
  </si>
  <si>
    <t>6.1.</t>
  </si>
  <si>
    <t>6.1.1.</t>
  </si>
  <si>
    <t>Tinka stomos  priežiūrai, ligonių prausimui.</t>
  </si>
  <si>
    <t>6.1.2.</t>
  </si>
  <si>
    <t>Pašalina nešvarumus, ramina ir drėkina odą.</t>
  </si>
  <si>
    <t>6.1.3.</t>
  </si>
  <si>
    <t xml:space="preserve"> Nereikia nuskalauti.</t>
  </si>
  <si>
    <t>6.1.4.</t>
  </si>
  <si>
    <t>7. DALIS</t>
  </si>
  <si>
    <t>SIGMOSKOPO VIENKARTINIAI ANTGALIAI</t>
  </si>
  <si>
    <t>7.</t>
  </si>
  <si>
    <t>Sigmoskopo vienkartiniai antgaliai</t>
  </si>
  <si>
    <t>7.1.</t>
  </si>
  <si>
    <t>7.1.1.</t>
  </si>
  <si>
    <t>Vienkartinis,skaidrus;</t>
  </si>
  <si>
    <t>7.1.2.</t>
  </si>
  <si>
    <t>Pagamintas iš termoplastiko;</t>
  </si>
  <si>
    <t>7.1.3.</t>
  </si>
  <si>
    <t>Individualiai supakuotas su distaline šviesolaidine homogeniška iliuminacija;</t>
  </si>
  <si>
    <t>7.1.4.</t>
  </si>
  <si>
    <t>Paviršius mažinantis atspindžius plastikiniu obturatoriumi;</t>
  </si>
  <si>
    <t>7.1.5.</t>
  </si>
  <si>
    <t>Vamzdelio ilgio gradacija iš vamzdelio vidaus;</t>
  </si>
  <si>
    <t>7.1.6.</t>
  </si>
  <si>
    <t>Ilgis 250 ± 5 mm.</t>
  </si>
  <si>
    <t>7.1.7.</t>
  </si>
  <si>
    <t>Skersmuo 20 ± 2 mm</t>
  </si>
  <si>
    <t>8. DALIS</t>
  </si>
  <si>
    <t>PROKTOSKOPO VIENKARTINIAI ANTGALIAI</t>
  </si>
  <si>
    <t>8.</t>
  </si>
  <si>
    <t>Proktoskopo vienkartiniai antgaliai</t>
  </si>
  <si>
    <t>8.1.</t>
  </si>
  <si>
    <t>8.1.1.</t>
  </si>
  <si>
    <t>8.1.2.</t>
  </si>
  <si>
    <t>Pagamintas iš termoplastiko,Individualiai supakuotas su distaline</t>
  </si>
  <si>
    <t>8.1.3.</t>
  </si>
  <si>
    <t>8.1.4.</t>
  </si>
  <si>
    <t>Paviršius mažinantis atspindžius  plastikiniu obturatoriumi;</t>
  </si>
  <si>
    <t>8.1.5.</t>
  </si>
  <si>
    <t>8.1.6.</t>
  </si>
  <si>
    <t>Ilgis 130 ± 5 mm</t>
  </si>
  <si>
    <t>8.1.7.</t>
  </si>
  <si>
    <t>9. DALIS</t>
  </si>
  <si>
    <t>ANOSKOPO VIENKARTINIAI ANTGALIAI</t>
  </si>
  <si>
    <t>9.</t>
  </si>
  <si>
    <t>Anoskopo vienkartiniai antgaliai</t>
  </si>
  <si>
    <t>9.1.</t>
  </si>
  <si>
    <t>9.1.1.</t>
  </si>
  <si>
    <t>9.1.2.</t>
  </si>
  <si>
    <t>9.1.3.</t>
  </si>
  <si>
    <t>Individualiai supakuotas su distaline,</t>
  </si>
  <si>
    <t>9.1.4.</t>
  </si>
  <si>
    <t>9.1.5.</t>
  </si>
  <si>
    <t>Paviršius mažinantis atspindžius plastikiniu obturatoriumi,</t>
  </si>
  <si>
    <t>9.1.6.</t>
  </si>
  <si>
    <t>9.1.7.</t>
  </si>
  <si>
    <t>Ilgis 80 ± 5 mm</t>
  </si>
  <si>
    <t>9.1.8.</t>
  </si>
  <si>
    <t>10. DALIS</t>
  </si>
  <si>
    <t>IŠMATŲ DRENAVIMO SISTEMA SU MAIŠELIAIS</t>
  </si>
  <si>
    <t>10.</t>
  </si>
  <si>
    <t>Išmatų drenavimo sistema su maišeliais</t>
  </si>
  <si>
    <t>10.1.</t>
  </si>
  <si>
    <t>Išmatų drenavimo sistema</t>
  </si>
  <si>
    <t>10.1.1.</t>
  </si>
  <si>
    <t>Kateteris minkštas ,medicininis silikonas</t>
  </si>
  <si>
    <t>10.1.2.</t>
  </si>
  <si>
    <t>1minkštas kateterio vamzdelis;1švirkštas nemažiau 50mlsu Luer-lock jungtimi,1lankstus spaustukas</t>
  </si>
  <si>
    <t>10.1.3.</t>
  </si>
  <si>
    <t>baliono užpildymas Iki 45 ml ± 2 mm vandens arba fiziologinio tirpalo</t>
  </si>
  <si>
    <t>10.1.4.</t>
  </si>
  <si>
    <t>3 surinkimo maišeliai su filtru, tūrio gradavims100 ml iki 1 000 ml, o tikslumas yra ± 15 %</t>
  </si>
  <si>
    <t>10.1.5.</t>
  </si>
  <si>
    <t>Naudojimo trukmė ne ilgiau nei 29 dienos</t>
  </si>
  <si>
    <t>10.2.</t>
  </si>
  <si>
    <t>Išmatų drenavimo sistemos surinkimo maišeliai</t>
  </si>
  <si>
    <t>10.2.1.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</si>
  <si>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</si>
  <si>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</si>
  <si>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</si>
  <si>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</si>
  <si>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</si>
  <si>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</si>
  <si>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</si>
  <si>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</si>
  <si>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</si>
  <si>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</si>
  <si>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</si>
  <si>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</si>
  <si>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</si>
  <si>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</si>
  <si>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</si>
  <si>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</si>
  <si>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</si>
  <si>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</si>
  <si>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</si>
  <si>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</si>
  <si>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4860 2026-02-02 14:41:36</t>
  </si>
  <si>
    <t xml:space="preserve"> Gaivina orą. 200ml (±15 ml)</t>
  </si>
  <si>
    <t xml:space="preserve"> Plastikinė talpa 240ml (+/- 20 ml)</t>
  </si>
  <si>
    <t>Vienkartinis, skaidrus;</t>
  </si>
  <si>
    <t>šviesolaidine homogeniška iliuminacija;</t>
  </si>
  <si>
    <t>šviesolaidinė homogeniška iliuminacija;</t>
  </si>
  <si>
    <t xml:space="preserve"> surinkimo maišeliai su filtru, tūrio gradavimas 100 ml iki 1 000 ml, o tikslumas yra ± 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</si>
</sst>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horizontal="center"/>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18"/>
  <sheetViews>
    <sheetView tabSelected="1" workbookViewId="0"/>
  </sheetViews>
  <sheetFormatPr defaultColWidth="10.875" defaultRowHeight="15" x14ac:dyDescent="0.25"/>
  <cols>
    <col min="1" max="1" width="9.125" style="1" customWidth="1"/>
    <col min="2" max="2" width="41.375" style="1" customWidth="1"/>
    <col min="3" max="3" width="14" style="1" customWidth="1"/>
    <col min="4" max="4" width="13.125" style="1" customWidth="1"/>
    <col min="5" max="5" width="16.625" style="1" customWidth="1"/>
    <col min="6" max="6" width="14.5" style="1" customWidth="1"/>
    <col min="7" max="7" width="21.625" style="1" customWidth="1"/>
    <col min="8" max="8" width="30.5" style="1" customWidth="1"/>
    <col min="9" max="9" width="28.2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6" t="s">
        <v>7</v>
      </c>
      <c r="B12" s="37"/>
      <c r="C12" s="33"/>
      <c r="D12" s="34"/>
      <c r="E12" s="34"/>
      <c r="F12" s="35"/>
    </row>
    <row r="13" spans="1:6" ht="15.95" customHeight="1" x14ac:dyDescent="0.25">
      <c r="A13" s="41" t="s">
        <v>8</v>
      </c>
      <c r="B13" s="42"/>
      <c r="C13" s="33"/>
      <c r="D13" s="34"/>
      <c r="E13" s="34"/>
      <c r="F13" s="35"/>
    </row>
    <row r="14" spans="1:6" ht="15.95" customHeight="1" x14ac:dyDescent="0.25">
      <c r="A14" s="41" t="s">
        <v>9</v>
      </c>
      <c r="B14" s="42"/>
      <c r="C14" s="33"/>
      <c r="D14" s="34"/>
      <c r="E14" s="34"/>
      <c r="F14" s="35"/>
    </row>
    <row r="15" spans="1:6" ht="15.95" customHeight="1" x14ac:dyDescent="0.25">
      <c r="A15" s="36" t="s">
        <v>10</v>
      </c>
      <c r="B15" s="37"/>
      <c r="C15" s="33"/>
      <c r="D15" s="34"/>
      <c r="E15" s="34"/>
      <c r="F15" s="35"/>
    </row>
    <row r="16" spans="1:6" ht="63" customHeight="1" x14ac:dyDescent="0.25">
      <c r="A16" s="45" t="s">
        <v>11</v>
      </c>
      <c r="B16" s="42"/>
      <c r="C16" s="33"/>
      <c r="D16" s="34"/>
      <c r="E16" s="34"/>
      <c r="F16" s="35"/>
    </row>
    <row r="17" spans="1:7" ht="15.95" customHeight="1" x14ac:dyDescent="0.25">
      <c r="A17" s="36" t="s">
        <v>12</v>
      </c>
      <c r="B17" s="37"/>
      <c r="C17" s="33"/>
      <c r="D17" s="34"/>
      <c r="E17" s="34"/>
      <c r="F17" s="35"/>
    </row>
    <row r="18" spans="1:7" ht="15.95" customHeight="1" x14ac:dyDescent="0.25">
      <c r="A18" s="36" t="s">
        <v>13</v>
      </c>
      <c r="B18" s="37"/>
      <c r="C18" s="33"/>
      <c r="D18" s="34"/>
      <c r="E18" s="34"/>
      <c r="F18" s="35"/>
    </row>
    <row r="19" spans="1:7" ht="48" customHeight="1" x14ac:dyDescent="0.25">
      <c r="A19" s="36" t="s">
        <v>14</v>
      </c>
      <c r="B19" s="37"/>
      <c r="C19" s="33"/>
      <c r="D19" s="34"/>
      <c r="E19" s="34"/>
      <c r="F19" s="35"/>
    </row>
    <row r="20" spans="1:7" ht="54.95" customHeight="1" x14ac:dyDescent="0.25">
      <c r="A20" s="36" t="s">
        <v>15</v>
      </c>
      <c r="B20" s="37"/>
      <c r="C20" s="33"/>
      <c r="D20" s="34"/>
      <c r="E20" s="34"/>
      <c r="F20" s="35"/>
    </row>
    <row r="21" spans="1:7" ht="71.099999999999994" customHeight="1" x14ac:dyDescent="0.25">
      <c r="A21" s="38" t="s">
        <v>16</v>
      </c>
      <c r="B21" s="39"/>
      <c r="C21" s="43"/>
      <c r="D21" s="44"/>
      <c r="E21" s="44"/>
      <c r="F21" s="44"/>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6"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2.1" customHeight="1" x14ac:dyDescent="0.25">
      <c r="A28" s="40" t="s">
        <v>22</v>
      </c>
      <c r="B28" s="32"/>
      <c r="C28" s="32"/>
      <c r="D28" s="32"/>
      <c r="E28" s="32"/>
      <c r="F28" s="32"/>
    </row>
    <row r="29" spans="1:7" x14ac:dyDescent="0.25">
      <c r="A29" s="32" t="s">
        <v>23</v>
      </c>
      <c r="B29" s="32"/>
      <c r="C29" s="32"/>
      <c r="D29" s="32"/>
      <c r="E29" s="32"/>
      <c r="F29" s="32"/>
    </row>
    <row r="30" spans="1:7" ht="37.5" customHeight="1" x14ac:dyDescent="0.25">
      <c r="A30" s="31" t="s">
        <v>24</v>
      </c>
      <c r="B30" s="31"/>
      <c r="C30" s="31"/>
      <c r="D30" s="15"/>
    </row>
    <row r="31" spans="1:7" x14ac:dyDescent="0.25">
      <c r="A31" s="14" t="s">
        <v>25</v>
      </c>
    </row>
    <row r="32" spans="1:7" x14ac:dyDescent="0.25">
      <c r="A32" s="12" t="s">
        <v>26</v>
      </c>
      <c r="B32" s="12" t="s">
        <v>27</v>
      </c>
    </row>
    <row r="34" spans="1:9" x14ac:dyDescent="0.25">
      <c r="A34" s="12" t="s">
        <v>28</v>
      </c>
    </row>
    <row r="35" spans="1:9" ht="105" x14ac:dyDescent="0.25">
      <c r="A35" s="29" t="s">
        <v>29</v>
      </c>
      <c r="B35" s="29" t="s">
        <v>30</v>
      </c>
      <c r="C35" s="29" t="s">
        <v>31</v>
      </c>
      <c r="D35" s="29" t="s">
        <v>32</v>
      </c>
      <c r="E35" s="29" t="s">
        <v>33</v>
      </c>
      <c r="F35" s="29" t="s">
        <v>34</v>
      </c>
      <c r="G35" s="29" t="s">
        <v>35</v>
      </c>
      <c r="H35" s="29" t="s">
        <v>36</v>
      </c>
      <c r="I35" s="29" t="s">
        <v>37</v>
      </c>
    </row>
    <row r="36" spans="1:9" x14ac:dyDescent="0.25">
      <c r="A36" s="25" t="s">
        <v>38</v>
      </c>
      <c r="B36" s="25" t="s">
        <v>39</v>
      </c>
      <c r="C36" s="26"/>
      <c r="D36" s="26"/>
      <c r="E36" s="26"/>
      <c r="F36" s="26"/>
      <c r="G36" s="26"/>
      <c r="H36" s="26"/>
      <c r="I36" s="26"/>
    </row>
    <row r="37" spans="1:9" x14ac:dyDescent="0.25">
      <c r="A37" s="26" t="s">
        <v>40</v>
      </c>
      <c r="B37" s="26" t="s">
        <v>39</v>
      </c>
      <c r="C37" s="30">
        <v>5000</v>
      </c>
      <c r="D37" s="30" t="s">
        <v>41</v>
      </c>
      <c r="E37" s="27"/>
      <c r="F37" s="26" t="str">
        <f>IF(ISBLANK(E37),"", PRODUCT(C37,E37))</f>
        <v/>
      </c>
      <c r="G37" s="28"/>
      <c r="H37" s="26"/>
      <c r="I37" s="26"/>
    </row>
    <row r="38" spans="1:9" ht="30" x14ac:dyDescent="0.25">
      <c r="A38" s="26" t="s">
        <v>42</v>
      </c>
      <c r="B38" s="26" t="s">
        <v>43</v>
      </c>
      <c r="C38" s="30"/>
      <c r="D38" s="30"/>
      <c r="E38" s="26"/>
      <c r="F38" s="26"/>
      <c r="G38" s="26"/>
      <c r="H38" s="28"/>
      <c r="I38" s="28"/>
    </row>
    <row r="39" spans="1:9" x14ac:dyDescent="0.25">
      <c r="A39" s="26" t="s">
        <v>44</v>
      </c>
      <c r="B39" s="26" t="s">
        <v>45</v>
      </c>
      <c r="C39" s="30"/>
      <c r="D39" s="30"/>
      <c r="E39" s="26"/>
      <c r="F39" s="26"/>
      <c r="G39" s="26"/>
      <c r="H39" s="28"/>
      <c r="I39" s="28"/>
    </row>
    <row r="40" spans="1:9" x14ac:dyDescent="0.25">
      <c r="A40" s="26" t="s">
        <v>46</v>
      </c>
      <c r="B40" s="26" t="s">
        <v>47</v>
      </c>
      <c r="C40" s="30"/>
      <c r="D40" s="30"/>
      <c r="E40" s="26"/>
      <c r="F40" s="26"/>
      <c r="G40" s="26"/>
      <c r="H40" s="28"/>
      <c r="I40" s="28"/>
    </row>
    <row r="41" spans="1:9" x14ac:dyDescent="0.25">
      <c r="A41" s="26" t="s">
        <v>48</v>
      </c>
      <c r="B41" s="26" t="s">
        <v>49</v>
      </c>
      <c r="C41" s="30"/>
      <c r="D41" s="30"/>
      <c r="E41" s="26"/>
      <c r="F41" s="26"/>
      <c r="G41" s="26"/>
      <c r="H41" s="28"/>
      <c r="I41" s="28"/>
    </row>
    <row r="42" spans="1:9" x14ac:dyDescent="0.25">
      <c r="A42" s="26" t="s">
        <v>50</v>
      </c>
      <c r="B42" s="26" t="s">
        <v>39</v>
      </c>
      <c r="C42" s="30">
        <v>5000</v>
      </c>
      <c r="D42" s="30" t="s">
        <v>41</v>
      </c>
      <c r="E42" s="27"/>
      <c r="F42" s="26" t="str">
        <f>IF(ISBLANK(E42),"", PRODUCT(C42,E42))</f>
        <v/>
      </c>
      <c r="G42" s="28"/>
      <c r="H42" s="26"/>
      <c r="I42" s="26"/>
    </row>
    <row r="43" spans="1:9" x14ac:dyDescent="0.25">
      <c r="A43" s="26" t="s">
        <v>51</v>
      </c>
      <c r="B43" s="26" t="s">
        <v>52</v>
      </c>
      <c r="C43" s="26"/>
      <c r="D43" s="26"/>
      <c r="E43" s="26"/>
      <c r="F43" s="26"/>
      <c r="G43" s="26"/>
      <c r="H43" s="28"/>
      <c r="I43" s="28"/>
    </row>
    <row r="44" spans="1:9" x14ac:dyDescent="0.25">
      <c r="A44" s="26" t="s">
        <v>53</v>
      </c>
      <c r="B44" s="26" t="s">
        <v>54</v>
      </c>
      <c r="C44" s="26"/>
      <c r="D44" s="26"/>
      <c r="E44" s="26"/>
      <c r="F44" s="26"/>
      <c r="G44" s="26"/>
      <c r="H44" s="28"/>
      <c r="I44" s="28"/>
    </row>
    <row r="45" spans="1:9" x14ac:dyDescent="0.25">
      <c r="A45" s="26" t="s">
        <v>55</v>
      </c>
      <c r="B45" s="26" t="s">
        <v>47</v>
      </c>
      <c r="C45" s="26"/>
      <c r="D45" s="26"/>
      <c r="E45" s="26"/>
      <c r="F45" s="26"/>
      <c r="G45" s="26"/>
      <c r="H45" s="28"/>
      <c r="I45" s="28"/>
    </row>
    <row r="46" spans="1:9" x14ac:dyDescent="0.25">
      <c r="E46" s="16" t="s">
        <v>56</v>
      </c>
      <c r="F46" s="16" t="str">
        <f>IF((COUNT(C37:C45)&lt;&gt;COUNT(F37:F45)),"", ROUND(SUM(F37:F45),2))</f>
        <v/>
      </c>
      <c r="G46" s="14" t="str">
        <f>IF((COUNT(C37:C45)&lt;&gt;COUNT(F37:F45)),"Neužpildytos visų objektų kainos", "")</f>
        <v>Neužpildytos visų objektų kainos</v>
      </c>
    </row>
    <row r="47" spans="1:9" ht="30" x14ac:dyDescent="0.25">
      <c r="C47" s="24" t="s">
        <v>57</v>
      </c>
      <c r="D47" s="17"/>
      <c r="E47" s="16" t="s">
        <v>58</v>
      </c>
      <c r="F47" s="16" t="str">
        <f>IF(OR(F46="",D47=""),"", ROUND(PRODUCT(D47,F46)/100,2))</f>
        <v/>
      </c>
      <c r="G47" s="14" t="str">
        <f>IF(D47="", "Nurodykite taikomą PVM dydį", "")</f>
        <v>Nurodykite taikomą PVM dydį</v>
      </c>
    </row>
    <row r="48" spans="1:9" x14ac:dyDescent="0.25">
      <c r="E48" s="16" t="s">
        <v>59</v>
      </c>
      <c r="F48" s="16">
        <f>IF(ISBLANK(F47), "", ROUND(SUM(F46:F47),2))</f>
        <v>0</v>
      </c>
    </row>
    <row r="52" spans="1:9" x14ac:dyDescent="0.25">
      <c r="A52" s="12" t="s">
        <v>60</v>
      </c>
      <c r="B52" s="12" t="s">
        <v>61</v>
      </c>
    </row>
    <row r="54" spans="1:9" x14ac:dyDescent="0.25">
      <c r="A54" s="12" t="s">
        <v>28</v>
      </c>
    </row>
    <row r="55" spans="1:9" ht="105" x14ac:dyDescent="0.25">
      <c r="A55" s="29" t="s">
        <v>29</v>
      </c>
      <c r="B55" s="29" t="s">
        <v>30</v>
      </c>
      <c r="C55" s="29" t="s">
        <v>31</v>
      </c>
      <c r="D55" s="29" t="s">
        <v>32</v>
      </c>
      <c r="E55" s="29" t="s">
        <v>33</v>
      </c>
      <c r="F55" s="29" t="s">
        <v>34</v>
      </c>
      <c r="G55" s="29" t="s">
        <v>35</v>
      </c>
      <c r="H55" s="29" t="s">
        <v>36</v>
      </c>
      <c r="I55" s="29" t="s">
        <v>37</v>
      </c>
    </row>
    <row r="56" spans="1:9" ht="30" x14ac:dyDescent="0.25">
      <c r="A56" s="25" t="s">
        <v>62</v>
      </c>
      <c r="B56" s="25" t="s">
        <v>63</v>
      </c>
      <c r="C56" s="26"/>
      <c r="D56" s="26"/>
      <c r="E56" s="26"/>
      <c r="F56" s="26"/>
      <c r="G56" s="26"/>
      <c r="H56" s="26"/>
      <c r="I56" s="26"/>
    </row>
    <row r="57" spans="1:9" x14ac:dyDescent="0.25">
      <c r="A57" s="26" t="s">
        <v>64</v>
      </c>
      <c r="B57" s="26" t="s">
        <v>65</v>
      </c>
      <c r="C57" s="30">
        <v>700</v>
      </c>
      <c r="D57" s="30" t="s">
        <v>41</v>
      </c>
      <c r="E57" s="27"/>
      <c r="F57" s="26" t="str">
        <f>IF(ISBLANK(E57),"", PRODUCT(C57,E57))</f>
        <v/>
      </c>
      <c r="G57" s="28"/>
      <c r="H57" s="26"/>
      <c r="I57" s="26"/>
    </row>
    <row r="58" spans="1:9" x14ac:dyDescent="0.25">
      <c r="A58" s="26" t="s">
        <v>66</v>
      </c>
      <c r="B58" s="26" t="s">
        <v>67</v>
      </c>
      <c r="C58" s="30"/>
      <c r="D58" s="30"/>
      <c r="E58" s="26"/>
      <c r="F58" s="26"/>
      <c r="G58" s="26"/>
      <c r="H58" s="28"/>
      <c r="I58" s="28"/>
    </row>
    <row r="59" spans="1:9" x14ac:dyDescent="0.25">
      <c r="A59" s="26" t="s">
        <v>68</v>
      </c>
      <c r="B59" s="26" t="s">
        <v>69</v>
      </c>
      <c r="C59" s="30"/>
      <c r="D59" s="30"/>
      <c r="E59" s="26"/>
      <c r="F59" s="26"/>
      <c r="G59" s="26"/>
      <c r="H59" s="28"/>
      <c r="I59" s="28"/>
    </row>
    <row r="60" spans="1:9" ht="30" x14ac:dyDescent="0.25">
      <c r="A60" s="26" t="s">
        <v>70</v>
      </c>
      <c r="B60" s="26" t="s">
        <v>71</v>
      </c>
      <c r="C60" s="30"/>
      <c r="D60" s="30"/>
      <c r="E60" s="26"/>
      <c r="F60" s="26"/>
      <c r="G60" s="26"/>
      <c r="H60" s="28"/>
      <c r="I60" s="28"/>
    </row>
    <row r="61" spans="1:9" x14ac:dyDescent="0.25">
      <c r="A61" s="26" t="s">
        <v>72</v>
      </c>
      <c r="B61" s="26" t="s">
        <v>65</v>
      </c>
      <c r="C61" s="30">
        <v>100</v>
      </c>
      <c r="D61" s="30" t="s">
        <v>41</v>
      </c>
      <c r="E61" s="27"/>
      <c r="F61" s="26" t="str">
        <f>IF(ISBLANK(E61),"", PRODUCT(C61,E61))</f>
        <v/>
      </c>
      <c r="G61" s="28"/>
      <c r="H61" s="26"/>
      <c r="I61" s="26"/>
    </row>
    <row r="62" spans="1:9" x14ac:dyDescent="0.25">
      <c r="A62" s="26" t="s">
        <v>73</v>
      </c>
      <c r="B62" s="26" t="s">
        <v>67</v>
      </c>
      <c r="C62" s="30"/>
      <c r="D62" s="30"/>
      <c r="E62" s="26"/>
      <c r="F62" s="26"/>
      <c r="G62" s="26"/>
      <c r="H62" s="28"/>
      <c r="I62" s="28"/>
    </row>
    <row r="63" spans="1:9" x14ac:dyDescent="0.25">
      <c r="A63" s="26" t="s">
        <v>74</v>
      </c>
      <c r="B63" s="26" t="s">
        <v>75</v>
      </c>
      <c r="C63" s="30"/>
      <c r="D63" s="30"/>
      <c r="E63" s="26"/>
      <c r="F63" s="26"/>
      <c r="G63" s="26"/>
      <c r="H63" s="28"/>
      <c r="I63" s="28"/>
    </row>
    <row r="64" spans="1:9" ht="30" x14ac:dyDescent="0.25">
      <c r="A64" s="26" t="s">
        <v>76</v>
      </c>
      <c r="B64" s="26" t="s">
        <v>71</v>
      </c>
      <c r="C64" s="30"/>
      <c r="D64" s="30"/>
      <c r="E64" s="26"/>
      <c r="F64" s="26"/>
      <c r="G64" s="26"/>
      <c r="H64" s="28"/>
      <c r="I64" s="28"/>
    </row>
    <row r="65" spans="1:9" x14ac:dyDescent="0.25">
      <c r="A65" s="26" t="s">
        <v>77</v>
      </c>
      <c r="B65" s="26" t="s">
        <v>78</v>
      </c>
      <c r="C65" s="30">
        <v>200</v>
      </c>
      <c r="D65" s="30" t="s">
        <v>41</v>
      </c>
      <c r="E65" s="27"/>
      <c r="F65" s="26" t="str">
        <f>IF(ISBLANK(E65),"", PRODUCT(C65,E65))</f>
        <v/>
      </c>
      <c r="G65" s="28"/>
      <c r="H65" s="26"/>
      <c r="I65" s="26"/>
    </row>
    <row r="66" spans="1:9" x14ac:dyDescent="0.25">
      <c r="A66" s="26" t="s">
        <v>79</v>
      </c>
      <c r="B66" s="26" t="s">
        <v>69</v>
      </c>
      <c r="C66" s="30"/>
      <c r="D66" s="30"/>
      <c r="E66" s="26"/>
      <c r="F66" s="26"/>
      <c r="G66" s="26"/>
      <c r="H66" s="28"/>
      <c r="I66" s="28"/>
    </row>
    <row r="67" spans="1:9" ht="30" x14ac:dyDescent="0.25">
      <c r="A67" s="26" t="s">
        <v>80</v>
      </c>
      <c r="B67" s="26" t="s">
        <v>81</v>
      </c>
      <c r="C67" s="30"/>
      <c r="D67" s="30"/>
      <c r="E67" s="26"/>
      <c r="F67" s="26"/>
      <c r="G67" s="26"/>
      <c r="H67" s="28"/>
      <c r="I67" s="28"/>
    </row>
    <row r="68" spans="1:9" x14ac:dyDescent="0.25">
      <c r="A68" s="26" t="s">
        <v>82</v>
      </c>
      <c r="B68" s="26" t="s">
        <v>83</v>
      </c>
      <c r="C68" s="30"/>
      <c r="D68" s="30"/>
      <c r="E68" s="26"/>
      <c r="F68" s="26"/>
      <c r="G68" s="26"/>
      <c r="H68" s="28"/>
      <c r="I68" s="28"/>
    </row>
    <row r="69" spans="1:9" ht="30" x14ac:dyDescent="0.25">
      <c r="A69" s="26" t="s">
        <v>84</v>
      </c>
      <c r="B69" s="26" t="s">
        <v>85</v>
      </c>
      <c r="C69" s="30"/>
      <c r="D69" s="30"/>
      <c r="E69" s="26"/>
      <c r="F69" s="26"/>
      <c r="G69" s="26"/>
      <c r="H69" s="28"/>
      <c r="I69" s="28"/>
    </row>
    <row r="70" spans="1:9" x14ac:dyDescent="0.25">
      <c r="A70" s="26" t="s">
        <v>86</v>
      </c>
      <c r="B70" s="26" t="s">
        <v>78</v>
      </c>
      <c r="C70" s="30">
        <v>200</v>
      </c>
      <c r="D70" s="30" t="s">
        <v>41</v>
      </c>
      <c r="E70" s="27"/>
      <c r="F70" s="26" t="str">
        <f>IF(ISBLANK(E70),"", PRODUCT(C70,E70))</f>
        <v/>
      </c>
      <c r="G70" s="28"/>
      <c r="H70" s="26"/>
      <c r="I70" s="26"/>
    </row>
    <row r="71" spans="1:9" x14ac:dyDescent="0.25">
      <c r="A71" s="26" t="s">
        <v>87</v>
      </c>
      <c r="B71" s="26" t="s">
        <v>75</v>
      </c>
      <c r="C71" s="30"/>
      <c r="D71" s="30"/>
      <c r="E71" s="26"/>
      <c r="F71" s="26"/>
      <c r="G71" s="26"/>
      <c r="H71" s="28"/>
      <c r="I71" s="28"/>
    </row>
    <row r="72" spans="1:9" ht="30" x14ac:dyDescent="0.25">
      <c r="A72" s="26" t="s">
        <v>88</v>
      </c>
      <c r="B72" s="26" t="s">
        <v>89</v>
      </c>
      <c r="C72" s="30"/>
      <c r="D72" s="30"/>
      <c r="E72" s="26"/>
      <c r="F72" s="26"/>
      <c r="G72" s="26"/>
      <c r="H72" s="28"/>
      <c r="I72" s="28"/>
    </row>
    <row r="73" spans="1:9" x14ac:dyDescent="0.25">
      <c r="A73" s="26" t="s">
        <v>90</v>
      </c>
      <c r="B73" s="26" t="s">
        <v>83</v>
      </c>
      <c r="C73" s="30"/>
      <c r="D73" s="30"/>
      <c r="E73" s="26"/>
      <c r="F73" s="26"/>
      <c r="G73" s="26"/>
      <c r="H73" s="28"/>
      <c r="I73" s="28"/>
    </row>
    <row r="74" spans="1:9" ht="30" x14ac:dyDescent="0.25">
      <c r="A74" s="26" t="s">
        <v>91</v>
      </c>
      <c r="B74" s="26" t="s">
        <v>92</v>
      </c>
      <c r="C74" s="26"/>
      <c r="D74" s="26"/>
      <c r="E74" s="26"/>
      <c r="F74" s="26"/>
      <c r="G74" s="26"/>
      <c r="H74" s="28"/>
      <c r="I74" s="28"/>
    </row>
    <row r="75" spans="1:9" x14ac:dyDescent="0.25">
      <c r="E75" s="16" t="s">
        <v>56</v>
      </c>
      <c r="F75" s="16" t="str">
        <f>IF((COUNT(C57:C74)&lt;&gt;COUNT(F57:F74)),"", ROUND(SUM(F57:F74),2))</f>
        <v/>
      </c>
      <c r="G75" s="14" t="str">
        <f>IF((COUNT(C57:C74)&lt;&gt;COUNT(F57:F74)),"Neužpildytos visų objektų kainos", "")</f>
        <v>Neužpildytos visų objektų kainos</v>
      </c>
    </row>
    <row r="76" spans="1:9" ht="30" x14ac:dyDescent="0.25">
      <c r="C76" s="24" t="s">
        <v>57</v>
      </c>
      <c r="D76" s="17"/>
      <c r="E76" s="16" t="s">
        <v>58</v>
      </c>
      <c r="F76" s="16" t="str">
        <f>IF(OR(F75="",D76=""),"", ROUND(PRODUCT(D76,F75)/100,2))</f>
        <v/>
      </c>
      <c r="G76" s="14" t="str">
        <f>IF(D76="", "Nurodykite taikomą PVM dydį", "")</f>
        <v>Nurodykite taikomą PVM dydį</v>
      </c>
    </row>
    <row r="77" spans="1:9" x14ac:dyDescent="0.25">
      <c r="E77" s="16" t="s">
        <v>59</v>
      </c>
      <c r="F77" s="16">
        <f>IF(ISBLANK(F76), "", ROUND(SUM(F75:F76),2))</f>
        <v>0</v>
      </c>
    </row>
    <row r="81" spans="1:10" x14ac:dyDescent="0.25">
      <c r="A81" s="12" t="s">
        <v>93</v>
      </c>
      <c r="B81" s="12" t="s">
        <v>94</v>
      </c>
    </row>
    <row r="83" spans="1:10" x14ac:dyDescent="0.25">
      <c r="A83" s="12" t="s">
        <v>28</v>
      </c>
    </row>
    <row r="84" spans="1:10" ht="105" x14ac:dyDescent="0.25">
      <c r="A84" s="29" t="s">
        <v>29</v>
      </c>
      <c r="B84" s="29" t="s">
        <v>30</v>
      </c>
      <c r="C84" s="29" t="s">
        <v>31</v>
      </c>
      <c r="D84" s="29" t="s">
        <v>32</v>
      </c>
      <c r="E84" s="29" t="s">
        <v>33</v>
      </c>
      <c r="F84" s="29" t="s">
        <v>34</v>
      </c>
      <c r="G84" s="29" t="s">
        <v>35</v>
      </c>
      <c r="H84" s="29" t="s">
        <v>36</v>
      </c>
      <c r="I84" s="29" t="s">
        <v>37</v>
      </c>
      <c r="J84" s="23"/>
    </row>
    <row r="85" spans="1:10" ht="30" x14ac:dyDescent="0.25">
      <c r="A85" s="25" t="s">
        <v>95</v>
      </c>
      <c r="B85" s="25" t="s">
        <v>96</v>
      </c>
      <c r="C85" s="26"/>
      <c r="D85" s="26"/>
      <c r="E85" s="26"/>
      <c r="F85" s="26"/>
      <c r="G85" s="26"/>
      <c r="H85" s="26"/>
      <c r="I85" s="26"/>
    </row>
    <row r="86" spans="1:10" ht="30" x14ac:dyDescent="0.25">
      <c r="A86" s="26" t="s">
        <v>97</v>
      </c>
      <c r="B86" s="26" t="s">
        <v>96</v>
      </c>
      <c r="C86" s="30">
        <v>800</v>
      </c>
      <c r="D86" s="30" t="s">
        <v>41</v>
      </c>
      <c r="E86" s="27"/>
      <c r="F86" s="26" t="str">
        <f>IF(ISBLANK(E86),"", PRODUCT(C86,E86))</f>
        <v/>
      </c>
      <c r="G86" s="28"/>
      <c r="H86" s="26"/>
      <c r="I86" s="26"/>
    </row>
    <row r="87" spans="1:10" x14ac:dyDescent="0.25">
      <c r="A87" s="26" t="s">
        <v>98</v>
      </c>
      <c r="B87" s="26" t="s">
        <v>99</v>
      </c>
      <c r="C87" s="26"/>
      <c r="D87" s="26"/>
      <c r="E87" s="26"/>
      <c r="F87" s="26"/>
      <c r="G87" s="26"/>
      <c r="H87" s="28"/>
      <c r="I87" s="28"/>
    </row>
    <row r="88" spans="1:10" x14ac:dyDescent="0.25">
      <c r="A88" s="26" t="s">
        <v>100</v>
      </c>
      <c r="B88" s="26" t="s">
        <v>101</v>
      </c>
      <c r="C88" s="26"/>
      <c r="D88" s="26"/>
      <c r="E88" s="26"/>
      <c r="F88" s="26"/>
      <c r="G88" s="26"/>
      <c r="H88" s="28"/>
      <c r="I88" s="28"/>
    </row>
    <row r="89" spans="1:10" ht="30" x14ac:dyDescent="0.25">
      <c r="A89" s="26" t="s">
        <v>102</v>
      </c>
      <c r="B89" s="26" t="s">
        <v>103</v>
      </c>
      <c r="C89" s="26"/>
      <c r="D89" s="26"/>
      <c r="E89" s="26"/>
      <c r="F89" s="26"/>
      <c r="G89" s="26"/>
      <c r="H89" s="28"/>
      <c r="I89" s="28"/>
    </row>
    <row r="90" spans="1:10" ht="30" x14ac:dyDescent="0.25">
      <c r="A90" s="26" t="s">
        <v>104</v>
      </c>
      <c r="B90" s="26" t="s">
        <v>105</v>
      </c>
      <c r="C90" s="26"/>
      <c r="D90" s="26"/>
      <c r="E90" s="26"/>
      <c r="F90" s="26"/>
      <c r="G90" s="26"/>
      <c r="H90" s="28"/>
      <c r="I90" s="28"/>
    </row>
    <row r="91" spans="1:10" x14ac:dyDescent="0.25">
      <c r="A91" s="26" t="s">
        <v>106</v>
      </c>
      <c r="B91" s="26" t="s">
        <v>107</v>
      </c>
      <c r="C91" s="26"/>
      <c r="D91" s="26"/>
      <c r="E91" s="26"/>
      <c r="F91" s="26"/>
      <c r="G91" s="26"/>
      <c r="H91" s="28"/>
      <c r="I91" s="28"/>
    </row>
    <row r="92" spans="1:10" x14ac:dyDescent="0.25">
      <c r="E92" s="16" t="s">
        <v>56</v>
      </c>
      <c r="F92" s="16" t="str">
        <f>IF((COUNT(C86:C91)&lt;&gt;COUNT(F86:F91)),"", ROUND(SUM(F86:F91),2))</f>
        <v/>
      </c>
      <c r="G92" s="14" t="str">
        <f>IF((COUNT(C86:C91)&lt;&gt;COUNT(F86:F91)),"Neužpildytos visų objektų kainos", "")</f>
        <v>Neužpildytos visų objektų kainos</v>
      </c>
    </row>
    <row r="93" spans="1:10" ht="30" x14ac:dyDescent="0.25">
      <c r="C93" s="24" t="s">
        <v>57</v>
      </c>
      <c r="D93" s="17"/>
      <c r="E93" s="16" t="s">
        <v>58</v>
      </c>
      <c r="F93" s="16" t="str">
        <f>IF(OR(F92="",D93=""),"", ROUND(PRODUCT(D93,F92)/100,2))</f>
        <v/>
      </c>
      <c r="G93" s="14" t="str">
        <f>IF(D93="", "Nurodykite taikomą PVM dydį", "")</f>
        <v>Nurodykite taikomą PVM dydį</v>
      </c>
    </row>
    <row r="94" spans="1:10" x14ac:dyDescent="0.25">
      <c r="E94" s="16" t="s">
        <v>59</v>
      </c>
      <c r="F94" s="16">
        <f>IF(ISBLANK(F93), "", ROUND(SUM(F92:F93),2))</f>
        <v>0</v>
      </c>
    </row>
    <row r="98" spans="1:9" x14ac:dyDescent="0.25">
      <c r="A98" s="12" t="s">
        <v>108</v>
      </c>
      <c r="B98" s="12" t="s">
        <v>109</v>
      </c>
    </row>
    <row r="100" spans="1:9" x14ac:dyDescent="0.25">
      <c r="A100" s="12" t="s">
        <v>28</v>
      </c>
    </row>
    <row r="101" spans="1:9" ht="105" x14ac:dyDescent="0.25">
      <c r="A101" s="29" t="s">
        <v>29</v>
      </c>
      <c r="B101" s="29" t="s">
        <v>30</v>
      </c>
      <c r="C101" s="29" t="s">
        <v>31</v>
      </c>
      <c r="D101" s="29" t="s">
        <v>32</v>
      </c>
      <c r="E101" s="29" t="s">
        <v>33</v>
      </c>
      <c r="F101" s="29" t="s">
        <v>34</v>
      </c>
      <c r="G101" s="29" t="s">
        <v>35</v>
      </c>
      <c r="H101" s="29" t="s">
        <v>36</v>
      </c>
      <c r="I101" s="29" t="s">
        <v>37</v>
      </c>
    </row>
    <row r="102" spans="1:9" x14ac:dyDescent="0.25">
      <c r="A102" s="25" t="s">
        <v>110</v>
      </c>
      <c r="B102" s="25" t="s">
        <v>111</v>
      </c>
      <c r="C102" s="26"/>
      <c r="D102" s="26"/>
      <c r="E102" s="26"/>
      <c r="F102" s="26"/>
      <c r="G102" s="26"/>
      <c r="H102" s="26"/>
      <c r="I102" s="26"/>
    </row>
    <row r="103" spans="1:9" x14ac:dyDescent="0.25">
      <c r="A103" s="26" t="s">
        <v>112</v>
      </c>
      <c r="B103" s="26" t="s">
        <v>111</v>
      </c>
      <c r="C103" s="30">
        <v>50</v>
      </c>
      <c r="D103" s="30" t="s">
        <v>41</v>
      </c>
      <c r="E103" s="27"/>
      <c r="F103" s="26" t="str">
        <f>IF(ISBLANK(E103),"", PRODUCT(C103,E103))</f>
        <v/>
      </c>
      <c r="G103" s="28"/>
      <c r="H103" s="26"/>
      <c r="I103" s="26"/>
    </row>
    <row r="104" spans="1:9" ht="30" x14ac:dyDescent="0.25">
      <c r="A104" s="26" t="s">
        <v>113</v>
      </c>
      <c r="B104" s="26" t="s">
        <v>114</v>
      </c>
      <c r="C104" s="26"/>
      <c r="D104" s="26"/>
      <c r="E104" s="26"/>
      <c r="F104" s="26"/>
      <c r="G104" s="26"/>
      <c r="H104" s="28"/>
      <c r="I104" s="28"/>
    </row>
    <row r="105" spans="1:9" x14ac:dyDescent="0.25">
      <c r="A105" s="26" t="s">
        <v>115</v>
      </c>
      <c r="B105" s="26" t="s">
        <v>116</v>
      </c>
      <c r="C105" s="26"/>
      <c r="D105" s="26"/>
      <c r="E105" s="26"/>
      <c r="F105" s="26"/>
      <c r="G105" s="26"/>
      <c r="H105" s="28"/>
      <c r="I105" s="28"/>
    </row>
    <row r="106" spans="1:9" ht="30" x14ac:dyDescent="0.25">
      <c r="A106" s="26" t="s">
        <v>117</v>
      </c>
      <c r="B106" s="26" t="s">
        <v>118</v>
      </c>
      <c r="C106" s="26"/>
      <c r="D106" s="26"/>
      <c r="E106" s="26"/>
      <c r="F106" s="26"/>
      <c r="G106" s="26"/>
      <c r="H106" s="28"/>
      <c r="I106" s="28"/>
    </row>
    <row r="107" spans="1:9" x14ac:dyDescent="0.25">
      <c r="E107" s="16" t="s">
        <v>56</v>
      </c>
      <c r="F107" s="16" t="str">
        <f>IF((COUNT(C103:C106)&lt;&gt;COUNT(F103:F106)),"", ROUND(SUM(F103:F106),2))</f>
        <v/>
      </c>
      <c r="G107" s="14" t="str">
        <f>IF((COUNT(C103:C106)&lt;&gt;COUNT(F103:F106)),"Neužpildytos visų objektų kainos", "")</f>
        <v>Neužpildytos visų objektų kainos</v>
      </c>
    </row>
    <row r="108" spans="1:9" ht="30" x14ac:dyDescent="0.25">
      <c r="C108" s="24" t="s">
        <v>57</v>
      </c>
      <c r="D108" s="17"/>
      <c r="E108" s="16" t="s">
        <v>58</v>
      </c>
      <c r="F108" s="16" t="str">
        <f>IF(OR(F107="",D108=""),"", ROUND(PRODUCT(D108,F107)/100,2))</f>
        <v/>
      </c>
      <c r="G108" s="14" t="str">
        <f>IF(D108="", "Nurodykite taikomą PVM dydį", "")</f>
        <v>Nurodykite taikomą PVM dydį</v>
      </c>
    </row>
    <row r="109" spans="1:9" x14ac:dyDescent="0.25">
      <c r="E109" s="16" t="s">
        <v>59</v>
      </c>
      <c r="F109" s="16">
        <f>IF(ISBLANK(F108), "", ROUND(SUM(F107:F108),2))</f>
        <v>0</v>
      </c>
    </row>
    <row r="113" spans="1:9" x14ac:dyDescent="0.25">
      <c r="A113" s="12" t="s">
        <v>119</v>
      </c>
      <c r="B113" s="12" t="s">
        <v>120</v>
      </c>
    </row>
    <row r="115" spans="1:9" x14ac:dyDescent="0.25">
      <c r="A115" s="12" t="s">
        <v>28</v>
      </c>
    </row>
    <row r="116" spans="1:9" ht="105" x14ac:dyDescent="0.25">
      <c r="A116" s="29" t="s">
        <v>29</v>
      </c>
      <c r="B116" s="29" t="s">
        <v>30</v>
      </c>
      <c r="C116" s="29" t="s">
        <v>31</v>
      </c>
      <c r="D116" s="29" t="s">
        <v>32</v>
      </c>
      <c r="E116" s="29" t="s">
        <v>33</v>
      </c>
      <c r="F116" s="29" t="s">
        <v>34</v>
      </c>
      <c r="G116" s="29" t="s">
        <v>35</v>
      </c>
      <c r="H116" s="29" t="s">
        <v>36</v>
      </c>
      <c r="I116" s="29" t="s">
        <v>37</v>
      </c>
    </row>
    <row r="117" spans="1:9" ht="30" x14ac:dyDescent="0.25">
      <c r="A117" s="25" t="s">
        <v>121</v>
      </c>
      <c r="B117" s="25" t="s">
        <v>122</v>
      </c>
      <c r="C117" s="26"/>
      <c r="D117" s="26"/>
      <c r="E117" s="26"/>
      <c r="F117" s="26"/>
      <c r="G117" s="26"/>
      <c r="H117" s="26"/>
      <c r="I117" s="26"/>
    </row>
    <row r="118" spans="1:9" ht="30" x14ac:dyDescent="0.25">
      <c r="A118" s="26" t="s">
        <v>123</v>
      </c>
      <c r="B118" s="26" t="s">
        <v>122</v>
      </c>
      <c r="C118" s="30">
        <v>10</v>
      </c>
      <c r="D118" s="30" t="s">
        <v>41</v>
      </c>
      <c r="E118" s="27"/>
      <c r="F118" s="26" t="str">
        <f>IF(ISBLANK(E118),"", PRODUCT(C118,E118))</f>
        <v/>
      </c>
      <c r="G118" s="28"/>
      <c r="H118" s="26"/>
      <c r="I118" s="26"/>
    </row>
    <row r="119" spans="1:9" x14ac:dyDescent="0.25">
      <c r="A119" s="26" t="s">
        <v>124</v>
      </c>
      <c r="B119" s="26" t="s">
        <v>125</v>
      </c>
      <c r="C119" s="26"/>
      <c r="D119" s="26"/>
      <c r="E119" s="26"/>
      <c r="F119" s="26"/>
      <c r="G119" s="26"/>
      <c r="H119" s="28"/>
      <c r="I119" s="28"/>
    </row>
    <row r="120" spans="1:9" ht="30" x14ac:dyDescent="0.25">
      <c r="A120" s="26" t="s">
        <v>126</v>
      </c>
      <c r="B120" s="26" t="s">
        <v>127</v>
      </c>
      <c r="C120" s="26"/>
      <c r="D120" s="26"/>
      <c r="E120" s="26"/>
      <c r="F120" s="26"/>
      <c r="G120" s="26"/>
      <c r="H120" s="28"/>
      <c r="I120" s="28"/>
    </row>
    <row r="121" spans="1:9" x14ac:dyDescent="0.25">
      <c r="A121" s="26" t="s">
        <v>128</v>
      </c>
      <c r="B121" s="26" t="s">
        <v>129</v>
      </c>
      <c r="C121" s="26"/>
      <c r="D121" s="26"/>
      <c r="E121" s="26"/>
      <c r="F121" s="26"/>
      <c r="G121" s="26"/>
      <c r="H121" s="28"/>
      <c r="I121" s="28"/>
    </row>
    <row r="122" spans="1:9" x14ac:dyDescent="0.25">
      <c r="A122" s="26" t="s">
        <v>130</v>
      </c>
      <c r="B122" s="26" t="s">
        <v>233</v>
      </c>
      <c r="C122" s="26"/>
      <c r="D122" s="26"/>
      <c r="E122" s="26"/>
      <c r="F122" s="26"/>
      <c r="G122" s="26"/>
      <c r="H122" s="28"/>
      <c r="I122" s="28"/>
    </row>
    <row r="123" spans="1:9" x14ac:dyDescent="0.25">
      <c r="E123" s="16" t="s">
        <v>56</v>
      </c>
      <c r="F123" s="16" t="str">
        <f>IF((COUNT(C118:C122)&lt;&gt;COUNT(F118:F122)),"", ROUND(SUM(F118:F122),2))</f>
        <v/>
      </c>
      <c r="G123" s="14" t="str">
        <f>IF((COUNT(C118:C122)&lt;&gt;COUNT(F118:F122)),"Neužpildytos visų objektų kainos", "")</f>
        <v>Neužpildytos visų objektų kainos</v>
      </c>
    </row>
    <row r="124" spans="1:9" ht="30" x14ac:dyDescent="0.25">
      <c r="C124" s="24" t="s">
        <v>57</v>
      </c>
      <c r="D124" s="17"/>
      <c r="E124" s="16" t="s">
        <v>58</v>
      </c>
      <c r="F124" s="16" t="str">
        <f>IF(OR(F123="",D124=""),"", ROUND(PRODUCT(D124,F123)/100,2))</f>
        <v/>
      </c>
      <c r="G124" s="14" t="str">
        <f>IF(D124="", "Nurodykite taikomą PVM dydį", "")</f>
        <v>Nurodykite taikomą PVM dydį</v>
      </c>
    </row>
    <row r="125" spans="1:9" x14ac:dyDescent="0.25">
      <c r="E125" s="16" t="s">
        <v>59</v>
      </c>
      <c r="F125" s="16">
        <f>IF(ISBLANK(F124), "", ROUND(SUM(F123:F124),2))</f>
        <v>0</v>
      </c>
    </row>
    <row r="129" spans="1:9" x14ac:dyDescent="0.25">
      <c r="A129" s="12" t="s">
        <v>131</v>
      </c>
      <c r="B129" s="12" t="s">
        <v>132</v>
      </c>
    </row>
    <row r="131" spans="1:9" x14ac:dyDescent="0.25">
      <c r="A131" s="12" t="s">
        <v>28</v>
      </c>
    </row>
    <row r="132" spans="1:9" ht="105" x14ac:dyDescent="0.25">
      <c r="A132" s="29" t="s">
        <v>29</v>
      </c>
      <c r="B132" s="29" t="s">
        <v>30</v>
      </c>
      <c r="C132" s="29" t="s">
        <v>31</v>
      </c>
      <c r="D132" s="29" t="s">
        <v>32</v>
      </c>
      <c r="E132" s="29" t="s">
        <v>33</v>
      </c>
      <c r="F132" s="29" t="s">
        <v>34</v>
      </c>
      <c r="G132" s="29" t="s">
        <v>35</v>
      </c>
      <c r="H132" s="29" t="s">
        <v>36</v>
      </c>
      <c r="I132" s="29" t="s">
        <v>37</v>
      </c>
    </row>
    <row r="133" spans="1:9" x14ac:dyDescent="0.25">
      <c r="A133" s="25" t="s">
        <v>133</v>
      </c>
      <c r="B133" s="25" t="s">
        <v>134</v>
      </c>
      <c r="C133" s="26"/>
      <c r="D133" s="26"/>
      <c r="E133" s="26"/>
      <c r="F133" s="26"/>
      <c r="G133" s="26"/>
      <c r="H133" s="26"/>
      <c r="I133" s="26"/>
    </row>
    <row r="134" spans="1:9" x14ac:dyDescent="0.25">
      <c r="A134" s="26" t="s">
        <v>135</v>
      </c>
      <c r="B134" s="26" t="s">
        <v>134</v>
      </c>
      <c r="C134" s="30">
        <v>15</v>
      </c>
      <c r="D134" s="30" t="s">
        <v>41</v>
      </c>
      <c r="E134" s="27"/>
      <c r="F134" s="26" t="str">
        <f>IF(ISBLANK(E134),"", PRODUCT(C134,E134))</f>
        <v/>
      </c>
      <c r="G134" s="28"/>
      <c r="H134" s="26"/>
      <c r="I134" s="26"/>
    </row>
    <row r="135" spans="1:9" x14ac:dyDescent="0.25">
      <c r="A135" s="26" t="s">
        <v>136</v>
      </c>
      <c r="B135" s="26" t="s">
        <v>137</v>
      </c>
      <c r="C135" s="26"/>
      <c r="D135" s="26"/>
      <c r="E135" s="26"/>
      <c r="F135" s="26"/>
      <c r="G135" s="26"/>
      <c r="H135" s="28"/>
      <c r="I135" s="28"/>
    </row>
    <row r="136" spans="1:9" x14ac:dyDescent="0.25">
      <c r="A136" s="26" t="s">
        <v>138</v>
      </c>
      <c r="B136" s="26" t="s">
        <v>139</v>
      </c>
      <c r="C136" s="26"/>
      <c r="D136" s="26"/>
      <c r="E136" s="26"/>
      <c r="F136" s="26"/>
      <c r="G136" s="26"/>
      <c r="H136" s="28"/>
      <c r="I136" s="28"/>
    </row>
    <row r="137" spans="1:9" x14ac:dyDescent="0.25">
      <c r="A137" s="26" t="s">
        <v>140</v>
      </c>
      <c r="B137" s="26" t="s">
        <v>141</v>
      </c>
      <c r="C137" s="26"/>
      <c r="D137" s="26"/>
      <c r="E137" s="26"/>
      <c r="F137" s="26"/>
      <c r="G137" s="26"/>
      <c r="H137" s="28"/>
      <c r="I137" s="28"/>
    </row>
    <row r="138" spans="1:9" x14ac:dyDescent="0.25">
      <c r="A138" s="26" t="s">
        <v>142</v>
      </c>
      <c r="B138" s="26" t="s">
        <v>234</v>
      </c>
      <c r="C138" s="26"/>
      <c r="D138" s="26"/>
      <c r="E138" s="26"/>
      <c r="F138" s="26"/>
      <c r="G138" s="26"/>
      <c r="H138" s="28"/>
      <c r="I138" s="28"/>
    </row>
    <row r="139" spans="1:9" x14ac:dyDescent="0.25">
      <c r="E139" s="16" t="s">
        <v>56</v>
      </c>
      <c r="F139" s="16" t="str">
        <f>IF((COUNT(C134:C138)&lt;&gt;COUNT(F134:F138)),"", ROUND(SUM(F134:F138),2))</f>
        <v/>
      </c>
      <c r="G139" s="14" t="str">
        <f>IF((COUNT(C134:C138)&lt;&gt;COUNT(F134:F138)),"Neužpildytos visų objektų kainos", "")</f>
        <v>Neužpildytos visų objektų kainos</v>
      </c>
    </row>
    <row r="140" spans="1:9" ht="30" x14ac:dyDescent="0.25">
      <c r="C140" s="24" t="s">
        <v>57</v>
      </c>
      <c r="D140" s="17"/>
      <c r="E140" s="16" t="s">
        <v>58</v>
      </c>
      <c r="F140" s="16" t="str">
        <f>IF(OR(F139="",D140=""),"", ROUND(PRODUCT(D140,F139)/100,2))</f>
        <v/>
      </c>
      <c r="G140" s="14" t="str">
        <f>IF(D140="", "Nurodykite taikomą PVM dydį", "")</f>
        <v>Nurodykite taikomą PVM dydį</v>
      </c>
    </row>
    <row r="141" spans="1:9" x14ac:dyDescent="0.25">
      <c r="E141" s="16" t="s">
        <v>59</v>
      </c>
      <c r="F141" s="16">
        <f>IF(ISBLANK(F140), "", ROUND(SUM(F139:F140),2))</f>
        <v>0</v>
      </c>
    </row>
    <row r="145" spans="1:9" x14ac:dyDescent="0.25">
      <c r="A145" s="12" t="s">
        <v>143</v>
      </c>
      <c r="B145" s="12" t="s">
        <v>144</v>
      </c>
    </row>
    <row r="147" spans="1:9" x14ac:dyDescent="0.25">
      <c r="A147" s="12" t="s">
        <v>28</v>
      </c>
    </row>
    <row r="148" spans="1:9" ht="105" x14ac:dyDescent="0.25">
      <c r="A148" s="29" t="s">
        <v>29</v>
      </c>
      <c r="B148" s="29" t="s">
        <v>30</v>
      </c>
      <c r="C148" s="29" t="s">
        <v>31</v>
      </c>
      <c r="D148" s="29" t="s">
        <v>32</v>
      </c>
      <c r="E148" s="29" t="s">
        <v>33</v>
      </c>
      <c r="F148" s="29" t="s">
        <v>34</v>
      </c>
      <c r="G148" s="29" t="s">
        <v>35</v>
      </c>
      <c r="H148" s="29" t="s">
        <v>36</v>
      </c>
      <c r="I148" s="29" t="s">
        <v>37</v>
      </c>
    </row>
    <row r="149" spans="1:9" x14ac:dyDescent="0.25">
      <c r="A149" s="25" t="s">
        <v>145</v>
      </c>
      <c r="B149" s="25" t="s">
        <v>146</v>
      </c>
      <c r="C149" s="26"/>
      <c r="D149" s="26"/>
      <c r="E149" s="26"/>
      <c r="F149" s="26"/>
      <c r="G149" s="26"/>
      <c r="H149" s="26"/>
      <c r="I149" s="26"/>
    </row>
    <row r="150" spans="1:9" x14ac:dyDescent="0.25">
      <c r="A150" s="26" t="s">
        <v>147</v>
      </c>
      <c r="B150" s="26" t="s">
        <v>146</v>
      </c>
      <c r="C150" s="30">
        <v>3000</v>
      </c>
      <c r="D150" s="30" t="s">
        <v>41</v>
      </c>
      <c r="E150" s="27"/>
      <c r="F150" s="26" t="str">
        <f>IF(ISBLANK(E150),"", PRODUCT(C150,E150))</f>
        <v/>
      </c>
      <c r="G150" s="28"/>
      <c r="H150" s="26"/>
      <c r="I150" s="26"/>
    </row>
    <row r="151" spans="1:9" x14ac:dyDescent="0.25">
      <c r="A151" s="26" t="s">
        <v>148</v>
      </c>
      <c r="B151" s="26" t="s">
        <v>149</v>
      </c>
      <c r="C151" s="26"/>
      <c r="D151" s="26"/>
      <c r="E151" s="26"/>
      <c r="F151" s="26"/>
      <c r="G151" s="26"/>
      <c r="H151" s="28"/>
      <c r="I151" s="28"/>
    </row>
    <row r="152" spans="1:9" x14ac:dyDescent="0.25">
      <c r="A152" s="26" t="s">
        <v>150</v>
      </c>
      <c r="B152" s="26" t="s">
        <v>151</v>
      </c>
      <c r="C152" s="26"/>
      <c r="D152" s="26"/>
      <c r="E152" s="26"/>
      <c r="F152" s="26"/>
      <c r="G152" s="26"/>
      <c r="H152" s="28"/>
      <c r="I152" s="28"/>
    </row>
    <row r="153" spans="1:9" ht="30" x14ac:dyDescent="0.25">
      <c r="A153" s="26" t="s">
        <v>152</v>
      </c>
      <c r="B153" s="26" t="s">
        <v>153</v>
      </c>
      <c r="C153" s="26"/>
      <c r="D153" s="26"/>
      <c r="E153" s="26"/>
      <c r="F153" s="26"/>
      <c r="G153" s="26"/>
      <c r="H153" s="28"/>
      <c r="I153" s="28"/>
    </row>
    <row r="154" spans="1:9" ht="30" x14ac:dyDescent="0.25">
      <c r="A154" s="26" t="s">
        <v>154</v>
      </c>
      <c r="B154" s="26" t="s">
        <v>155</v>
      </c>
      <c r="C154" s="26"/>
      <c r="D154" s="26"/>
      <c r="E154" s="26"/>
      <c r="F154" s="26"/>
      <c r="G154" s="26"/>
      <c r="H154" s="28"/>
      <c r="I154" s="28"/>
    </row>
    <row r="155" spans="1:9" x14ac:dyDescent="0.25">
      <c r="A155" s="26" t="s">
        <v>156</v>
      </c>
      <c r="B155" s="26" t="s">
        <v>157</v>
      </c>
      <c r="C155" s="26"/>
      <c r="D155" s="26"/>
      <c r="E155" s="26"/>
      <c r="F155" s="26"/>
      <c r="G155" s="26"/>
      <c r="H155" s="28"/>
      <c r="I155" s="28"/>
    </row>
    <row r="156" spans="1:9" x14ac:dyDescent="0.25">
      <c r="A156" s="26" t="s">
        <v>158</v>
      </c>
      <c r="B156" s="26" t="s">
        <v>159</v>
      </c>
      <c r="C156" s="26"/>
      <c r="D156" s="26"/>
      <c r="E156" s="26"/>
      <c r="F156" s="26"/>
      <c r="G156" s="26"/>
      <c r="H156" s="28"/>
      <c r="I156" s="28"/>
    </row>
    <row r="157" spans="1:9" x14ac:dyDescent="0.25">
      <c r="A157" s="26" t="s">
        <v>160</v>
      </c>
      <c r="B157" s="26" t="s">
        <v>161</v>
      </c>
      <c r="C157" s="26"/>
      <c r="D157" s="26"/>
      <c r="E157" s="26"/>
      <c r="F157" s="26"/>
      <c r="G157" s="26"/>
      <c r="H157" s="28"/>
      <c r="I157" s="28"/>
    </row>
    <row r="158" spans="1:9" x14ac:dyDescent="0.25">
      <c r="E158" s="16" t="s">
        <v>56</v>
      </c>
      <c r="F158" s="16" t="str">
        <f>IF((COUNT(C150:C157)&lt;&gt;COUNT(F150:F157)),"", ROUND(SUM(F150:F157),2))</f>
        <v/>
      </c>
      <c r="G158" s="14" t="str">
        <f>IF((COUNT(C150:C157)&lt;&gt;COUNT(F150:F157)),"Neužpildytos visų objektų kainos", "")</f>
        <v>Neužpildytos visų objektų kainos</v>
      </c>
    </row>
    <row r="159" spans="1:9" ht="30" x14ac:dyDescent="0.25">
      <c r="C159" s="24" t="s">
        <v>57</v>
      </c>
      <c r="D159" s="17"/>
      <c r="E159" s="16" t="s">
        <v>58</v>
      </c>
      <c r="F159" s="16" t="str">
        <f>IF(OR(F158="",D159=""),"", ROUND(PRODUCT(D159,F158)/100,2))</f>
        <v/>
      </c>
      <c r="G159" s="14" t="str">
        <f>IF(D159="", "Nurodykite taikomą PVM dydį", "")</f>
        <v>Nurodykite taikomą PVM dydį</v>
      </c>
    </row>
    <row r="160" spans="1:9" x14ac:dyDescent="0.25">
      <c r="E160" s="16" t="s">
        <v>59</v>
      </c>
      <c r="F160" s="16">
        <f>IF(ISBLANK(F159), "", ROUND(SUM(F158:F159),2))</f>
        <v>0</v>
      </c>
    </row>
    <row r="164" spans="1:9" x14ac:dyDescent="0.25">
      <c r="A164" s="12" t="s">
        <v>162</v>
      </c>
      <c r="B164" s="12" t="s">
        <v>163</v>
      </c>
    </row>
    <row r="166" spans="1:9" x14ac:dyDescent="0.25">
      <c r="A166" s="12" t="s">
        <v>28</v>
      </c>
    </row>
    <row r="167" spans="1:9" ht="105" x14ac:dyDescent="0.25">
      <c r="A167" s="29" t="s">
        <v>29</v>
      </c>
      <c r="B167" s="29" t="s">
        <v>30</v>
      </c>
      <c r="C167" s="29" t="s">
        <v>31</v>
      </c>
      <c r="D167" s="29" t="s">
        <v>32</v>
      </c>
      <c r="E167" s="29" t="s">
        <v>33</v>
      </c>
      <c r="F167" s="29" t="s">
        <v>34</v>
      </c>
      <c r="G167" s="29" t="s">
        <v>35</v>
      </c>
      <c r="H167" s="29" t="s">
        <v>36</v>
      </c>
      <c r="I167" s="29" t="s">
        <v>37</v>
      </c>
    </row>
    <row r="168" spans="1:9" x14ac:dyDescent="0.25">
      <c r="A168" s="25" t="s">
        <v>164</v>
      </c>
      <c r="B168" s="25" t="s">
        <v>165</v>
      </c>
      <c r="C168" s="26"/>
      <c r="D168" s="26"/>
      <c r="E168" s="26"/>
      <c r="F168" s="26"/>
      <c r="G168" s="26"/>
      <c r="H168" s="26"/>
      <c r="I168" s="26"/>
    </row>
    <row r="169" spans="1:9" x14ac:dyDescent="0.25">
      <c r="A169" s="26" t="s">
        <v>166</v>
      </c>
      <c r="B169" s="26" t="s">
        <v>165</v>
      </c>
      <c r="C169" s="30">
        <v>2000</v>
      </c>
      <c r="D169" s="30" t="s">
        <v>41</v>
      </c>
      <c r="E169" s="27"/>
      <c r="F169" s="26" t="str">
        <f>IF(ISBLANK(E169),"", PRODUCT(C169,E169))</f>
        <v/>
      </c>
      <c r="G169" s="28"/>
      <c r="H169" s="26"/>
      <c r="I169" s="26"/>
    </row>
    <row r="170" spans="1:9" x14ac:dyDescent="0.25">
      <c r="A170" s="26" t="s">
        <v>167</v>
      </c>
      <c r="B170" s="26" t="s">
        <v>235</v>
      </c>
      <c r="C170" s="26"/>
      <c r="D170" s="26"/>
      <c r="E170" s="26"/>
      <c r="F170" s="26"/>
      <c r="G170" s="26"/>
      <c r="H170" s="28"/>
      <c r="I170" s="28"/>
    </row>
    <row r="171" spans="1:9" ht="30" x14ac:dyDescent="0.25">
      <c r="A171" s="26" t="s">
        <v>168</v>
      </c>
      <c r="B171" s="26" t="s">
        <v>169</v>
      </c>
      <c r="C171" s="26"/>
      <c r="D171" s="26"/>
      <c r="E171" s="26"/>
      <c r="F171" s="26"/>
      <c r="G171" s="26"/>
      <c r="H171" s="28"/>
      <c r="I171" s="28"/>
    </row>
    <row r="172" spans="1:9" x14ac:dyDescent="0.25">
      <c r="A172" s="26" t="s">
        <v>170</v>
      </c>
      <c r="B172" s="26" t="s">
        <v>236</v>
      </c>
      <c r="C172" s="26"/>
      <c r="D172" s="26"/>
      <c r="E172" s="26"/>
      <c r="F172" s="26"/>
      <c r="G172" s="26"/>
      <c r="H172" s="28"/>
      <c r="I172" s="28"/>
    </row>
    <row r="173" spans="1:9" ht="30" x14ac:dyDescent="0.25">
      <c r="A173" s="26" t="s">
        <v>171</v>
      </c>
      <c r="B173" s="26" t="s">
        <v>172</v>
      </c>
      <c r="C173" s="26"/>
      <c r="D173" s="26"/>
      <c r="E173" s="26"/>
      <c r="F173" s="26"/>
      <c r="G173" s="26"/>
      <c r="H173" s="28"/>
      <c r="I173" s="28"/>
    </row>
    <row r="174" spans="1:9" x14ac:dyDescent="0.25">
      <c r="A174" s="26" t="s">
        <v>173</v>
      </c>
      <c r="B174" s="26" t="s">
        <v>157</v>
      </c>
      <c r="C174" s="26"/>
      <c r="D174" s="26"/>
      <c r="E174" s="26"/>
      <c r="F174" s="26"/>
      <c r="G174" s="26"/>
      <c r="H174" s="28"/>
      <c r="I174" s="28"/>
    </row>
    <row r="175" spans="1:9" x14ac:dyDescent="0.25">
      <c r="A175" s="26" t="s">
        <v>174</v>
      </c>
      <c r="B175" s="26" t="s">
        <v>175</v>
      </c>
      <c r="C175" s="26"/>
      <c r="D175" s="26"/>
      <c r="E175" s="26"/>
      <c r="F175" s="26"/>
      <c r="G175" s="26"/>
      <c r="H175" s="28"/>
      <c r="I175" s="28"/>
    </row>
    <row r="176" spans="1:9" x14ac:dyDescent="0.25">
      <c r="A176" s="26" t="s">
        <v>176</v>
      </c>
      <c r="B176" s="26" t="s">
        <v>161</v>
      </c>
      <c r="C176" s="26"/>
      <c r="D176" s="26"/>
      <c r="E176" s="26"/>
      <c r="F176" s="26"/>
      <c r="G176" s="26"/>
      <c r="H176" s="28"/>
      <c r="I176" s="28"/>
    </row>
    <row r="177" spans="1:9" x14ac:dyDescent="0.25">
      <c r="E177" s="16" t="s">
        <v>56</v>
      </c>
      <c r="F177" s="16" t="str">
        <f>IF((COUNT(C169:C176)&lt;&gt;COUNT(F169:F176)),"", ROUND(SUM(F169:F176),2))</f>
        <v/>
      </c>
      <c r="G177" s="14" t="str">
        <f>IF((COUNT(C169:C176)&lt;&gt;COUNT(F169:F176)),"Neužpildytos visų objektų kainos", "")</f>
        <v>Neužpildytos visų objektų kainos</v>
      </c>
    </row>
    <row r="178" spans="1:9" ht="30" x14ac:dyDescent="0.25">
      <c r="C178" s="24" t="s">
        <v>57</v>
      </c>
      <c r="D178" s="17"/>
      <c r="E178" s="16" t="s">
        <v>58</v>
      </c>
      <c r="F178" s="16" t="str">
        <f>IF(OR(F177="",D178=""),"", ROUND(PRODUCT(D178,F177)/100,2))</f>
        <v/>
      </c>
      <c r="G178" s="14" t="str">
        <f>IF(D178="", "Nurodykite taikomą PVM dydį", "")</f>
        <v>Nurodykite taikomą PVM dydį</v>
      </c>
    </row>
    <row r="179" spans="1:9" x14ac:dyDescent="0.25">
      <c r="E179" s="16" t="s">
        <v>59</v>
      </c>
      <c r="F179" s="16">
        <f>IF(ISBLANK(F178), "", ROUND(SUM(F177:F178),2))</f>
        <v>0</v>
      </c>
    </row>
    <row r="183" spans="1:9" x14ac:dyDescent="0.25">
      <c r="A183" s="12" t="s">
        <v>177</v>
      </c>
      <c r="B183" s="12" t="s">
        <v>178</v>
      </c>
    </row>
    <row r="185" spans="1:9" x14ac:dyDescent="0.25">
      <c r="A185" s="12" t="s">
        <v>28</v>
      </c>
    </row>
    <row r="186" spans="1:9" ht="105" x14ac:dyDescent="0.25">
      <c r="A186" s="29" t="s">
        <v>29</v>
      </c>
      <c r="B186" s="29" t="s">
        <v>30</v>
      </c>
      <c r="C186" s="29" t="s">
        <v>31</v>
      </c>
      <c r="D186" s="29" t="s">
        <v>32</v>
      </c>
      <c r="E186" s="29" t="s">
        <v>33</v>
      </c>
      <c r="F186" s="29" t="s">
        <v>34</v>
      </c>
      <c r="G186" s="29" t="s">
        <v>35</v>
      </c>
      <c r="H186" s="29" t="s">
        <v>36</v>
      </c>
      <c r="I186" s="29" t="s">
        <v>37</v>
      </c>
    </row>
    <row r="187" spans="1:9" x14ac:dyDescent="0.25">
      <c r="A187" s="25" t="s">
        <v>179</v>
      </c>
      <c r="B187" s="25" t="s">
        <v>180</v>
      </c>
      <c r="C187" s="26"/>
      <c r="D187" s="26"/>
      <c r="E187" s="26"/>
      <c r="F187" s="26"/>
      <c r="G187" s="26"/>
      <c r="H187" s="26"/>
      <c r="I187" s="26"/>
    </row>
    <row r="188" spans="1:9" x14ac:dyDescent="0.25">
      <c r="A188" s="26" t="s">
        <v>181</v>
      </c>
      <c r="B188" s="26" t="s">
        <v>180</v>
      </c>
      <c r="C188" s="30">
        <v>2000</v>
      </c>
      <c r="D188" s="30" t="s">
        <v>41</v>
      </c>
      <c r="E188" s="27"/>
      <c r="F188" s="26" t="str">
        <f>IF(ISBLANK(E188),"", PRODUCT(C188,E188))</f>
        <v/>
      </c>
      <c r="G188" s="28"/>
      <c r="H188" s="26"/>
      <c r="I188" s="26"/>
    </row>
    <row r="189" spans="1:9" x14ac:dyDescent="0.25">
      <c r="A189" s="26" t="s">
        <v>182</v>
      </c>
      <c r="B189" s="26" t="s">
        <v>149</v>
      </c>
      <c r="C189" s="26"/>
      <c r="D189" s="26"/>
      <c r="E189" s="26"/>
      <c r="F189" s="26"/>
      <c r="G189" s="26"/>
      <c r="H189" s="28"/>
      <c r="I189" s="28"/>
    </row>
    <row r="190" spans="1:9" x14ac:dyDescent="0.25">
      <c r="A190" s="26" t="s">
        <v>183</v>
      </c>
      <c r="B190" s="26" t="s">
        <v>151</v>
      </c>
      <c r="C190" s="26"/>
      <c r="D190" s="26"/>
      <c r="E190" s="26"/>
      <c r="F190" s="26"/>
      <c r="G190" s="26"/>
      <c r="H190" s="28"/>
      <c r="I190" s="28"/>
    </row>
    <row r="191" spans="1:9" x14ac:dyDescent="0.25">
      <c r="A191" s="26" t="s">
        <v>184</v>
      </c>
      <c r="B191" s="26" t="s">
        <v>185</v>
      </c>
      <c r="C191" s="26"/>
      <c r="D191" s="26"/>
      <c r="E191" s="26"/>
      <c r="F191" s="26"/>
      <c r="G191" s="26"/>
      <c r="H191" s="28"/>
      <c r="I191" s="28"/>
    </row>
    <row r="192" spans="1:9" x14ac:dyDescent="0.25">
      <c r="A192" s="26" t="s">
        <v>186</v>
      </c>
      <c r="B192" s="26" t="s">
        <v>237</v>
      </c>
      <c r="C192" s="26"/>
      <c r="D192" s="26"/>
      <c r="E192" s="26"/>
      <c r="F192" s="26"/>
      <c r="G192" s="26"/>
      <c r="H192" s="28"/>
      <c r="I192" s="28"/>
    </row>
    <row r="193" spans="1:9" ht="30" x14ac:dyDescent="0.25">
      <c r="A193" s="26" t="s">
        <v>187</v>
      </c>
      <c r="B193" s="26" t="s">
        <v>188</v>
      </c>
      <c r="C193" s="26"/>
      <c r="D193" s="26"/>
      <c r="E193" s="26"/>
      <c r="F193" s="26"/>
      <c r="G193" s="26"/>
      <c r="H193" s="28"/>
      <c r="I193" s="28"/>
    </row>
    <row r="194" spans="1:9" x14ac:dyDescent="0.25">
      <c r="A194" s="26" t="s">
        <v>189</v>
      </c>
      <c r="B194" s="26" t="s">
        <v>157</v>
      </c>
      <c r="C194" s="26"/>
      <c r="D194" s="26"/>
      <c r="E194" s="26"/>
      <c r="F194" s="26"/>
      <c r="G194" s="26"/>
      <c r="H194" s="28"/>
      <c r="I194" s="28"/>
    </row>
    <row r="195" spans="1:9" x14ac:dyDescent="0.25">
      <c r="A195" s="26" t="s">
        <v>190</v>
      </c>
      <c r="B195" s="26" t="s">
        <v>191</v>
      </c>
      <c r="C195" s="26"/>
      <c r="D195" s="26"/>
      <c r="E195" s="26"/>
      <c r="F195" s="26"/>
      <c r="G195" s="26"/>
      <c r="H195" s="28"/>
      <c r="I195" s="28"/>
    </row>
    <row r="196" spans="1:9" x14ac:dyDescent="0.25">
      <c r="A196" s="26" t="s">
        <v>192</v>
      </c>
      <c r="B196" s="26" t="s">
        <v>161</v>
      </c>
      <c r="C196" s="26"/>
      <c r="D196" s="26"/>
      <c r="E196" s="26"/>
      <c r="F196" s="26"/>
      <c r="G196" s="26"/>
      <c r="H196" s="28"/>
      <c r="I196" s="28"/>
    </row>
    <row r="197" spans="1:9" x14ac:dyDescent="0.25">
      <c r="E197" s="16" t="s">
        <v>56</v>
      </c>
      <c r="F197" s="16" t="str">
        <f>IF((COUNT(C188:C196)&lt;&gt;COUNT(F188:F196)),"", ROUND(SUM(F188:F196),2))</f>
        <v/>
      </c>
      <c r="G197" s="14" t="str">
        <f>IF((COUNT(C188:C196)&lt;&gt;COUNT(F188:F196)),"Neužpildytos visų objektų kainos", "")</f>
        <v>Neužpildytos visų objektų kainos</v>
      </c>
    </row>
    <row r="198" spans="1:9" ht="30" x14ac:dyDescent="0.25">
      <c r="C198" s="24" t="s">
        <v>57</v>
      </c>
      <c r="D198" s="17"/>
      <c r="E198" s="16" t="s">
        <v>58</v>
      </c>
      <c r="F198" s="16" t="str">
        <f>IF(OR(F197="",D198=""),"", ROUND(PRODUCT(D198,F197)/100,2))</f>
        <v/>
      </c>
      <c r="G198" s="14" t="str">
        <f>IF(D198="", "Nurodykite taikomą PVM dydį", "")</f>
        <v>Nurodykite taikomą PVM dydį</v>
      </c>
    </row>
    <row r="199" spans="1:9" x14ac:dyDescent="0.25">
      <c r="E199" s="16" t="s">
        <v>59</v>
      </c>
      <c r="F199" s="16">
        <f>IF(ISBLANK(F198), "", ROUND(SUM(F197:F198),2))</f>
        <v>0</v>
      </c>
    </row>
    <row r="203" spans="1:9" x14ac:dyDescent="0.25">
      <c r="A203" s="12" t="s">
        <v>193</v>
      </c>
      <c r="B203" s="12" t="s">
        <v>194</v>
      </c>
    </row>
    <row r="205" spans="1:9" x14ac:dyDescent="0.25">
      <c r="A205" s="12" t="s">
        <v>28</v>
      </c>
    </row>
    <row r="206" spans="1:9" ht="105" x14ac:dyDescent="0.25">
      <c r="A206" s="29" t="s">
        <v>29</v>
      </c>
      <c r="B206" s="29" t="s">
        <v>30</v>
      </c>
      <c r="C206" s="29" t="s">
        <v>31</v>
      </c>
      <c r="D206" s="29" t="s">
        <v>32</v>
      </c>
      <c r="E206" s="29" t="s">
        <v>33</v>
      </c>
      <c r="F206" s="29" t="s">
        <v>34</v>
      </c>
      <c r="G206" s="29" t="s">
        <v>35</v>
      </c>
      <c r="H206" s="29" t="s">
        <v>36</v>
      </c>
      <c r="I206" s="29" t="s">
        <v>37</v>
      </c>
    </row>
    <row r="207" spans="1:9" x14ac:dyDescent="0.25">
      <c r="A207" s="25" t="s">
        <v>195</v>
      </c>
      <c r="B207" s="25" t="s">
        <v>196</v>
      </c>
      <c r="C207" s="26"/>
      <c r="D207" s="26"/>
      <c r="E207" s="26"/>
      <c r="F207" s="26"/>
      <c r="G207" s="26"/>
      <c r="H207" s="26"/>
      <c r="I207" s="26"/>
    </row>
    <row r="208" spans="1:9" x14ac:dyDescent="0.25">
      <c r="A208" s="26" t="s">
        <v>197</v>
      </c>
      <c r="B208" s="26" t="s">
        <v>198</v>
      </c>
      <c r="C208" s="30">
        <v>1600</v>
      </c>
      <c r="D208" s="30" t="s">
        <v>41</v>
      </c>
      <c r="E208" s="27"/>
      <c r="F208" s="26" t="str">
        <f>IF(ISBLANK(E208),"", PRODUCT(C208,E208))</f>
        <v/>
      </c>
      <c r="G208" s="28"/>
      <c r="H208" s="26"/>
      <c r="I208" s="26"/>
    </row>
    <row r="209" spans="1:9" x14ac:dyDescent="0.25">
      <c r="A209" s="26" t="s">
        <v>199</v>
      </c>
      <c r="B209" s="26" t="s">
        <v>200</v>
      </c>
      <c r="C209" s="30"/>
      <c r="D209" s="30"/>
      <c r="E209" s="26"/>
      <c r="F209" s="26"/>
      <c r="G209" s="26"/>
      <c r="H209" s="28"/>
      <c r="I209" s="28"/>
    </row>
    <row r="210" spans="1:9" ht="30" x14ac:dyDescent="0.25">
      <c r="A210" s="26" t="s">
        <v>201</v>
      </c>
      <c r="B210" s="26" t="s">
        <v>202</v>
      </c>
      <c r="C210" s="30"/>
      <c r="D210" s="30"/>
      <c r="E210" s="26"/>
      <c r="F210" s="26"/>
      <c r="G210" s="26"/>
      <c r="H210" s="28"/>
      <c r="I210" s="28"/>
    </row>
    <row r="211" spans="1:9" ht="30" x14ac:dyDescent="0.25">
      <c r="A211" s="26" t="s">
        <v>203</v>
      </c>
      <c r="B211" s="26" t="s">
        <v>204</v>
      </c>
      <c r="C211" s="30"/>
      <c r="D211" s="30"/>
      <c r="E211" s="26"/>
      <c r="F211" s="26"/>
      <c r="G211" s="26"/>
      <c r="H211" s="28"/>
      <c r="I211" s="28"/>
    </row>
    <row r="212" spans="1:9" ht="30" x14ac:dyDescent="0.25">
      <c r="A212" s="26" t="s">
        <v>205</v>
      </c>
      <c r="B212" s="26" t="s">
        <v>206</v>
      </c>
      <c r="C212" s="30"/>
      <c r="D212" s="30"/>
      <c r="E212" s="26"/>
      <c r="F212" s="26"/>
      <c r="G212" s="26"/>
      <c r="H212" s="28"/>
      <c r="I212" s="28"/>
    </row>
    <row r="213" spans="1:9" x14ac:dyDescent="0.25">
      <c r="A213" s="26" t="s">
        <v>207</v>
      </c>
      <c r="B213" s="26" t="s">
        <v>208</v>
      </c>
      <c r="C213" s="30"/>
      <c r="D213" s="30"/>
      <c r="E213" s="26"/>
      <c r="F213" s="26"/>
      <c r="G213" s="26"/>
      <c r="H213" s="28"/>
      <c r="I213" s="28"/>
    </row>
    <row r="214" spans="1:9" x14ac:dyDescent="0.25">
      <c r="A214" s="26" t="s">
        <v>209</v>
      </c>
      <c r="B214" s="26" t="s">
        <v>210</v>
      </c>
      <c r="C214" s="30">
        <v>600</v>
      </c>
      <c r="D214" s="30" t="s">
        <v>41</v>
      </c>
      <c r="E214" s="27"/>
      <c r="F214" s="26" t="str">
        <f>IF(ISBLANK(E214),"", PRODUCT(C214,E214))</f>
        <v/>
      </c>
      <c r="G214" s="28"/>
      <c r="H214" s="26"/>
      <c r="I214" s="26"/>
    </row>
    <row r="215" spans="1:9" ht="30" x14ac:dyDescent="0.25">
      <c r="A215" s="26" t="s">
        <v>211</v>
      </c>
      <c r="B215" s="26" t="s">
        <v>238</v>
      </c>
      <c r="C215" s="26"/>
      <c r="D215" s="26"/>
      <c r="E215" s="26"/>
      <c r="F215" s="26"/>
      <c r="G215" s="26"/>
      <c r="H215" s="28"/>
      <c r="I215" s="28"/>
    </row>
    <row r="216" spans="1:9" x14ac:dyDescent="0.25">
      <c r="E216" s="16" t="s">
        <v>56</v>
      </c>
      <c r="F216" s="16" t="str">
        <f>IF((COUNT(C208:C215)&lt;&gt;COUNT(F208:F215)),"", ROUND(SUM(F208:F215),2))</f>
        <v/>
      </c>
      <c r="G216" s="14" t="str">
        <f>IF((COUNT(C208:C215)&lt;&gt;COUNT(F208:F215)),"Neužpildytos visų objektų kainos", "")</f>
        <v>Neužpildytos visų objektų kainos</v>
      </c>
    </row>
    <row r="217" spans="1:9" ht="30" x14ac:dyDescent="0.25">
      <c r="C217" s="24" t="s">
        <v>57</v>
      </c>
      <c r="D217" s="17"/>
      <c r="E217" s="16" t="s">
        <v>58</v>
      </c>
      <c r="F217" s="16" t="str">
        <f>IF(OR(F216="",D217=""),"", ROUND(PRODUCT(D217,F216)/100,2))</f>
        <v/>
      </c>
      <c r="G217" s="14" t="str">
        <f>IF(D217="", "Nurodykite taikomą PVM dydį", "")</f>
        <v>Nurodykite taikomą PVM dydį</v>
      </c>
    </row>
    <row r="218" spans="1:9" x14ac:dyDescent="0.25">
      <c r="E218" s="16" t="s">
        <v>59</v>
      </c>
      <c r="F218" s="16">
        <f>IF(ISBLANK(F217), "", ROUND(SUM(F216:F217),2))</f>
        <v>0</v>
      </c>
    </row>
  </sheetData>
  <sheetProtection algorithmName="SHA-512" hashValue="OK4VVxmahRogK/valrLZHqgjB+Lccj0iW7wM+m38VwJS1maXgwVBwo0Lvg2SYkRunAPD+4hAAQ5GRJtGgLyWKg==" saltValue="wU+TSNdX7ytcnm9uchWr9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212</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4" t="s">
        <v>213</v>
      </c>
      <c r="B5" s="58"/>
      <c r="C5" s="56" t="s">
        <v>214</v>
      </c>
      <c r="D5" s="57"/>
      <c r="E5" s="58"/>
      <c r="F5" s="56" t="s">
        <v>215</v>
      </c>
      <c r="G5" s="57"/>
      <c r="H5" s="58"/>
      <c r="I5" s="56" t="s">
        <v>216</v>
      </c>
      <c r="J5" s="58"/>
      <c r="K5" s="9" t="s">
        <v>217</v>
      </c>
    </row>
    <row r="6" spans="1:11" ht="48.95" customHeight="1" x14ac:dyDescent="0.25">
      <c r="A6" s="50"/>
      <c r="B6" s="37"/>
      <c r="C6" s="51"/>
      <c r="D6" s="49"/>
      <c r="E6" s="37"/>
      <c r="F6" s="51"/>
      <c r="G6" s="49"/>
      <c r="H6" s="37"/>
      <c r="I6" s="51"/>
      <c r="J6" s="37"/>
      <c r="K6" s="18"/>
    </row>
    <row r="7" spans="1:11" ht="48.95" customHeight="1" x14ac:dyDescent="0.25">
      <c r="A7" s="50"/>
      <c r="B7" s="37"/>
      <c r="C7" s="51"/>
      <c r="D7" s="49"/>
      <c r="E7" s="37"/>
      <c r="F7" s="51"/>
      <c r="G7" s="49"/>
      <c r="H7" s="37"/>
      <c r="I7" s="51"/>
      <c r="J7" s="37"/>
      <c r="K7" s="18"/>
    </row>
    <row r="8" spans="1:11" ht="48.95" customHeight="1" x14ac:dyDescent="0.25">
      <c r="A8" s="50"/>
      <c r="B8" s="37"/>
      <c r="C8" s="51"/>
      <c r="D8" s="49"/>
      <c r="E8" s="37"/>
      <c r="F8" s="51"/>
      <c r="G8" s="49"/>
      <c r="H8" s="37"/>
      <c r="I8" s="51"/>
      <c r="J8" s="37"/>
      <c r="K8" s="18"/>
    </row>
    <row r="9" spans="1:11" ht="48.95" customHeight="1" x14ac:dyDescent="0.25">
      <c r="A9" s="50"/>
      <c r="B9" s="37"/>
      <c r="C9" s="51"/>
      <c r="D9" s="49"/>
      <c r="E9" s="37"/>
      <c r="F9" s="51"/>
      <c r="G9" s="49"/>
      <c r="H9" s="37"/>
      <c r="I9" s="51"/>
      <c r="J9" s="37"/>
      <c r="K9" s="18"/>
    </row>
    <row r="10" spans="1:11" ht="48.95" customHeight="1" x14ac:dyDescent="0.25">
      <c r="A10" s="50"/>
      <c r="B10" s="37"/>
      <c r="C10" s="51"/>
      <c r="D10" s="49"/>
      <c r="E10" s="37"/>
      <c r="F10" s="51"/>
      <c r="G10" s="49"/>
      <c r="H10" s="37"/>
      <c r="I10" s="51"/>
      <c r="J10" s="37"/>
      <c r="K10" s="18"/>
    </row>
    <row r="11" spans="1:11" ht="48.95" customHeight="1" x14ac:dyDescent="0.25">
      <c r="A11" s="50"/>
      <c r="B11" s="37"/>
      <c r="C11" s="51"/>
      <c r="D11" s="49"/>
      <c r="E11" s="37"/>
      <c r="F11" s="51"/>
      <c r="G11" s="49"/>
      <c r="H11" s="37"/>
      <c r="I11" s="51"/>
      <c r="J11" s="37"/>
      <c r="K11" s="18"/>
    </row>
    <row r="12" spans="1:11" ht="48.95" customHeight="1" x14ac:dyDescent="0.25">
      <c r="A12" s="50"/>
      <c r="B12" s="37"/>
      <c r="C12" s="51"/>
      <c r="D12" s="49"/>
      <c r="E12" s="37"/>
      <c r="F12" s="51"/>
      <c r="G12" s="49"/>
      <c r="H12" s="37"/>
      <c r="I12" s="51"/>
      <c r="J12" s="37"/>
      <c r="K12" s="18"/>
    </row>
    <row r="13" spans="1:11" ht="48.95" customHeight="1" x14ac:dyDescent="0.25">
      <c r="A13" s="50"/>
      <c r="B13" s="37"/>
      <c r="C13" s="51"/>
      <c r="D13" s="49"/>
      <c r="E13" s="37"/>
      <c r="F13" s="51"/>
      <c r="G13" s="49"/>
      <c r="H13" s="37"/>
      <c r="I13" s="51"/>
      <c r="J13" s="37"/>
      <c r="K13" s="18"/>
    </row>
    <row r="14" spans="1:11" ht="48.95" customHeight="1" x14ac:dyDescent="0.25">
      <c r="A14" s="50"/>
      <c r="B14" s="37"/>
      <c r="C14" s="51"/>
      <c r="D14" s="49"/>
      <c r="E14" s="37"/>
      <c r="F14" s="51"/>
      <c r="G14" s="49"/>
      <c r="H14" s="37"/>
      <c r="I14" s="51"/>
      <c r="J14" s="37"/>
      <c r="K14" s="18"/>
    </row>
    <row r="15" spans="1:11" ht="48" customHeight="1" thickBot="1" x14ac:dyDescent="0.3">
      <c r="A15" s="76"/>
      <c r="B15" s="64"/>
      <c r="C15" s="69"/>
      <c r="D15" s="63"/>
      <c r="E15" s="64"/>
      <c r="F15" s="69"/>
      <c r="G15" s="63"/>
      <c r="H15" s="64"/>
      <c r="I15" s="69"/>
      <c r="J15" s="64"/>
      <c r="K15" s="19"/>
    </row>
    <row r="16" spans="1:11" ht="18.95" customHeight="1" x14ac:dyDescent="0.25">
      <c r="A16" s="10"/>
      <c r="B16" s="10"/>
      <c r="C16" s="10"/>
      <c r="D16" s="10"/>
      <c r="E16" s="10"/>
      <c r="F16" s="10"/>
      <c r="G16" s="10"/>
      <c r="H16" s="10"/>
      <c r="I16" s="10"/>
      <c r="J16" s="10"/>
      <c r="K16" s="11"/>
    </row>
    <row r="17" spans="1:11" ht="48.95" customHeight="1" x14ac:dyDescent="0.25">
      <c r="A17" s="73" t="s">
        <v>218</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4" t="s">
        <v>30</v>
      </c>
      <c r="B19" s="58"/>
      <c r="C19" s="56" t="s">
        <v>214</v>
      </c>
      <c r="D19" s="57"/>
      <c r="E19" s="58"/>
      <c r="F19" s="56" t="s">
        <v>219</v>
      </c>
      <c r="G19" s="57"/>
      <c r="H19" s="58"/>
      <c r="I19" s="75" t="s">
        <v>216</v>
      </c>
      <c r="J19" s="72"/>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61"/>
      <c r="B31" s="32"/>
      <c r="C31" s="32"/>
      <c r="D31" s="32"/>
      <c r="E31" s="32"/>
      <c r="F31" s="32"/>
      <c r="G31" s="32"/>
      <c r="H31" s="32"/>
      <c r="I31" s="32"/>
      <c r="J31" s="32"/>
    </row>
    <row r="33" spans="1:10" ht="15.95" customHeight="1" x14ac:dyDescent="0.25">
      <c r="A33" s="60" t="s">
        <v>220</v>
      </c>
      <c r="B33" s="32"/>
      <c r="C33" s="32"/>
      <c r="D33" s="32"/>
      <c r="E33" s="32"/>
      <c r="F33" s="32"/>
      <c r="G33" s="32"/>
      <c r="H33" s="32"/>
      <c r="I33" s="32"/>
      <c r="J33" s="32"/>
    </row>
    <row r="34" spans="1:10" ht="15.95" customHeight="1" thickBot="1" x14ac:dyDescent="0.3"/>
    <row r="35" spans="1:10" ht="15.95" customHeight="1" x14ac:dyDescent="0.25">
      <c r="A35" s="8" t="s">
        <v>29</v>
      </c>
      <c r="B35" s="70" t="s">
        <v>221</v>
      </c>
      <c r="C35" s="57"/>
      <c r="D35" s="57"/>
      <c r="E35" s="57"/>
      <c r="F35" s="57"/>
      <c r="G35" s="58"/>
      <c r="H35" s="71" t="s">
        <v>222</v>
      </c>
      <c r="I35" s="57"/>
      <c r="J35" s="72"/>
    </row>
    <row r="36" spans="1:10" ht="48" customHeight="1" x14ac:dyDescent="0.25">
      <c r="A36" s="20" t="s">
        <v>223</v>
      </c>
      <c r="B36" s="52" t="s">
        <v>224</v>
      </c>
      <c r="C36" s="49"/>
      <c r="D36" s="49"/>
      <c r="E36" s="49"/>
      <c r="F36" s="49"/>
      <c r="G36" s="37"/>
      <c r="H36" s="53"/>
      <c r="I36" s="49"/>
      <c r="J36" s="54"/>
    </row>
    <row r="37" spans="1:10" ht="48" customHeight="1" x14ac:dyDescent="0.25">
      <c r="A37" s="20" t="s">
        <v>225</v>
      </c>
      <c r="B37" s="52" t="s">
        <v>226</v>
      </c>
      <c r="C37" s="49"/>
      <c r="D37" s="49"/>
      <c r="E37" s="49"/>
      <c r="F37" s="49"/>
      <c r="G37" s="37"/>
      <c r="H37" s="53"/>
      <c r="I37" s="49"/>
      <c r="J37" s="54"/>
    </row>
    <row r="38" spans="1:10" ht="48" customHeight="1" x14ac:dyDescent="0.25">
      <c r="A38" s="20" t="s">
        <v>227</v>
      </c>
      <c r="B38" s="52" t="s">
        <v>228</v>
      </c>
      <c r="C38" s="49"/>
      <c r="D38" s="49"/>
      <c r="E38" s="49"/>
      <c r="F38" s="49"/>
      <c r="G38" s="37"/>
      <c r="H38" s="53"/>
      <c r="I38" s="49"/>
      <c r="J38" s="54"/>
    </row>
    <row r="39" spans="1:10" ht="48" customHeight="1" x14ac:dyDescent="0.25">
      <c r="A39" s="21"/>
      <c r="B39" s="48"/>
      <c r="C39" s="49"/>
      <c r="D39" s="49"/>
      <c r="E39" s="49"/>
      <c r="F39" s="49"/>
      <c r="G39" s="37"/>
      <c r="H39" s="53"/>
      <c r="I39" s="49"/>
      <c r="J39" s="54"/>
    </row>
    <row r="40" spans="1:10" ht="48" customHeight="1" x14ac:dyDescent="0.25">
      <c r="A40" s="21"/>
      <c r="B40" s="48"/>
      <c r="C40" s="49"/>
      <c r="D40" s="49"/>
      <c r="E40" s="49"/>
      <c r="F40" s="49"/>
      <c r="G40" s="37"/>
      <c r="H40" s="53"/>
      <c r="I40" s="49"/>
      <c r="J40" s="54"/>
    </row>
    <row r="41" spans="1:10" ht="48" customHeight="1" x14ac:dyDescent="0.25">
      <c r="A41" s="21"/>
      <c r="B41" s="48"/>
      <c r="C41" s="49"/>
      <c r="D41" s="49"/>
      <c r="E41" s="49"/>
      <c r="F41" s="49"/>
      <c r="G41" s="37"/>
      <c r="H41" s="53"/>
      <c r="I41" s="49"/>
      <c r="J41" s="54"/>
    </row>
    <row r="42" spans="1:10" ht="48" customHeight="1" x14ac:dyDescent="0.25">
      <c r="A42" s="21"/>
      <c r="B42" s="48"/>
      <c r="C42" s="49"/>
      <c r="D42" s="49"/>
      <c r="E42" s="49"/>
      <c r="F42" s="49"/>
      <c r="G42" s="37"/>
      <c r="H42" s="53"/>
      <c r="I42" s="49"/>
      <c r="J42" s="54"/>
    </row>
    <row r="43" spans="1:10" ht="48" customHeight="1" x14ac:dyDescent="0.25">
      <c r="A43" s="21"/>
      <c r="B43" s="48"/>
      <c r="C43" s="49"/>
      <c r="D43" s="49"/>
      <c r="E43" s="49"/>
      <c r="F43" s="49"/>
      <c r="G43" s="37"/>
      <c r="H43" s="53"/>
      <c r="I43" s="49"/>
      <c r="J43" s="54"/>
    </row>
    <row r="44" spans="1:10" ht="48" customHeight="1" x14ac:dyDescent="0.25">
      <c r="A44" s="21"/>
      <c r="B44" s="48"/>
      <c r="C44" s="49"/>
      <c r="D44" s="49"/>
      <c r="E44" s="49"/>
      <c r="F44" s="49"/>
      <c r="G44" s="37"/>
      <c r="H44" s="53"/>
      <c r="I44" s="49"/>
      <c r="J44" s="54"/>
    </row>
    <row r="45" spans="1:10" ht="48" customHeight="1" x14ac:dyDescent="0.25">
      <c r="A45" s="21"/>
      <c r="B45" s="48"/>
      <c r="C45" s="49"/>
      <c r="D45" s="49"/>
      <c r="E45" s="49"/>
      <c r="F45" s="49"/>
      <c r="G45" s="37"/>
      <c r="H45" s="53"/>
      <c r="I45" s="49"/>
      <c r="J45" s="54"/>
    </row>
    <row r="46" spans="1:10" ht="48.95" customHeight="1" thickBot="1" x14ac:dyDescent="0.3">
      <c r="A46" s="22"/>
      <c r="B46" s="62"/>
      <c r="C46" s="63"/>
      <c r="D46" s="63"/>
      <c r="E46" s="63"/>
      <c r="F46" s="63"/>
      <c r="G46" s="64"/>
      <c r="H46" s="65"/>
      <c r="I46" s="66"/>
      <c r="J46" s="67"/>
    </row>
    <row r="48" spans="1:10" ht="102" customHeight="1" x14ac:dyDescent="0.25">
      <c r="A48" s="61" t="s">
        <v>229</v>
      </c>
      <c r="B48" s="32"/>
      <c r="C48" s="32"/>
      <c r="D48" s="32"/>
      <c r="E48" s="32"/>
      <c r="F48" s="32"/>
      <c r="G48" s="32"/>
      <c r="H48" s="32"/>
      <c r="I48" s="32"/>
      <c r="J48" s="32"/>
    </row>
    <row r="51" spans="1:10" x14ac:dyDescent="0.25">
      <c r="A51" s="68" t="s">
        <v>230</v>
      </c>
      <c r="B51" s="32"/>
      <c r="C51" s="32"/>
      <c r="D51" s="32"/>
      <c r="E51" s="59"/>
      <c r="F51" s="32"/>
      <c r="G51" s="32"/>
      <c r="H51" s="32"/>
      <c r="I51" s="32"/>
      <c r="J51" s="32"/>
    </row>
    <row r="53" spans="1:10" x14ac:dyDescent="0.25">
      <c r="A53" s="68" t="s">
        <v>231</v>
      </c>
      <c r="B53" s="32"/>
      <c r="C53" s="32"/>
      <c r="D53" s="32"/>
      <c r="E53" s="59"/>
      <c r="F53" s="32"/>
      <c r="G53" s="32"/>
      <c r="H53" s="32"/>
      <c r="I53" s="32"/>
      <c r="J53" s="32"/>
    </row>
    <row r="100" spans="1:1" ht="15.75" x14ac:dyDescent="0.25">
      <c r="A100" t="s">
        <v>232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2026-02-06T06:39:17Z</dcterms:modified>
</cp:coreProperties>
</file>