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brijar\Desktop\Pirkimai 2026\18.Vienkartiniai elektrodai skelbiama\"/>
    </mc:Choice>
  </mc:AlternateContent>
  <xr:revisionPtr revIDLastSave="0" documentId="13_ncr:1_{CDA8C63F-F125-4447-8957-3351584607AC}" xr6:coauthVersionLast="47" xr6:coauthVersionMax="47" xr10:uidLastSave="{00000000-0000-0000-0000-000000000000}"/>
  <bookViews>
    <workbookView xWindow="-108" yWindow="-108" windowWidth="23256" windowHeight="1389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0" i="1" l="1"/>
  <c r="F129" i="1"/>
  <c r="F130" i="1" s="1"/>
  <c r="F131" i="1" s="1"/>
  <c r="F127" i="1"/>
  <c r="G129" i="1" s="1"/>
  <c r="G117" i="1"/>
  <c r="G116" i="1"/>
  <c r="F116" i="1"/>
  <c r="F117" i="1" s="1"/>
  <c r="F118" i="1" s="1"/>
  <c r="F112" i="1"/>
  <c r="G102" i="1"/>
  <c r="F96" i="1"/>
  <c r="G86" i="1"/>
  <c r="F77" i="1"/>
  <c r="G67" i="1"/>
  <c r="F66" i="1"/>
  <c r="F67" i="1" s="1"/>
  <c r="F68" i="1" s="1"/>
  <c r="F59" i="1"/>
  <c r="G66" i="1" s="1"/>
  <c r="G49" i="1"/>
  <c r="F48" i="1"/>
  <c r="F49" i="1" s="1"/>
  <c r="F50" i="1" s="1"/>
  <c r="F43" i="1"/>
  <c r="F37" i="1"/>
  <c r="G48" i="1" s="1"/>
  <c r="F101" i="1" l="1"/>
  <c r="F102" i="1" s="1"/>
  <c r="F103" i="1" s="1"/>
  <c r="G101" i="1"/>
  <c r="F85" i="1"/>
  <c r="F86" i="1" s="1"/>
  <c r="F87" i="1" s="1"/>
  <c r="G85" i="1"/>
</calcChain>
</file>

<file path=xl/sharedStrings.xml><?xml version="1.0" encoding="utf-8"?>
<sst xmlns="http://schemas.openxmlformats.org/spreadsheetml/2006/main" count="234" uniqueCount="151">
  <si>
    <t>VIENKARTINIAI ELEKTRODAI</t>
  </si>
  <si>
    <t>Kam:</t>
  </si>
  <si>
    <t>Viešoji įstaiga Respublikinė Šiaulių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</si>
  <si>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</si>
  <si>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</si>
  <si>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</si>
  <si>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</si>
  <si>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</si>
  <si>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</si>
  <si>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</si>
  <si>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</si>
  <si>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</si>
  <si>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</si>
  <si>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</si>
  <si>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</si>
  <si>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</si>
  <si>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</si>
  <si>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</si>
  <si>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</si>
  <si>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</si>
  <si>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</si>
  <si>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</si>
  <si>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</si>
  <si>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</si>
  <si>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</si>
  <si>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VIENKARTINIAI EKG ELEKTRODAI</t>
  </si>
  <si>
    <t>Tiekėjo pasiūlymas:</t>
  </si>
  <si>
    <t>Nr.</t>
  </si>
  <si>
    <t>Pavadinimas</t>
  </si>
  <si>
    <t>Kiekis</t>
  </si>
  <si>
    <t>Mato vienetas</t>
  </si>
  <si>
    <t>Įkainis be PVM, Eur</t>
  </si>
  <si>
    <t>Suma be PVM, Eur</t>
  </si>
  <si>
    <t>Gamintojas, modelis</t>
  </si>
  <si>
    <t>Gamintojo techninės charakteristikos ir atitikimo techniniams reikalavimams patvirtinimas su nuoroda į kartu su pasiūlymu pateikto dokumento puslapį. Pildo tiekėjas↓</t>
  </si>
  <si>
    <t>1.</t>
  </si>
  <si>
    <t>Vienkartiniai EKG elektrodai</t>
  </si>
  <si>
    <t>1.1.</t>
  </si>
  <si>
    <t>suaugusiems, ø 55±1 mm</t>
  </si>
  <si>
    <t>vnt.</t>
  </si>
  <si>
    <t>1.1.1.</t>
  </si>
  <si>
    <t>Elektrodai lipnūs, be latekso;</t>
  </si>
  <si>
    <t>1.1.2.</t>
  </si>
  <si>
    <t>pagrindas mikroporinis plastikas arba lygiavertė medžiaga;</t>
  </si>
  <si>
    <t>1.1.3.</t>
  </si>
  <si>
    <t>elektrodo sensorinė dalis pagaminta iš Ag/AgCl;</t>
  </si>
  <si>
    <t>1.1.4.</t>
  </si>
  <si>
    <t>sutepti EKG geliu, kad užtikrinti tinkamą elektrinį kontaktą.</t>
  </si>
  <si>
    <t>1.1.5.</t>
  </si>
  <si>
    <t>elektrodai turi tikti aktyviai veloergometrijai</t>
  </si>
  <si>
    <t>1.2.</t>
  </si>
  <si>
    <t>vaikams, ø 30±1 mm</t>
  </si>
  <si>
    <t>1.2.1.</t>
  </si>
  <si>
    <t>Elektrodai lipnūs, hipoalerginiai, be latekso;</t>
  </si>
  <si>
    <t>1.2.2.</t>
  </si>
  <si>
    <t>1.2.3.</t>
  </si>
  <si>
    <t>1.2.4.</t>
  </si>
  <si>
    <t>Suma be PVM</t>
  </si>
  <si>
    <t>Taikomas PVM dydis (%)</t>
  </si>
  <si>
    <t>PVM suma</t>
  </si>
  <si>
    <t>Suma su PVM</t>
  </si>
  <si>
    <t>2. DALIS</t>
  </si>
  <si>
    <t>VIENKARTINIAI EKG ELEKTRODAI NAUJAGIMIAMS</t>
  </si>
  <si>
    <t>2.</t>
  </si>
  <si>
    <t>Vienkartiniai EKG elektrodai naujagimiams</t>
  </si>
  <si>
    <t>2.1.</t>
  </si>
  <si>
    <t>pak.</t>
  </si>
  <si>
    <t>2.1.1.</t>
  </si>
  <si>
    <t>Pakuotėje trys apvalūs arba kvadratiniai, lipnūs elektrodai;</t>
  </si>
  <si>
    <t>2.1.2.</t>
  </si>
  <si>
    <t>elektrodo pagalvėlės matmenys 24 ± 2 mm, su pritvirtintais ne trumpesniais nei 50 cm ilgio, skirtingų spalvų laidais;</t>
  </si>
  <si>
    <t>2.1.3.</t>
  </si>
  <si>
    <t>2.1.4.</t>
  </si>
  <si>
    <t>DIN jungtis 1,5 mm;</t>
  </si>
  <si>
    <t>2.1.5.</t>
  </si>
  <si>
    <t>be latekso;</t>
  </si>
  <si>
    <t>2.1.6.</t>
  </si>
  <si>
    <t>tinkantys Dräger monitoriui.</t>
  </si>
  <si>
    <t>3. DALIS</t>
  </si>
  <si>
    <t>VIENKARTINIAI ELEKTRODAI ELEKTROSTIMULIACIJAI 50 MM X 50 MM</t>
  </si>
  <si>
    <t>3.</t>
  </si>
  <si>
    <t>Vienkartiniai elektrodai elektrostimuliacijai 50 mm x 50 mm</t>
  </si>
  <si>
    <t>3.1.</t>
  </si>
  <si>
    <t>3.1.1.</t>
  </si>
  <si>
    <t>Sutepti geliu;</t>
  </si>
  <si>
    <t>3.1.2.</t>
  </si>
  <si>
    <t>elektrai laidūs;</t>
  </si>
  <si>
    <t>3.1.3.</t>
  </si>
  <si>
    <t>lipnūs, tvirtinami be kitų tvirtinančių medžiagų;</t>
  </si>
  <si>
    <t>3.1.4.</t>
  </si>
  <si>
    <t>hipoalerginiai;</t>
  </si>
  <si>
    <t>3.1.5.</t>
  </si>
  <si>
    <t>lankstūs, kvėpuojantys, gerai priglundantys prie paciento odos;</t>
  </si>
  <si>
    <t>3.1.6.</t>
  </si>
  <si>
    <t>su lizdine 2 mm jungtimi;</t>
  </si>
  <si>
    <t>3.1.7.</t>
  </si>
  <si>
    <t>dydžio paklaida ± 2 mm.</t>
  </si>
  <si>
    <t>4. DALIS</t>
  </si>
  <si>
    <t>VIENKARTINIAI EKG ELEKTRODAI, TINKAMI DARBUI MRT APLINKOJE</t>
  </si>
  <si>
    <t>4.</t>
  </si>
  <si>
    <t>Vienkartiniai EKG elektrodai, tinkami darbui MRT aplinkoje</t>
  </si>
  <si>
    <t>4.1.</t>
  </si>
  <si>
    <t>4.1.1.</t>
  </si>
  <si>
    <t>Elektrodai hipoalerginiai, lipnūs, be latekso;</t>
  </si>
  <si>
    <t>4.1.2.</t>
  </si>
  <si>
    <t>pagrindas  iš polietileno putų ar lygiavertės medžiagos;</t>
  </si>
  <si>
    <t>4.1.3.</t>
  </si>
  <si>
    <t>sutepti geliu;</t>
  </si>
  <si>
    <t>4.1.4.</t>
  </si>
  <si>
    <t>elektrodo diametras 50-55 mm, elektrodus prijungianti dalis iš anglies ar kopolimerinio termoplastiko.</t>
  </si>
  <si>
    <t>5. DALIS</t>
  </si>
  <si>
    <t>ELEKTRODAI DEFIBRILIATORIUI MINDRAY BENEHEART D6</t>
  </si>
  <si>
    <t>5.</t>
  </si>
  <si>
    <t>Elektrodai defibriliatoriui Mindray BeneHeart D6</t>
  </si>
  <si>
    <t>5.1.</t>
  </si>
  <si>
    <t>5.1.1.</t>
  </si>
  <si>
    <t>Vienkartiniai, nesterilūs, skirti suaugusių pacientų EKG monitoravimui, defibriliacijai;</t>
  </si>
  <si>
    <t>5.1.2.</t>
  </si>
  <si>
    <t>Be latekso, sutepti geliu, savaime limpantys, aktyvus elektrodo plotas 77-95 cm2, viso elektrodus ir aparatą jungiančio laido ilgis 120±10cm;</t>
  </si>
  <si>
    <t>5.1.3.</t>
  </si>
  <si>
    <t>Turi tikti Mindray BeneHeart D6 gyvybinių funkcijų sekimo aparatui.</t>
  </si>
  <si>
    <t>6. DALIS</t>
  </si>
  <si>
    <t>IMPEDANSO KARDIOGRAFIJOS (IKG) DAVIKLIAI</t>
  </si>
  <si>
    <t>6.</t>
  </si>
  <si>
    <t>Impedanso kardiografijos (IKG) davikliai</t>
  </si>
  <si>
    <t>6.1.</t>
  </si>
  <si>
    <t>6.1.1.</t>
  </si>
  <si>
    <t>Davikliai skirti įvertinti audinių elektrinį atsparumą</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</si>
  <si>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</si>
  <si>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</si>
  <si>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</si>
  <si>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</si>
  <si>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</si>
  <si>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</si>
  <si>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</si>
  <si>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</si>
  <si>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</si>
  <si>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</si>
  <si>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</si>
  <si>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</si>
  <si>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</si>
  <si>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</si>
  <si>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</si>
  <si>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</si>
  <si>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</si>
  <si>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</si>
  <si>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</si>
  <si>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</si>
  <si>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4310 2026-02-03 14:47:22</t>
  </si>
  <si>
    <t>Pašalinimo pagrindas, VPĮ 46 straipsnio 2¹ dalis. Ar ekonominės veiklos vykdytojui yra taikoma sąlyga, kad jis yra neatlikęs jam
paskirtos baudžiamojo poveikio priemonės – uždraudimo juridiniam asmeniui dalyvauti viešuosiuose pirkimuose? Atsakymas TAIP/NE</t>
  </si>
  <si>
    <t>PIRKIMO SĄLYGŲ 1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</si>
</sst>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horizontal="centerContinuous" vertical="center" wrapText="1"/>
    </xf>
    <xf numFmtId="0" fontId="2" fillId="4" borderId="23" xfId="0" applyFont="1" applyFill="1" applyBorder="1" applyAlignment="1">
      <alignment horizontal="justify" wrapText="1"/>
    </xf>
    <xf numFmtId="0" fontId="2" fillId="4" borderId="23" xfId="0" applyFont="1" applyFill="1" applyBorder="1" applyAlignment="1">
      <alignment vertical="center" wrapText="1"/>
    </xf>
    <xf numFmtId="0" fontId="2" fillId="4" borderId="23" xfId="0" applyFont="1" applyFill="1" applyBorder="1" applyAlignment="1">
      <alignment horizontal="center" vertical="center"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131"/>
  <sheetViews>
    <sheetView tabSelected="1" workbookViewId="0">
      <selection activeCell="A13" sqref="A13:B13"/>
    </sheetView>
  </sheetViews>
  <sheetFormatPr defaultColWidth="10.8984375" defaultRowHeight="14.4" x14ac:dyDescent="0.3"/>
  <cols>
    <col min="1" max="1" width="9.09765625" style="1" customWidth="1"/>
    <col min="2" max="2" width="78" style="1" customWidth="1"/>
    <col min="3" max="6" width="29.3984375" style="1" customWidth="1"/>
    <col min="7" max="7" width="20.5" style="1" customWidth="1"/>
    <col min="8" max="8" width="26.5" style="1" customWidth="1"/>
    <col min="9" max="15" width="25" style="1" customWidth="1"/>
    <col min="16" max="16" width="10.8984375" style="1" customWidth="1"/>
    <col min="17" max="16384" width="10.8984375" style="1"/>
  </cols>
  <sheetData>
    <row r="2" spans="1:6" x14ac:dyDescent="0.3">
      <c r="A2" s="12" t="s">
        <v>150</v>
      </c>
      <c r="B2" s="2"/>
    </row>
    <row r="3" spans="1:6" x14ac:dyDescent="0.3">
      <c r="B3" s="3"/>
    </row>
    <row r="4" spans="1:6" x14ac:dyDescent="0.3">
      <c r="A4" s="12" t="s">
        <v>0</v>
      </c>
      <c r="B4" s="2"/>
    </row>
    <row r="5" spans="1:6" x14ac:dyDescent="0.3">
      <c r="A5" s="2"/>
      <c r="B5" s="2"/>
    </row>
    <row r="6" spans="1:6" x14ac:dyDescent="0.3">
      <c r="A6" s="1" t="s">
        <v>1</v>
      </c>
      <c r="B6" s="12" t="s">
        <v>2</v>
      </c>
    </row>
    <row r="7" spans="1:6" x14ac:dyDescent="0.3">
      <c r="B7" s="2"/>
    </row>
    <row r="8" spans="1:6" x14ac:dyDescent="0.3">
      <c r="A8" s="4" t="s">
        <v>3</v>
      </c>
      <c r="B8" s="13"/>
    </row>
    <row r="9" spans="1:6" x14ac:dyDescent="0.3">
      <c r="A9" s="4" t="s">
        <v>4</v>
      </c>
      <c r="B9" s="13"/>
    </row>
    <row r="10" spans="1:6" x14ac:dyDescent="0.3">
      <c r="A10" s="4" t="s">
        <v>5</v>
      </c>
      <c r="B10" s="13"/>
    </row>
    <row r="12" spans="1:6" ht="15.6" x14ac:dyDescent="0.3">
      <c r="A12" s="36" t="s">
        <v>6</v>
      </c>
      <c r="B12" s="37"/>
      <c r="C12" s="30"/>
      <c r="D12" s="31"/>
      <c r="E12" s="31"/>
      <c r="F12" s="32"/>
    </row>
    <row r="13" spans="1:6" ht="15.9" customHeight="1" x14ac:dyDescent="0.3">
      <c r="A13" s="41" t="s">
        <v>7</v>
      </c>
      <c r="B13" s="34"/>
      <c r="C13" s="30"/>
      <c r="D13" s="31"/>
      <c r="E13" s="31"/>
      <c r="F13" s="32"/>
    </row>
    <row r="14" spans="1:6" ht="15.9" customHeight="1" x14ac:dyDescent="0.3">
      <c r="A14" s="41" t="s">
        <v>8</v>
      </c>
      <c r="B14" s="34"/>
      <c r="C14" s="30"/>
      <c r="D14" s="31"/>
      <c r="E14" s="31"/>
      <c r="F14" s="32"/>
    </row>
    <row r="15" spans="1:6" ht="15.9" customHeight="1" x14ac:dyDescent="0.3">
      <c r="A15" s="36" t="s">
        <v>9</v>
      </c>
      <c r="B15" s="37"/>
      <c r="C15" s="30"/>
      <c r="D15" s="31"/>
      <c r="E15" s="31"/>
      <c r="F15" s="32"/>
    </row>
    <row r="16" spans="1:6" ht="63" customHeight="1" x14ac:dyDescent="0.3">
      <c r="A16" s="33" t="s">
        <v>10</v>
      </c>
      <c r="B16" s="34"/>
      <c r="C16" s="30"/>
      <c r="D16" s="31"/>
      <c r="E16" s="31"/>
      <c r="F16" s="32"/>
    </row>
    <row r="17" spans="1:6" ht="15.9" customHeight="1" x14ac:dyDescent="0.3">
      <c r="A17" s="36" t="s">
        <v>11</v>
      </c>
      <c r="B17" s="37"/>
      <c r="C17" s="30"/>
      <c r="D17" s="31"/>
      <c r="E17" s="31"/>
      <c r="F17" s="32"/>
    </row>
    <row r="18" spans="1:6" ht="15.9" customHeight="1" x14ac:dyDescent="0.3">
      <c r="A18" s="36" t="s">
        <v>12</v>
      </c>
      <c r="B18" s="37"/>
      <c r="C18" s="30"/>
      <c r="D18" s="31"/>
      <c r="E18" s="31"/>
      <c r="F18" s="32"/>
    </row>
    <row r="19" spans="1:6" ht="48" customHeight="1" x14ac:dyDescent="0.3">
      <c r="A19" s="36" t="s">
        <v>13</v>
      </c>
      <c r="B19" s="37"/>
      <c r="C19" s="30"/>
      <c r="D19" s="31"/>
      <c r="E19" s="31"/>
      <c r="F19" s="32"/>
    </row>
    <row r="20" spans="1:6" ht="54.9" customHeight="1" x14ac:dyDescent="0.3">
      <c r="A20" s="36" t="s">
        <v>14</v>
      </c>
      <c r="B20" s="37"/>
      <c r="C20" s="30"/>
      <c r="D20" s="31"/>
      <c r="E20" s="31"/>
      <c r="F20" s="32"/>
    </row>
    <row r="21" spans="1:6" ht="71.099999999999994" customHeight="1" x14ac:dyDescent="0.3">
      <c r="A21" s="38" t="s">
        <v>149</v>
      </c>
      <c r="B21" s="39"/>
      <c r="C21" s="42"/>
      <c r="D21" s="43"/>
      <c r="E21" s="43"/>
      <c r="F21" s="43"/>
    </row>
    <row r="22" spans="1:6" ht="18" customHeight="1" x14ac:dyDescent="0.3">
      <c r="A22" s="5"/>
      <c r="B22" s="5"/>
      <c r="C22" s="6"/>
      <c r="D22" s="6"/>
      <c r="E22" s="6"/>
      <c r="F22" s="6"/>
    </row>
    <row r="23" spans="1:6" x14ac:dyDescent="0.3">
      <c r="A23" s="35" t="s">
        <v>15</v>
      </c>
      <c r="B23" s="29"/>
      <c r="C23" s="29"/>
      <c r="D23" s="29"/>
      <c r="E23" s="29"/>
      <c r="F23" s="29"/>
    </row>
    <row r="24" spans="1:6" x14ac:dyDescent="0.3">
      <c r="A24" s="29" t="s">
        <v>16</v>
      </c>
      <c r="B24" s="29"/>
      <c r="C24" s="29"/>
      <c r="D24" s="29"/>
      <c r="E24" s="29"/>
      <c r="F24" s="29"/>
    </row>
    <row r="25" spans="1:6" x14ac:dyDescent="0.3">
      <c r="A25" s="29" t="s">
        <v>17</v>
      </c>
      <c r="B25" s="29"/>
      <c r="C25" s="29"/>
      <c r="D25" s="29"/>
      <c r="E25" s="29"/>
      <c r="F25" s="29"/>
    </row>
    <row r="26" spans="1:6" x14ac:dyDescent="0.3">
      <c r="A26" s="29" t="s">
        <v>18</v>
      </c>
      <c r="B26" s="29"/>
      <c r="C26" s="29"/>
      <c r="D26" s="29"/>
      <c r="E26" s="29"/>
      <c r="F26" s="29"/>
    </row>
    <row r="27" spans="1:6" x14ac:dyDescent="0.3">
      <c r="A27" s="29" t="s">
        <v>19</v>
      </c>
      <c r="B27" s="29"/>
      <c r="C27" s="29"/>
      <c r="D27" s="29"/>
      <c r="E27" s="29"/>
      <c r="F27" s="29"/>
    </row>
    <row r="28" spans="1:6" ht="32.1" customHeight="1" x14ac:dyDescent="0.3">
      <c r="A28" s="40" t="s">
        <v>20</v>
      </c>
      <c r="B28" s="29"/>
      <c r="C28" s="29"/>
      <c r="D28" s="29"/>
      <c r="E28" s="29"/>
      <c r="F28" s="29"/>
    </row>
    <row r="29" spans="1:6" x14ac:dyDescent="0.3">
      <c r="A29" s="29" t="s">
        <v>21</v>
      </c>
      <c r="B29" s="29"/>
      <c r="C29" s="29"/>
      <c r="D29" s="29"/>
      <c r="E29" s="29"/>
      <c r="F29" s="29"/>
    </row>
    <row r="30" spans="1:6" x14ac:dyDescent="0.3">
      <c r="A30" s="14" t="s">
        <v>22</v>
      </c>
      <c r="D30" s="15"/>
    </row>
    <row r="31" spans="1:6" x14ac:dyDescent="0.3">
      <c r="A31" s="14" t="s">
        <v>23</v>
      </c>
    </row>
    <row r="32" spans="1:6" x14ac:dyDescent="0.3">
      <c r="A32" s="12" t="s">
        <v>24</v>
      </c>
      <c r="B32" s="12" t="s">
        <v>25</v>
      </c>
    </row>
    <row r="34" spans="1:8" x14ac:dyDescent="0.3">
      <c r="A34" s="12" t="s">
        <v>26</v>
      </c>
    </row>
    <row r="35" spans="1:8" ht="100.8" x14ac:dyDescent="0.3">
      <c r="A35" s="16" t="s">
        <v>27</v>
      </c>
      <c r="B35" s="16" t="s">
        <v>28</v>
      </c>
      <c r="C35" s="16" t="s">
        <v>29</v>
      </c>
      <c r="D35" s="16" t="s">
        <v>30</v>
      </c>
      <c r="E35" s="16" t="s">
        <v>31</v>
      </c>
      <c r="F35" s="16" t="s">
        <v>32</v>
      </c>
      <c r="G35" s="16" t="s">
        <v>33</v>
      </c>
      <c r="H35" s="25" t="s">
        <v>34</v>
      </c>
    </row>
    <row r="36" spans="1:8" x14ac:dyDescent="0.3">
      <c r="A36" s="16" t="s">
        <v>35</v>
      </c>
      <c r="B36" s="16" t="s">
        <v>36</v>
      </c>
      <c r="C36" s="17"/>
      <c r="D36" s="17"/>
      <c r="E36" s="17"/>
      <c r="F36" s="17"/>
      <c r="G36" s="17"/>
      <c r="H36" s="17"/>
    </row>
    <row r="37" spans="1:8" x14ac:dyDescent="0.3">
      <c r="A37" s="17" t="s">
        <v>37</v>
      </c>
      <c r="B37" s="17" t="s">
        <v>38</v>
      </c>
      <c r="C37" s="17">
        <v>252000</v>
      </c>
      <c r="D37" s="17" t="s">
        <v>39</v>
      </c>
      <c r="E37" s="18"/>
      <c r="F37" s="17" t="str">
        <f>IF(ISBLANK(E37),"", PRODUCT(C37,E37))</f>
        <v/>
      </c>
      <c r="G37" s="19"/>
      <c r="H37" s="17"/>
    </row>
    <row r="38" spans="1:8" x14ac:dyDescent="0.3">
      <c r="A38" s="17" t="s">
        <v>40</v>
      </c>
      <c r="B38" s="17" t="s">
        <v>41</v>
      </c>
      <c r="C38" s="17"/>
      <c r="D38" s="17"/>
      <c r="E38" s="17"/>
      <c r="F38" s="17"/>
      <c r="G38" s="17"/>
      <c r="H38" s="19"/>
    </row>
    <row r="39" spans="1:8" x14ac:dyDescent="0.3">
      <c r="A39" s="17" t="s">
        <v>42</v>
      </c>
      <c r="B39" s="17" t="s">
        <v>43</v>
      </c>
      <c r="C39" s="17"/>
      <c r="D39" s="17"/>
      <c r="E39" s="17"/>
      <c r="F39" s="17"/>
      <c r="G39" s="17"/>
      <c r="H39" s="19"/>
    </row>
    <row r="40" spans="1:8" x14ac:dyDescent="0.3">
      <c r="A40" s="17" t="s">
        <v>44</v>
      </c>
      <c r="B40" s="17" t="s">
        <v>45</v>
      </c>
      <c r="C40" s="17"/>
      <c r="D40" s="17"/>
      <c r="E40" s="17"/>
      <c r="F40" s="17"/>
      <c r="G40" s="17"/>
      <c r="H40" s="19"/>
    </row>
    <row r="41" spans="1:8" x14ac:dyDescent="0.3">
      <c r="A41" s="17" t="s">
        <v>46</v>
      </c>
      <c r="B41" s="17" t="s">
        <v>47</v>
      </c>
      <c r="C41" s="17"/>
      <c r="D41" s="17"/>
      <c r="E41" s="17"/>
      <c r="F41" s="17"/>
      <c r="G41" s="17"/>
      <c r="H41" s="19"/>
    </row>
    <row r="42" spans="1:8" x14ac:dyDescent="0.3">
      <c r="A42" s="17" t="s">
        <v>48</v>
      </c>
      <c r="B42" s="17" t="s">
        <v>49</v>
      </c>
      <c r="C42" s="17"/>
      <c r="D42" s="17"/>
      <c r="E42" s="17"/>
      <c r="F42" s="17"/>
      <c r="G42" s="17"/>
      <c r="H42" s="19"/>
    </row>
    <row r="43" spans="1:8" x14ac:dyDescent="0.3">
      <c r="A43" s="17" t="s">
        <v>50</v>
      </c>
      <c r="B43" s="17" t="s">
        <v>51</v>
      </c>
      <c r="C43" s="17">
        <v>40000</v>
      </c>
      <c r="D43" s="17" t="s">
        <v>39</v>
      </c>
      <c r="E43" s="18"/>
      <c r="F43" s="17" t="str">
        <f>IF(ISBLANK(E43),"", PRODUCT(C43,E43))</f>
        <v/>
      </c>
      <c r="G43" s="19"/>
      <c r="H43" s="17"/>
    </row>
    <row r="44" spans="1:8" x14ac:dyDescent="0.3">
      <c r="A44" s="17" t="s">
        <v>52</v>
      </c>
      <c r="B44" s="17" t="s">
        <v>53</v>
      </c>
      <c r="C44" s="17"/>
      <c r="D44" s="17"/>
      <c r="E44" s="17"/>
      <c r="F44" s="17"/>
      <c r="G44" s="17"/>
      <c r="H44" s="19"/>
    </row>
    <row r="45" spans="1:8" x14ac:dyDescent="0.3">
      <c r="A45" s="17" t="s">
        <v>54</v>
      </c>
      <c r="B45" s="17" t="s">
        <v>43</v>
      </c>
      <c r="C45" s="17"/>
      <c r="D45" s="17"/>
      <c r="E45" s="17"/>
      <c r="F45" s="17"/>
      <c r="G45" s="17"/>
      <c r="H45" s="19"/>
    </row>
    <row r="46" spans="1:8" x14ac:dyDescent="0.3">
      <c r="A46" s="17" t="s">
        <v>55</v>
      </c>
      <c r="B46" s="17" t="s">
        <v>45</v>
      </c>
      <c r="C46" s="17"/>
      <c r="D46" s="17"/>
      <c r="E46" s="17"/>
      <c r="F46" s="17"/>
      <c r="G46" s="17"/>
      <c r="H46" s="19"/>
    </row>
    <row r="47" spans="1:8" x14ac:dyDescent="0.3">
      <c r="A47" s="17" t="s">
        <v>56</v>
      </c>
      <c r="B47" s="17" t="s">
        <v>47</v>
      </c>
      <c r="C47" s="17"/>
      <c r="D47" s="17"/>
      <c r="E47" s="17"/>
      <c r="F47" s="17"/>
      <c r="G47" s="17"/>
      <c r="H47" s="19"/>
    </row>
    <row r="48" spans="1:8" x14ac:dyDescent="0.3">
      <c r="E48" s="16" t="s">
        <v>57</v>
      </c>
      <c r="F48" s="16" t="str">
        <f>IF((COUNT(C37:C47)&lt;&gt;COUNT(F37:F47)),"", ROUND(SUM(F37:F47),2))</f>
        <v/>
      </c>
      <c r="G48" s="14" t="str">
        <f>IF((COUNT(C37:C47)&lt;&gt;COUNT(F37:F47)),"Neužpildytos visų objektų kainos", "")</f>
        <v>Neužpildytos visų objektų kainos</v>
      </c>
    </row>
    <row r="49" spans="1:8" x14ac:dyDescent="0.3">
      <c r="C49" s="16" t="s">
        <v>58</v>
      </c>
      <c r="D49" s="19"/>
      <c r="E49" s="16" t="s">
        <v>59</v>
      </c>
      <c r="F49" s="16" t="str">
        <f>IF(OR(F48="",D49=""),"", ROUND(PRODUCT(D49,F48)/100,2))</f>
        <v/>
      </c>
      <c r="G49" s="14" t="str">
        <f>IF(D49="", "Nurodykite taikomą PVM dydį", "")</f>
        <v>Nurodykite taikomą PVM dydį</v>
      </c>
    </row>
    <row r="50" spans="1:8" x14ac:dyDescent="0.3">
      <c r="E50" s="16" t="s">
        <v>60</v>
      </c>
      <c r="F50" s="16">
        <f>IF(ISBLANK(F49), "", ROUND(SUM(F48:F49),2))</f>
        <v>0</v>
      </c>
    </row>
    <row r="54" spans="1:8" x14ac:dyDescent="0.3">
      <c r="A54" s="12" t="s">
        <v>61</v>
      </c>
      <c r="B54" s="12" t="s">
        <v>62</v>
      </c>
    </row>
    <row r="56" spans="1:8" x14ac:dyDescent="0.3">
      <c r="A56" s="12" t="s">
        <v>26</v>
      </c>
    </row>
    <row r="57" spans="1:8" ht="100.8" x14ac:dyDescent="0.3">
      <c r="A57" s="16" t="s">
        <v>27</v>
      </c>
      <c r="B57" s="16" t="s">
        <v>28</v>
      </c>
      <c r="C57" s="16" t="s">
        <v>29</v>
      </c>
      <c r="D57" s="16" t="s">
        <v>30</v>
      </c>
      <c r="E57" s="16" t="s">
        <v>31</v>
      </c>
      <c r="F57" s="16" t="s">
        <v>32</v>
      </c>
      <c r="G57" s="16" t="s">
        <v>33</v>
      </c>
      <c r="H57" s="26" t="s">
        <v>34</v>
      </c>
    </row>
    <row r="58" spans="1:8" x14ac:dyDescent="0.3">
      <c r="A58" s="16" t="s">
        <v>63</v>
      </c>
      <c r="B58" s="16" t="s">
        <v>64</v>
      </c>
      <c r="C58" s="17"/>
      <c r="D58" s="17"/>
      <c r="E58" s="17"/>
      <c r="F58" s="17"/>
      <c r="G58" s="17"/>
      <c r="H58" s="17"/>
    </row>
    <row r="59" spans="1:8" x14ac:dyDescent="0.3">
      <c r="A59" s="17" t="s">
        <v>65</v>
      </c>
      <c r="B59" s="17" t="s">
        <v>64</v>
      </c>
      <c r="C59" s="17">
        <v>100</v>
      </c>
      <c r="D59" s="17" t="s">
        <v>66</v>
      </c>
      <c r="E59" s="18"/>
      <c r="F59" s="17" t="str">
        <f>IF(ISBLANK(E59),"", PRODUCT(C59,E59))</f>
        <v/>
      </c>
      <c r="G59" s="19"/>
      <c r="H59" s="17"/>
    </row>
    <row r="60" spans="1:8" x14ac:dyDescent="0.3">
      <c r="A60" s="17" t="s">
        <v>67</v>
      </c>
      <c r="B60" s="17" t="s">
        <v>68</v>
      </c>
      <c r="C60" s="17"/>
      <c r="D60" s="17"/>
      <c r="E60" s="17"/>
      <c r="F60" s="17"/>
      <c r="G60" s="17"/>
      <c r="H60" s="19"/>
    </row>
    <row r="61" spans="1:8" x14ac:dyDescent="0.3">
      <c r="A61" s="17" t="s">
        <v>69</v>
      </c>
      <c r="B61" s="17" t="s">
        <v>70</v>
      </c>
      <c r="C61" s="17"/>
      <c r="D61" s="17"/>
      <c r="E61" s="17"/>
      <c r="F61" s="17"/>
      <c r="G61" s="17"/>
      <c r="H61" s="19"/>
    </row>
    <row r="62" spans="1:8" x14ac:dyDescent="0.3">
      <c r="A62" s="17" t="s">
        <v>71</v>
      </c>
      <c r="B62" s="17" t="s">
        <v>45</v>
      </c>
      <c r="C62" s="17"/>
      <c r="D62" s="17"/>
      <c r="E62" s="17"/>
      <c r="F62" s="17"/>
      <c r="G62" s="17"/>
      <c r="H62" s="19"/>
    </row>
    <row r="63" spans="1:8" x14ac:dyDescent="0.3">
      <c r="A63" s="17" t="s">
        <v>72</v>
      </c>
      <c r="B63" s="17" t="s">
        <v>73</v>
      </c>
      <c r="C63" s="17"/>
      <c r="D63" s="17"/>
      <c r="E63" s="17"/>
      <c r="F63" s="17"/>
      <c r="G63" s="17"/>
      <c r="H63" s="19"/>
    </row>
    <row r="64" spans="1:8" x14ac:dyDescent="0.3">
      <c r="A64" s="17" t="s">
        <v>74</v>
      </c>
      <c r="B64" s="17" t="s">
        <v>75</v>
      </c>
      <c r="C64" s="17"/>
      <c r="D64" s="17"/>
      <c r="E64" s="17"/>
      <c r="F64" s="17"/>
      <c r="G64" s="17"/>
      <c r="H64" s="19"/>
    </row>
    <row r="65" spans="1:8" x14ac:dyDescent="0.3">
      <c r="A65" s="17" t="s">
        <v>76</v>
      </c>
      <c r="B65" s="17" t="s">
        <v>77</v>
      </c>
      <c r="C65" s="17"/>
      <c r="D65" s="17"/>
      <c r="E65" s="17"/>
      <c r="F65" s="17"/>
      <c r="G65" s="17"/>
      <c r="H65" s="19"/>
    </row>
    <row r="66" spans="1:8" x14ac:dyDescent="0.3">
      <c r="E66" s="16" t="s">
        <v>57</v>
      </c>
      <c r="F66" s="16" t="str">
        <f>IF((COUNT(C59:C65)&lt;&gt;COUNT(F59:F65)),"", ROUND(SUM(F59:F65),2))</f>
        <v/>
      </c>
      <c r="G66" s="14" t="str">
        <f>IF((COUNT(C59:C65)&lt;&gt;COUNT(F59:F65)),"Neužpildytos visų objektų kainos", "")</f>
        <v>Neužpildytos visų objektų kainos</v>
      </c>
    </row>
    <row r="67" spans="1:8" x14ac:dyDescent="0.3">
      <c r="C67" s="16" t="s">
        <v>58</v>
      </c>
      <c r="D67" s="19"/>
      <c r="E67" s="16" t="s">
        <v>59</v>
      </c>
      <c r="F67" s="16" t="str">
        <f>IF(OR(F66="",D67=""),"", ROUND(PRODUCT(D67,F66)/100,2))</f>
        <v/>
      </c>
      <c r="G67" s="14" t="str">
        <f>IF(D67="", "Nurodykite taikomą PVM dydį", "")</f>
        <v>Nurodykite taikomą PVM dydį</v>
      </c>
    </row>
    <row r="68" spans="1:8" x14ac:dyDescent="0.3">
      <c r="E68" s="16" t="s">
        <v>60</v>
      </c>
      <c r="F68" s="16">
        <f>IF(ISBLANK(F67), "", ROUND(SUM(F66:F67),2))</f>
        <v>0</v>
      </c>
    </row>
    <row r="72" spans="1:8" x14ac:dyDescent="0.3">
      <c r="A72" s="12" t="s">
        <v>78</v>
      </c>
      <c r="B72" s="12" t="s">
        <v>79</v>
      </c>
    </row>
    <row r="74" spans="1:8" x14ac:dyDescent="0.3">
      <c r="A74" s="12" t="s">
        <v>26</v>
      </c>
    </row>
    <row r="75" spans="1:8" ht="100.8" x14ac:dyDescent="0.3">
      <c r="A75" s="16" t="s">
        <v>27</v>
      </c>
      <c r="B75" s="16" t="s">
        <v>28</v>
      </c>
      <c r="C75" s="16" t="s">
        <v>29</v>
      </c>
      <c r="D75" s="16" t="s">
        <v>30</v>
      </c>
      <c r="E75" s="16" t="s">
        <v>31</v>
      </c>
      <c r="F75" s="16" t="s">
        <v>32</v>
      </c>
      <c r="G75" s="16" t="s">
        <v>33</v>
      </c>
      <c r="H75" s="27" t="s">
        <v>34</v>
      </c>
    </row>
    <row r="76" spans="1:8" x14ac:dyDescent="0.3">
      <c r="A76" s="16" t="s">
        <v>80</v>
      </c>
      <c r="B76" s="16" t="s">
        <v>81</v>
      </c>
      <c r="C76" s="17"/>
      <c r="D76" s="17"/>
      <c r="E76" s="17"/>
      <c r="F76" s="17"/>
      <c r="G76" s="17"/>
      <c r="H76" s="17"/>
    </row>
    <row r="77" spans="1:8" x14ac:dyDescent="0.3">
      <c r="A77" s="17" t="s">
        <v>82</v>
      </c>
      <c r="B77" s="17" t="s">
        <v>81</v>
      </c>
      <c r="C77" s="17">
        <v>6000</v>
      </c>
      <c r="D77" s="17" t="s">
        <v>39</v>
      </c>
      <c r="E77" s="18"/>
      <c r="F77" s="17" t="str">
        <f>IF(ISBLANK(E77),"", PRODUCT(C77,E77))</f>
        <v/>
      </c>
      <c r="G77" s="19"/>
      <c r="H77" s="17"/>
    </row>
    <row r="78" spans="1:8" x14ac:dyDescent="0.3">
      <c r="A78" s="17" t="s">
        <v>83</v>
      </c>
      <c r="B78" s="17" t="s">
        <v>84</v>
      </c>
      <c r="C78" s="17"/>
      <c r="D78" s="17"/>
      <c r="E78" s="17"/>
      <c r="F78" s="17"/>
      <c r="G78" s="17"/>
      <c r="H78" s="19"/>
    </row>
    <row r="79" spans="1:8" x14ac:dyDescent="0.3">
      <c r="A79" s="17" t="s">
        <v>85</v>
      </c>
      <c r="B79" s="17" t="s">
        <v>86</v>
      </c>
      <c r="C79" s="17"/>
      <c r="D79" s="17"/>
      <c r="E79" s="17"/>
      <c r="F79" s="17"/>
      <c r="G79" s="17"/>
      <c r="H79" s="19"/>
    </row>
    <row r="80" spans="1:8" x14ac:dyDescent="0.3">
      <c r="A80" s="17" t="s">
        <v>87</v>
      </c>
      <c r="B80" s="17" t="s">
        <v>88</v>
      </c>
      <c r="C80" s="17"/>
      <c r="D80" s="17"/>
      <c r="E80" s="17"/>
      <c r="F80" s="17"/>
      <c r="G80" s="17"/>
      <c r="H80" s="19"/>
    </row>
    <row r="81" spans="1:8" x14ac:dyDescent="0.3">
      <c r="A81" s="17" t="s">
        <v>89</v>
      </c>
      <c r="B81" s="17" t="s">
        <v>90</v>
      </c>
      <c r="C81" s="17"/>
      <c r="D81" s="17"/>
      <c r="E81" s="17"/>
      <c r="F81" s="17"/>
      <c r="G81" s="17"/>
      <c r="H81" s="19"/>
    </row>
    <row r="82" spans="1:8" x14ac:dyDescent="0.3">
      <c r="A82" s="17" t="s">
        <v>91</v>
      </c>
      <c r="B82" s="17" t="s">
        <v>92</v>
      </c>
      <c r="C82" s="17"/>
      <c r="D82" s="17"/>
      <c r="E82" s="17"/>
      <c r="F82" s="17"/>
      <c r="G82" s="17"/>
      <c r="H82" s="19"/>
    </row>
    <row r="83" spans="1:8" x14ac:dyDescent="0.3">
      <c r="A83" s="17" t="s">
        <v>93</v>
      </c>
      <c r="B83" s="17" t="s">
        <v>94</v>
      </c>
      <c r="C83" s="17"/>
      <c r="D83" s="17"/>
      <c r="E83" s="17"/>
      <c r="F83" s="17"/>
      <c r="G83" s="17"/>
      <c r="H83" s="19"/>
    </row>
    <row r="84" spans="1:8" x14ac:dyDescent="0.3">
      <c r="A84" s="17" t="s">
        <v>95</v>
      </c>
      <c r="B84" s="17" t="s">
        <v>96</v>
      </c>
      <c r="C84" s="17"/>
      <c r="D84" s="17"/>
      <c r="E84" s="17"/>
      <c r="F84" s="17"/>
      <c r="G84" s="17"/>
      <c r="H84" s="19"/>
    </row>
    <row r="85" spans="1:8" x14ac:dyDescent="0.3">
      <c r="E85" s="16" t="s">
        <v>57</v>
      </c>
      <c r="F85" s="16" t="str">
        <f>IF((COUNT(C77:C84)&lt;&gt;COUNT(F77:F84)),"", ROUND(SUM(F77:F84),2))</f>
        <v/>
      </c>
      <c r="G85" s="14" t="str">
        <f>IF((COUNT(C77:C84)&lt;&gt;COUNT(F77:F84)),"Neužpildytos visų objektų kainos", "")</f>
        <v>Neužpildytos visų objektų kainos</v>
      </c>
    </row>
    <row r="86" spans="1:8" x14ac:dyDescent="0.3">
      <c r="C86" s="16" t="s">
        <v>58</v>
      </c>
      <c r="D86" s="19"/>
      <c r="E86" s="16" t="s">
        <v>59</v>
      </c>
      <c r="F86" s="16" t="str">
        <f>IF(OR(F85="",D86=""),"", ROUND(PRODUCT(D86,F85)/100,2))</f>
        <v/>
      </c>
      <c r="G86" s="14" t="str">
        <f>IF(D86="", "Nurodykite taikomą PVM dydį", "")</f>
        <v>Nurodykite taikomą PVM dydį</v>
      </c>
    </row>
    <row r="87" spans="1:8" x14ac:dyDescent="0.3">
      <c r="E87" s="16" t="s">
        <v>60</v>
      </c>
      <c r="F87" s="16">
        <f>IF(ISBLANK(F86), "", ROUND(SUM(F85:F86),2))</f>
        <v>0</v>
      </c>
    </row>
    <row r="91" spans="1:8" x14ac:dyDescent="0.3">
      <c r="A91" s="12" t="s">
        <v>97</v>
      </c>
      <c r="B91" s="12" t="s">
        <v>98</v>
      </c>
    </row>
    <row r="93" spans="1:8" x14ac:dyDescent="0.3">
      <c r="A93" s="12" t="s">
        <v>26</v>
      </c>
    </row>
    <row r="94" spans="1:8" ht="100.8" x14ac:dyDescent="0.3">
      <c r="A94" s="16" t="s">
        <v>27</v>
      </c>
      <c r="B94" s="16" t="s">
        <v>28</v>
      </c>
      <c r="C94" s="16" t="s">
        <v>29</v>
      </c>
      <c r="D94" s="16" t="s">
        <v>30</v>
      </c>
      <c r="E94" s="16" t="s">
        <v>31</v>
      </c>
      <c r="F94" s="16" t="s">
        <v>32</v>
      </c>
      <c r="G94" s="16" t="s">
        <v>33</v>
      </c>
      <c r="H94" s="27" t="s">
        <v>34</v>
      </c>
    </row>
    <row r="95" spans="1:8" x14ac:dyDescent="0.3">
      <c r="A95" s="16" t="s">
        <v>99</v>
      </c>
      <c r="B95" s="16" t="s">
        <v>100</v>
      </c>
      <c r="C95" s="17"/>
      <c r="D95" s="17"/>
      <c r="E95" s="17"/>
      <c r="F95" s="17"/>
      <c r="G95" s="17"/>
      <c r="H95" s="17"/>
    </row>
    <row r="96" spans="1:8" x14ac:dyDescent="0.3">
      <c r="A96" s="17" t="s">
        <v>101</v>
      </c>
      <c r="B96" s="17" t="s">
        <v>100</v>
      </c>
      <c r="C96" s="17">
        <v>300</v>
      </c>
      <c r="D96" s="17" t="s">
        <v>39</v>
      </c>
      <c r="E96" s="18"/>
      <c r="F96" s="17" t="str">
        <f>IF(ISBLANK(E96),"", PRODUCT(C96,E96))</f>
        <v/>
      </c>
      <c r="G96" s="19"/>
      <c r="H96" s="17"/>
    </row>
    <row r="97" spans="1:8" x14ac:dyDescent="0.3">
      <c r="A97" s="17" t="s">
        <v>102</v>
      </c>
      <c r="B97" s="17" t="s">
        <v>103</v>
      </c>
      <c r="C97" s="17"/>
      <c r="D97" s="17"/>
      <c r="E97" s="17"/>
      <c r="F97" s="17"/>
      <c r="G97" s="17"/>
      <c r="H97" s="19"/>
    </row>
    <row r="98" spans="1:8" x14ac:dyDescent="0.3">
      <c r="A98" s="17" t="s">
        <v>104</v>
      </c>
      <c r="B98" s="17" t="s">
        <v>105</v>
      </c>
      <c r="C98" s="17"/>
      <c r="D98" s="17"/>
      <c r="E98" s="17"/>
      <c r="F98" s="17"/>
      <c r="G98" s="17"/>
      <c r="H98" s="19"/>
    </row>
    <row r="99" spans="1:8" x14ac:dyDescent="0.3">
      <c r="A99" s="17" t="s">
        <v>106</v>
      </c>
      <c r="B99" s="17" t="s">
        <v>107</v>
      </c>
      <c r="C99" s="17"/>
      <c r="D99" s="17"/>
      <c r="E99" s="17"/>
      <c r="F99" s="17"/>
      <c r="G99" s="17"/>
      <c r="H99" s="19"/>
    </row>
    <row r="100" spans="1:8" x14ac:dyDescent="0.3">
      <c r="A100" s="17" t="s">
        <v>108</v>
      </c>
      <c r="B100" s="17" t="s">
        <v>109</v>
      </c>
      <c r="C100" s="17"/>
      <c r="D100" s="17"/>
      <c r="E100" s="17"/>
      <c r="F100" s="17"/>
      <c r="G100" s="17"/>
      <c r="H100" s="19"/>
    </row>
    <row r="101" spans="1:8" x14ac:dyDescent="0.3">
      <c r="E101" s="16" t="s">
        <v>57</v>
      </c>
      <c r="F101" s="16" t="str">
        <f>IF((COUNT(C96:C100)&lt;&gt;COUNT(F96:F100)),"", ROUND(SUM(F96:F100),2))</f>
        <v/>
      </c>
      <c r="G101" s="14" t="str">
        <f>IF((COUNT(C96:C100)&lt;&gt;COUNT(F96:F100)),"Neužpildytos visų objektų kainos", "")</f>
        <v>Neužpildytos visų objektų kainos</v>
      </c>
    </row>
    <row r="102" spans="1:8" x14ac:dyDescent="0.3">
      <c r="C102" s="16" t="s">
        <v>58</v>
      </c>
      <c r="D102" s="19"/>
      <c r="E102" s="16" t="s">
        <v>59</v>
      </c>
      <c r="F102" s="16" t="str">
        <f>IF(OR(F101="",D102=""),"", ROUND(PRODUCT(D102,F101)/100,2))</f>
        <v/>
      </c>
      <c r="G102" s="14" t="str">
        <f>IF(D102="", "Nurodykite taikomą PVM dydį", "")</f>
        <v>Nurodykite taikomą PVM dydį</v>
      </c>
    </row>
    <row r="103" spans="1:8" x14ac:dyDescent="0.3">
      <c r="E103" s="16" t="s">
        <v>60</v>
      </c>
      <c r="F103" s="16">
        <f>IF(ISBLANK(F102), "", ROUND(SUM(F101:F102),2))</f>
        <v>0</v>
      </c>
    </row>
    <row r="107" spans="1:8" x14ac:dyDescent="0.3">
      <c r="A107" s="12" t="s">
        <v>110</v>
      </c>
      <c r="B107" s="12" t="s">
        <v>111</v>
      </c>
    </row>
    <row r="109" spans="1:8" x14ac:dyDescent="0.3">
      <c r="A109" s="12" t="s">
        <v>26</v>
      </c>
    </row>
    <row r="110" spans="1:8" ht="100.8" x14ac:dyDescent="0.3">
      <c r="A110" s="16" t="s">
        <v>27</v>
      </c>
      <c r="B110" s="16" t="s">
        <v>28</v>
      </c>
      <c r="C110" s="16" t="s">
        <v>29</v>
      </c>
      <c r="D110" s="16" t="s">
        <v>30</v>
      </c>
      <c r="E110" s="16" t="s">
        <v>31</v>
      </c>
      <c r="F110" s="16" t="s">
        <v>32</v>
      </c>
      <c r="G110" s="16" t="s">
        <v>33</v>
      </c>
      <c r="H110" s="28" t="s">
        <v>34</v>
      </c>
    </row>
    <row r="111" spans="1:8" x14ac:dyDescent="0.3">
      <c r="A111" s="16" t="s">
        <v>112</v>
      </c>
      <c r="B111" s="16" t="s">
        <v>113</v>
      </c>
      <c r="C111" s="17"/>
      <c r="D111" s="17"/>
      <c r="E111" s="17"/>
      <c r="F111" s="17"/>
      <c r="G111" s="17"/>
      <c r="H111" s="17"/>
    </row>
    <row r="112" spans="1:8" x14ac:dyDescent="0.3">
      <c r="A112" s="17" t="s">
        <v>114</v>
      </c>
      <c r="B112" s="17" t="s">
        <v>113</v>
      </c>
      <c r="C112" s="17">
        <v>200</v>
      </c>
      <c r="D112" s="17" t="s">
        <v>39</v>
      </c>
      <c r="E112" s="18"/>
      <c r="F112" s="17" t="str">
        <f>IF(ISBLANK(E112),"", PRODUCT(C112,E112))</f>
        <v/>
      </c>
      <c r="G112" s="19"/>
      <c r="H112" s="17"/>
    </row>
    <row r="113" spans="1:8" x14ac:dyDescent="0.3">
      <c r="A113" s="17" t="s">
        <v>115</v>
      </c>
      <c r="B113" s="17" t="s">
        <v>116</v>
      </c>
      <c r="C113" s="17"/>
      <c r="D113" s="17"/>
      <c r="E113" s="17"/>
      <c r="F113" s="17"/>
      <c r="G113" s="17"/>
      <c r="H113" s="19"/>
    </row>
    <row r="114" spans="1:8" x14ac:dyDescent="0.3">
      <c r="A114" s="17" t="s">
        <v>117</v>
      </c>
      <c r="B114" s="17" t="s">
        <v>118</v>
      </c>
      <c r="C114" s="17"/>
      <c r="D114" s="17"/>
      <c r="E114" s="17"/>
      <c r="F114" s="17"/>
      <c r="G114" s="17"/>
      <c r="H114" s="19"/>
    </row>
    <row r="115" spans="1:8" x14ac:dyDescent="0.3">
      <c r="A115" s="17" t="s">
        <v>119</v>
      </c>
      <c r="B115" s="17" t="s">
        <v>120</v>
      </c>
      <c r="C115" s="17"/>
      <c r="D115" s="17"/>
      <c r="E115" s="17"/>
      <c r="F115" s="17"/>
      <c r="G115" s="17"/>
      <c r="H115" s="19"/>
    </row>
    <row r="116" spans="1:8" x14ac:dyDescent="0.3">
      <c r="E116" s="16" t="s">
        <v>57</v>
      </c>
      <c r="F116" s="16" t="str">
        <f>IF((COUNT(C112:C115)&lt;&gt;COUNT(F112:F115)),"", ROUND(SUM(F112:F115),2))</f>
        <v/>
      </c>
      <c r="G116" s="14" t="str">
        <f>IF((COUNT(C112:C115)&lt;&gt;COUNT(F112:F115)),"Neužpildytos visų objektų kainos", "")</f>
        <v>Neužpildytos visų objektų kainos</v>
      </c>
    </row>
    <row r="117" spans="1:8" x14ac:dyDescent="0.3">
      <c r="C117" s="16" t="s">
        <v>58</v>
      </c>
      <c r="D117" s="19"/>
      <c r="E117" s="16" t="s">
        <v>59</v>
      </c>
      <c r="F117" s="16" t="str">
        <f>IF(OR(F116="",D117=""),"", ROUND(PRODUCT(D117,F116)/100,2))</f>
        <v/>
      </c>
      <c r="G117" s="14" t="str">
        <f>IF(D117="", "Nurodykite taikomą PVM dydį", "")</f>
        <v>Nurodykite taikomą PVM dydį</v>
      </c>
    </row>
    <row r="118" spans="1:8" x14ac:dyDescent="0.3">
      <c r="E118" s="16" t="s">
        <v>60</v>
      </c>
      <c r="F118" s="16">
        <f>IF(ISBLANK(F117), "", ROUND(SUM(F116:F117),2))</f>
        <v>0</v>
      </c>
    </row>
    <row r="122" spans="1:8" x14ac:dyDescent="0.3">
      <c r="A122" s="12" t="s">
        <v>121</v>
      </c>
      <c r="B122" s="12" t="s">
        <v>122</v>
      </c>
    </row>
    <row r="124" spans="1:8" x14ac:dyDescent="0.3">
      <c r="A124" s="12" t="s">
        <v>26</v>
      </c>
    </row>
    <row r="125" spans="1:8" ht="100.8" x14ac:dyDescent="0.3">
      <c r="A125" s="16" t="s">
        <v>27</v>
      </c>
      <c r="B125" s="16" t="s">
        <v>28</v>
      </c>
      <c r="C125" s="16" t="s">
        <v>29</v>
      </c>
      <c r="D125" s="16" t="s">
        <v>30</v>
      </c>
      <c r="E125" s="16" t="s">
        <v>31</v>
      </c>
      <c r="F125" s="16" t="s">
        <v>32</v>
      </c>
      <c r="G125" s="16" t="s">
        <v>33</v>
      </c>
      <c r="H125" s="28" t="s">
        <v>34</v>
      </c>
    </row>
    <row r="126" spans="1:8" x14ac:dyDescent="0.3">
      <c r="A126" s="16" t="s">
        <v>123</v>
      </c>
      <c r="B126" s="16" t="s">
        <v>124</v>
      </c>
      <c r="C126" s="17"/>
      <c r="D126" s="17"/>
      <c r="E126" s="17"/>
      <c r="F126" s="17"/>
      <c r="G126" s="17"/>
      <c r="H126" s="17"/>
    </row>
    <row r="127" spans="1:8" x14ac:dyDescent="0.3">
      <c r="A127" s="17" t="s">
        <v>125</v>
      </c>
      <c r="B127" s="17" t="s">
        <v>124</v>
      </c>
      <c r="C127" s="17">
        <v>100</v>
      </c>
      <c r="D127" s="17" t="s">
        <v>39</v>
      </c>
      <c r="E127" s="18"/>
      <c r="F127" s="17" t="str">
        <f>IF(ISBLANK(E127),"", PRODUCT(C127,E127))</f>
        <v/>
      </c>
      <c r="G127" s="19"/>
      <c r="H127" s="17"/>
    </row>
    <row r="128" spans="1:8" x14ac:dyDescent="0.3">
      <c r="A128" s="17" t="s">
        <v>126</v>
      </c>
      <c r="B128" s="17" t="s">
        <v>127</v>
      </c>
      <c r="C128" s="17"/>
      <c r="D128" s="17"/>
      <c r="E128" s="17"/>
      <c r="F128" s="17"/>
      <c r="G128" s="17"/>
      <c r="H128" s="19"/>
    </row>
    <row r="129" spans="3:7" x14ac:dyDescent="0.3">
      <c r="E129" s="16" t="s">
        <v>57</v>
      </c>
      <c r="F129" s="16" t="str">
        <f>IF((COUNT(C127:C128)&lt;&gt;COUNT(F127:F128)),"", ROUND(SUM(F127:F128),2))</f>
        <v/>
      </c>
      <c r="G129" s="14" t="str">
        <f>IF((COUNT(C127:C128)&lt;&gt;COUNT(F127:F128)),"Neužpildytos visų objektų kainos", "")</f>
        <v>Neužpildytos visų objektų kainos</v>
      </c>
    </row>
    <row r="130" spans="3:7" x14ac:dyDescent="0.3">
      <c r="C130" s="16" t="s">
        <v>58</v>
      </c>
      <c r="D130" s="19"/>
      <c r="E130" s="16" t="s">
        <v>59</v>
      </c>
      <c r="F130" s="16" t="str">
        <f>IF(OR(F129="",D130=""),"", ROUND(PRODUCT(D130,F129)/100,2))</f>
        <v/>
      </c>
      <c r="G130" s="14" t="str">
        <f>IF(D130="", "Nurodykite taikomą PVM dydį", "")</f>
        <v>Nurodykite taikomą PVM dydį</v>
      </c>
    </row>
    <row r="131" spans="3:7" x14ac:dyDescent="0.3">
      <c r="E131" s="16" t="s">
        <v>60</v>
      </c>
      <c r="F131" s="16">
        <f>IF(ISBLANK(F130), "", ROUND(SUM(F129:F130),2))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984375" defaultRowHeight="14.4" x14ac:dyDescent="0.3"/>
  <cols>
    <col min="1" max="1" width="13.8984375" style="1" customWidth="1"/>
    <col min="2" max="2" width="10.8984375" style="1" customWidth="1"/>
    <col min="3" max="16384" width="10.8984375" style="1"/>
  </cols>
  <sheetData>
    <row r="2" spans="1:11" x14ac:dyDescent="0.3">
      <c r="A2" s="73" t="s">
        <v>128</v>
      </c>
      <c r="B2" s="29"/>
      <c r="C2" s="29"/>
      <c r="D2" s="29"/>
      <c r="E2" s="29"/>
      <c r="F2" s="29"/>
      <c r="G2" s="29"/>
      <c r="H2" s="29"/>
      <c r="I2" s="29"/>
      <c r="J2" s="29"/>
      <c r="K2" s="29"/>
    </row>
    <row r="3" spans="1:11" x14ac:dyDescent="0.3">
      <c r="A3" s="29"/>
      <c r="B3" s="29"/>
      <c r="C3" s="29"/>
      <c r="D3" s="29"/>
      <c r="E3" s="29"/>
      <c r="F3" s="29"/>
      <c r="G3" s="29"/>
      <c r="H3" s="29"/>
      <c r="I3" s="29"/>
      <c r="J3" s="29"/>
      <c r="K3" s="29"/>
    </row>
    <row r="4" spans="1:11" ht="15.9" customHeight="1" thickBot="1" x14ac:dyDescent="0.35">
      <c r="A4" s="7"/>
      <c r="B4" s="7"/>
      <c r="C4" s="7"/>
      <c r="D4" s="7"/>
      <c r="E4" s="7"/>
      <c r="F4" s="7"/>
      <c r="G4" s="7"/>
      <c r="H4" s="7"/>
      <c r="I4" s="7"/>
      <c r="J4" s="7"/>
    </row>
    <row r="5" spans="1:11" ht="48" customHeight="1" x14ac:dyDescent="0.3">
      <c r="A5" s="55" t="s">
        <v>129</v>
      </c>
      <c r="B5" s="46"/>
      <c r="C5" s="44" t="s">
        <v>130</v>
      </c>
      <c r="D5" s="45"/>
      <c r="E5" s="46"/>
      <c r="F5" s="44" t="s">
        <v>131</v>
      </c>
      <c r="G5" s="45"/>
      <c r="H5" s="46"/>
      <c r="I5" s="44" t="s">
        <v>132</v>
      </c>
      <c r="J5" s="46"/>
      <c r="K5" s="9" t="s">
        <v>133</v>
      </c>
    </row>
    <row r="6" spans="1:11" ht="48.9" customHeight="1" x14ac:dyDescent="0.3">
      <c r="A6" s="51"/>
      <c r="B6" s="37"/>
      <c r="C6" s="47"/>
      <c r="D6" s="48"/>
      <c r="E6" s="37"/>
      <c r="F6" s="47"/>
      <c r="G6" s="48"/>
      <c r="H6" s="37"/>
      <c r="I6" s="47"/>
      <c r="J6" s="37"/>
      <c r="K6" s="20"/>
    </row>
    <row r="7" spans="1:11" ht="48.9" customHeight="1" x14ac:dyDescent="0.3">
      <c r="A7" s="51"/>
      <c r="B7" s="37"/>
      <c r="C7" s="47"/>
      <c r="D7" s="48"/>
      <c r="E7" s="37"/>
      <c r="F7" s="47"/>
      <c r="G7" s="48"/>
      <c r="H7" s="37"/>
      <c r="I7" s="47"/>
      <c r="J7" s="37"/>
      <c r="K7" s="20"/>
    </row>
    <row r="8" spans="1:11" ht="48.9" customHeight="1" x14ac:dyDescent="0.3">
      <c r="A8" s="51"/>
      <c r="B8" s="37"/>
      <c r="C8" s="47"/>
      <c r="D8" s="48"/>
      <c r="E8" s="37"/>
      <c r="F8" s="47"/>
      <c r="G8" s="48"/>
      <c r="H8" s="37"/>
      <c r="I8" s="47"/>
      <c r="J8" s="37"/>
      <c r="K8" s="20"/>
    </row>
    <row r="9" spans="1:11" ht="48.9" customHeight="1" x14ac:dyDescent="0.3">
      <c r="A9" s="51"/>
      <c r="B9" s="37"/>
      <c r="C9" s="47"/>
      <c r="D9" s="48"/>
      <c r="E9" s="37"/>
      <c r="F9" s="47"/>
      <c r="G9" s="48"/>
      <c r="H9" s="37"/>
      <c r="I9" s="47"/>
      <c r="J9" s="37"/>
      <c r="K9" s="20"/>
    </row>
    <row r="10" spans="1:11" ht="48.9" customHeight="1" x14ac:dyDescent="0.3">
      <c r="A10" s="51"/>
      <c r="B10" s="37"/>
      <c r="C10" s="47"/>
      <c r="D10" s="48"/>
      <c r="E10" s="37"/>
      <c r="F10" s="47"/>
      <c r="G10" s="48"/>
      <c r="H10" s="37"/>
      <c r="I10" s="47"/>
      <c r="J10" s="37"/>
      <c r="K10" s="20"/>
    </row>
    <row r="11" spans="1:11" ht="48.9" customHeight="1" x14ac:dyDescent="0.3">
      <c r="A11" s="51"/>
      <c r="B11" s="37"/>
      <c r="C11" s="47"/>
      <c r="D11" s="48"/>
      <c r="E11" s="37"/>
      <c r="F11" s="47"/>
      <c r="G11" s="48"/>
      <c r="H11" s="37"/>
      <c r="I11" s="47"/>
      <c r="J11" s="37"/>
      <c r="K11" s="20"/>
    </row>
    <row r="12" spans="1:11" ht="48.9" customHeight="1" x14ac:dyDescent="0.3">
      <c r="A12" s="51"/>
      <c r="B12" s="37"/>
      <c r="C12" s="47"/>
      <c r="D12" s="48"/>
      <c r="E12" s="37"/>
      <c r="F12" s="47"/>
      <c r="G12" s="48"/>
      <c r="H12" s="37"/>
      <c r="I12" s="47"/>
      <c r="J12" s="37"/>
      <c r="K12" s="20"/>
    </row>
    <row r="13" spans="1:11" ht="48.9" customHeight="1" x14ac:dyDescent="0.3">
      <c r="A13" s="51"/>
      <c r="B13" s="37"/>
      <c r="C13" s="47"/>
      <c r="D13" s="48"/>
      <c r="E13" s="37"/>
      <c r="F13" s="47"/>
      <c r="G13" s="48"/>
      <c r="H13" s="37"/>
      <c r="I13" s="47"/>
      <c r="J13" s="37"/>
      <c r="K13" s="20"/>
    </row>
    <row r="14" spans="1:11" ht="48.9" customHeight="1" x14ac:dyDescent="0.3">
      <c r="A14" s="51"/>
      <c r="B14" s="37"/>
      <c r="C14" s="47"/>
      <c r="D14" s="48"/>
      <c r="E14" s="37"/>
      <c r="F14" s="47"/>
      <c r="G14" s="48"/>
      <c r="H14" s="37"/>
      <c r="I14" s="47"/>
      <c r="J14" s="37"/>
      <c r="K14" s="20"/>
    </row>
    <row r="15" spans="1:11" ht="48" customHeight="1" thickBot="1" x14ac:dyDescent="0.35">
      <c r="A15" s="60"/>
      <c r="B15" s="54"/>
      <c r="C15" s="52"/>
      <c r="D15" s="53"/>
      <c r="E15" s="54"/>
      <c r="F15" s="52"/>
      <c r="G15" s="53"/>
      <c r="H15" s="54"/>
      <c r="I15" s="52"/>
      <c r="J15" s="54"/>
      <c r="K15" s="21"/>
    </row>
    <row r="16" spans="1:11" ht="18.899999999999999" customHeight="1" x14ac:dyDescent="0.3">
      <c r="A16" s="10"/>
      <c r="B16" s="10"/>
      <c r="C16" s="10"/>
      <c r="D16" s="10"/>
      <c r="E16" s="10"/>
      <c r="F16" s="10"/>
      <c r="G16" s="10"/>
      <c r="H16" s="10"/>
      <c r="I16" s="10"/>
      <c r="J16" s="10"/>
      <c r="K16" s="11"/>
    </row>
    <row r="17" spans="1:11" ht="48.9" customHeight="1" x14ac:dyDescent="0.3">
      <c r="A17" s="65" t="s">
        <v>134</v>
      </c>
      <c r="B17" s="29"/>
      <c r="C17" s="29"/>
      <c r="D17" s="29"/>
      <c r="E17" s="29"/>
      <c r="F17" s="29"/>
      <c r="G17" s="29"/>
      <c r="H17" s="29"/>
      <c r="I17" s="29"/>
      <c r="J17" s="29"/>
      <c r="K17" s="29"/>
    </row>
    <row r="18" spans="1:11" ht="15.9" customHeight="1" thickBot="1" x14ac:dyDescent="0.35">
      <c r="A18" s="10"/>
      <c r="B18" s="10"/>
      <c r="C18" s="10"/>
      <c r="D18" s="10"/>
      <c r="E18" s="10"/>
      <c r="F18" s="10"/>
      <c r="G18" s="10"/>
      <c r="H18" s="10"/>
      <c r="I18" s="10"/>
      <c r="J18" s="10"/>
      <c r="K18" s="11"/>
    </row>
    <row r="19" spans="1:11" ht="48.9" customHeight="1" x14ac:dyDescent="0.3">
      <c r="A19" s="55" t="s">
        <v>28</v>
      </c>
      <c r="B19" s="46"/>
      <c r="C19" s="44" t="s">
        <v>130</v>
      </c>
      <c r="D19" s="45"/>
      <c r="E19" s="46"/>
      <c r="F19" s="44" t="s">
        <v>135</v>
      </c>
      <c r="G19" s="45"/>
      <c r="H19" s="46"/>
      <c r="I19" s="58" t="s">
        <v>132</v>
      </c>
      <c r="J19" s="59"/>
      <c r="K19" s="11"/>
    </row>
    <row r="20" spans="1:11" ht="48.9" customHeight="1" x14ac:dyDescent="0.3">
      <c r="A20" s="51"/>
      <c r="B20" s="37"/>
      <c r="C20" s="47"/>
      <c r="D20" s="48"/>
      <c r="E20" s="37"/>
      <c r="F20" s="47"/>
      <c r="G20" s="48"/>
      <c r="H20" s="37"/>
      <c r="I20" s="49"/>
      <c r="J20" s="50"/>
      <c r="K20" s="11"/>
    </row>
    <row r="21" spans="1:11" ht="48.9" customHeight="1" x14ac:dyDescent="0.3">
      <c r="A21" s="51"/>
      <c r="B21" s="37"/>
      <c r="C21" s="47"/>
      <c r="D21" s="48"/>
      <c r="E21" s="37"/>
      <c r="F21" s="47"/>
      <c r="G21" s="48"/>
      <c r="H21" s="37"/>
      <c r="I21" s="49"/>
      <c r="J21" s="50"/>
      <c r="K21" s="11"/>
    </row>
    <row r="22" spans="1:11" ht="48.9" customHeight="1" x14ac:dyDescent="0.3">
      <c r="A22" s="51"/>
      <c r="B22" s="37"/>
      <c r="C22" s="47"/>
      <c r="D22" s="48"/>
      <c r="E22" s="37"/>
      <c r="F22" s="47"/>
      <c r="G22" s="48"/>
      <c r="H22" s="37"/>
      <c r="I22" s="49"/>
      <c r="J22" s="50"/>
      <c r="K22" s="11"/>
    </row>
    <row r="23" spans="1:11" ht="48.9" customHeight="1" x14ac:dyDescent="0.3">
      <c r="A23" s="51"/>
      <c r="B23" s="37"/>
      <c r="C23" s="47"/>
      <c r="D23" s="48"/>
      <c r="E23" s="37"/>
      <c r="F23" s="47"/>
      <c r="G23" s="48"/>
      <c r="H23" s="37"/>
      <c r="I23" s="49"/>
      <c r="J23" s="50"/>
      <c r="K23" s="11"/>
    </row>
    <row r="24" spans="1:11" ht="48.9" customHeight="1" x14ac:dyDescent="0.3">
      <c r="A24" s="51"/>
      <c r="B24" s="37"/>
      <c r="C24" s="47"/>
      <c r="D24" s="48"/>
      <c r="E24" s="37"/>
      <c r="F24" s="47"/>
      <c r="G24" s="48"/>
      <c r="H24" s="37"/>
      <c r="I24" s="49"/>
      <c r="J24" s="50"/>
      <c r="K24" s="11"/>
    </row>
    <row r="25" spans="1:11" ht="48.9" customHeight="1" x14ac:dyDescent="0.3">
      <c r="A25" s="51"/>
      <c r="B25" s="37"/>
      <c r="C25" s="47"/>
      <c r="D25" s="48"/>
      <c r="E25" s="37"/>
      <c r="F25" s="47"/>
      <c r="G25" s="48"/>
      <c r="H25" s="37"/>
      <c r="I25" s="49"/>
      <c r="J25" s="50"/>
      <c r="K25" s="11"/>
    </row>
    <row r="26" spans="1:11" ht="48.9" customHeight="1" x14ac:dyDescent="0.3">
      <c r="A26" s="51"/>
      <c r="B26" s="37"/>
      <c r="C26" s="47"/>
      <c r="D26" s="48"/>
      <c r="E26" s="37"/>
      <c r="F26" s="47"/>
      <c r="G26" s="48"/>
      <c r="H26" s="37"/>
      <c r="I26" s="49"/>
      <c r="J26" s="50"/>
      <c r="K26" s="11"/>
    </row>
    <row r="27" spans="1:11" ht="48.9" customHeight="1" x14ac:dyDescent="0.3">
      <c r="A27" s="51"/>
      <c r="B27" s="37"/>
      <c r="C27" s="47"/>
      <c r="D27" s="48"/>
      <c r="E27" s="37"/>
      <c r="F27" s="47"/>
      <c r="G27" s="48"/>
      <c r="H27" s="37"/>
      <c r="I27" s="49"/>
      <c r="J27" s="50"/>
      <c r="K27" s="11"/>
    </row>
    <row r="28" spans="1:11" ht="48.9" customHeight="1" x14ac:dyDescent="0.3">
      <c r="A28" s="51"/>
      <c r="B28" s="37"/>
      <c r="C28" s="47"/>
      <c r="D28" s="48"/>
      <c r="E28" s="37"/>
      <c r="F28" s="47"/>
      <c r="G28" s="48"/>
      <c r="H28" s="37"/>
      <c r="I28" s="49"/>
      <c r="J28" s="50"/>
      <c r="K28" s="11"/>
    </row>
    <row r="29" spans="1:11" ht="48.9" customHeight="1" x14ac:dyDescent="0.3">
      <c r="A29" s="51"/>
      <c r="B29" s="37"/>
      <c r="C29" s="47"/>
      <c r="D29" s="48"/>
      <c r="E29" s="37"/>
      <c r="F29" s="47"/>
      <c r="G29" s="48"/>
      <c r="H29" s="37"/>
      <c r="I29" s="49"/>
      <c r="J29" s="50"/>
      <c r="K29" s="11"/>
    </row>
    <row r="31" spans="1:11" ht="33" customHeight="1" x14ac:dyDescent="0.3">
      <c r="A31" s="67"/>
      <c r="B31" s="29"/>
      <c r="C31" s="29"/>
      <c r="D31" s="29"/>
      <c r="E31" s="29"/>
      <c r="F31" s="29"/>
      <c r="G31" s="29"/>
      <c r="H31" s="29"/>
      <c r="I31" s="29"/>
      <c r="J31" s="29"/>
    </row>
    <row r="33" spans="1:10" ht="15.9" customHeight="1" x14ac:dyDescent="0.3">
      <c r="A33" s="68" t="s">
        <v>136</v>
      </c>
      <c r="B33" s="29"/>
      <c r="C33" s="29"/>
      <c r="D33" s="29"/>
      <c r="E33" s="29"/>
      <c r="F33" s="29"/>
      <c r="G33" s="29"/>
      <c r="H33" s="29"/>
      <c r="I33" s="29"/>
      <c r="J33" s="29"/>
    </row>
    <row r="34" spans="1:10" ht="15.9" customHeight="1" thickBot="1" x14ac:dyDescent="0.35"/>
    <row r="35" spans="1:10" ht="15.9" customHeight="1" x14ac:dyDescent="0.3">
      <c r="A35" s="8" t="s">
        <v>27</v>
      </c>
      <c r="B35" s="62" t="s">
        <v>137</v>
      </c>
      <c r="C35" s="45"/>
      <c r="D35" s="45"/>
      <c r="E35" s="45"/>
      <c r="F35" s="45"/>
      <c r="G35" s="46"/>
      <c r="H35" s="63" t="s">
        <v>138</v>
      </c>
      <c r="I35" s="45"/>
      <c r="J35" s="59"/>
    </row>
    <row r="36" spans="1:10" ht="48" customHeight="1" x14ac:dyDescent="0.3">
      <c r="A36" s="22" t="s">
        <v>139</v>
      </c>
      <c r="B36" s="64" t="s">
        <v>140</v>
      </c>
      <c r="C36" s="48"/>
      <c r="D36" s="48"/>
      <c r="E36" s="48"/>
      <c r="F36" s="48"/>
      <c r="G36" s="37"/>
      <c r="H36" s="61"/>
      <c r="I36" s="48"/>
      <c r="J36" s="50"/>
    </row>
    <row r="37" spans="1:10" ht="48" customHeight="1" x14ac:dyDescent="0.3">
      <c r="A37" s="22" t="s">
        <v>141</v>
      </c>
      <c r="B37" s="64" t="s">
        <v>142</v>
      </c>
      <c r="C37" s="48"/>
      <c r="D37" s="48"/>
      <c r="E37" s="48"/>
      <c r="F37" s="48"/>
      <c r="G37" s="37"/>
      <c r="H37" s="61"/>
      <c r="I37" s="48"/>
      <c r="J37" s="50"/>
    </row>
    <row r="38" spans="1:10" ht="48" customHeight="1" x14ac:dyDescent="0.3">
      <c r="A38" s="22" t="s">
        <v>143</v>
      </c>
      <c r="B38" s="64" t="s">
        <v>144</v>
      </c>
      <c r="C38" s="48"/>
      <c r="D38" s="48"/>
      <c r="E38" s="48"/>
      <c r="F38" s="48"/>
      <c r="G38" s="37"/>
      <c r="H38" s="61"/>
      <c r="I38" s="48"/>
      <c r="J38" s="50"/>
    </row>
    <row r="39" spans="1:10" ht="48" customHeight="1" x14ac:dyDescent="0.3">
      <c r="A39" s="23"/>
      <c r="B39" s="57"/>
      <c r="C39" s="48"/>
      <c r="D39" s="48"/>
      <c r="E39" s="48"/>
      <c r="F39" s="48"/>
      <c r="G39" s="37"/>
      <c r="H39" s="61"/>
      <c r="I39" s="48"/>
      <c r="J39" s="50"/>
    </row>
    <row r="40" spans="1:10" ht="48" customHeight="1" x14ac:dyDescent="0.3">
      <c r="A40" s="23"/>
      <c r="B40" s="57"/>
      <c r="C40" s="48"/>
      <c r="D40" s="48"/>
      <c r="E40" s="48"/>
      <c r="F40" s="48"/>
      <c r="G40" s="37"/>
      <c r="H40" s="61"/>
      <c r="I40" s="48"/>
      <c r="J40" s="50"/>
    </row>
    <row r="41" spans="1:10" ht="48" customHeight="1" x14ac:dyDescent="0.3">
      <c r="A41" s="23"/>
      <c r="B41" s="57"/>
      <c r="C41" s="48"/>
      <c r="D41" s="48"/>
      <c r="E41" s="48"/>
      <c r="F41" s="48"/>
      <c r="G41" s="37"/>
      <c r="H41" s="61"/>
      <c r="I41" s="48"/>
      <c r="J41" s="50"/>
    </row>
    <row r="42" spans="1:10" ht="48" customHeight="1" x14ac:dyDescent="0.3">
      <c r="A42" s="23"/>
      <c r="B42" s="57"/>
      <c r="C42" s="48"/>
      <c r="D42" s="48"/>
      <c r="E42" s="48"/>
      <c r="F42" s="48"/>
      <c r="G42" s="37"/>
      <c r="H42" s="61"/>
      <c r="I42" s="48"/>
      <c r="J42" s="50"/>
    </row>
    <row r="43" spans="1:10" ht="48" customHeight="1" x14ac:dyDescent="0.3">
      <c r="A43" s="23"/>
      <c r="B43" s="57"/>
      <c r="C43" s="48"/>
      <c r="D43" s="48"/>
      <c r="E43" s="48"/>
      <c r="F43" s="48"/>
      <c r="G43" s="37"/>
      <c r="H43" s="61"/>
      <c r="I43" s="48"/>
      <c r="J43" s="50"/>
    </row>
    <row r="44" spans="1:10" ht="48" customHeight="1" x14ac:dyDescent="0.3">
      <c r="A44" s="23"/>
      <c r="B44" s="57"/>
      <c r="C44" s="48"/>
      <c r="D44" s="48"/>
      <c r="E44" s="48"/>
      <c r="F44" s="48"/>
      <c r="G44" s="37"/>
      <c r="H44" s="61"/>
      <c r="I44" s="48"/>
      <c r="J44" s="50"/>
    </row>
    <row r="45" spans="1:10" ht="48" customHeight="1" x14ac:dyDescent="0.3">
      <c r="A45" s="23"/>
      <c r="B45" s="57"/>
      <c r="C45" s="48"/>
      <c r="D45" s="48"/>
      <c r="E45" s="48"/>
      <c r="F45" s="48"/>
      <c r="G45" s="37"/>
      <c r="H45" s="61"/>
      <c r="I45" s="48"/>
      <c r="J45" s="50"/>
    </row>
    <row r="46" spans="1:10" ht="48.9" customHeight="1" thickBot="1" x14ac:dyDescent="0.35">
      <c r="A46" s="24"/>
      <c r="B46" s="69"/>
      <c r="C46" s="53"/>
      <c r="D46" s="53"/>
      <c r="E46" s="53"/>
      <c r="F46" s="53"/>
      <c r="G46" s="54"/>
      <c r="H46" s="70"/>
      <c r="I46" s="71"/>
      <c r="J46" s="72"/>
    </row>
    <row r="48" spans="1:10" ht="102" customHeight="1" x14ac:dyDescent="0.3">
      <c r="A48" s="67" t="s">
        <v>145</v>
      </c>
      <c r="B48" s="29"/>
      <c r="C48" s="29"/>
      <c r="D48" s="29"/>
      <c r="E48" s="29"/>
      <c r="F48" s="29"/>
      <c r="G48" s="29"/>
      <c r="H48" s="29"/>
      <c r="I48" s="29"/>
      <c r="J48" s="29"/>
    </row>
    <row r="51" spans="1:10" x14ac:dyDescent="0.3">
      <c r="A51" s="66" t="s">
        <v>146</v>
      </c>
      <c r="B51" s="29"/>
      <c r="C51" s="29"/>
      <c r="D51" s="29"/>
      <c r="E51" s="56"/>
      <c r="F51" s="29"/>
      <c r="G51" s="29"/>
      <c r="H51" s="29"/>
      <c r="I51" s="29"/>
      <c r="J51" s="29"/>
    </row>
    <row r="53" spans="1:10" x14ac:dyDescent="0.3">
      <c r="A53" s="66" t="s">
        <v>147</v>
      </c>
      <c r="B53" s="29"/>
      <c r="C53" s="29"/>
      <c r="D53" s="29"/>
      <c r="E53" s="56"/>
      <c r="F53" s="29"/>
      <c r="G53" s="29"/>
      <c r="H53" s="29"/>
      <c r="I53" s="29"/>
      <c r="J53" s="29"/>
    </row>
    <row r="100" spans="1:1" ht="15.6" x14ac:dyDescent="0.3">
      <c r="A100" t="s">
        <v>148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Brigita Jariginienė</cp:lastModifiedBy>
  <dcterms:created xsi:type="dcterms:W3CDTF">2023-04-04T12:16:45Z</dcterms:created>
  <dcterms:modified xsi:type="dcterms:W3CDTF">2026-02-06T13:25:16Z</dcterms:modified>
</cp:coreProperties>
</file>