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983 Priemonės fizioterpijai (priedai prie aparatų)\CVP IS\"/>
    </mc:Choice>
  </mc:AlternateContent>
  <xr:revisionPtr revIDLastSave="0" documentId="13_ncr:1_{AC56E3DC-2CC5-4C30-96E8-74EA5D175D7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8" i="1" l="1"/>
  <c r="F113" i="1"/>
  <c r="G117" i="1" s="1"/>
  <c r="G103" i="1"/>
  <c r="F98" i="1"/>
  <c r="G102" i="1" s="1"/>
  <c r="G88" i="1"/>
  <c r="F83" i="1"/>
  <c r="G87" i="1" s="1"/>
  <c r="G73" i="1"/>
  <c r="F68" i="1"/>
  <c r="G72" i="1" s="1"/>
  <c r="G58" i="1"/>
  <c r="F53" i="1"/>
  <c r="G57" i="1" s="1"/>
  <c r="G43" i="1"/>
  <c r="F37" i="1"/>
  <c r="G42" i="1" s="1"/>
  <c r="F117" i="1" l="1"/>
  <c r="F118" i="1" s="1"/>
  <c r="F119" i="1" s="1"/>
  <c r="F42" i="1"/>
  <c r="F43" i="1" s="1"/>
  <c r="F44" i="1" s="1"/>
  <c r="F57" i="1"/>
  <c r="F58" i="1" s="1"/>
  <c r="F59" i="1" s="1"/>
  <c r="F72" i="1"/>
  <c r="F73" i="1" s="1"/>
  <c r="F74" i="1" s="1"/>
  <c r="F87" i="1"/>
  <c r="F88" i="1" s="1"/>
  <c r="F89" i="1" s="1"/>
  <c r="F102" i="1"/>
  <c r="F103" i="1" s="1"/>
  <c r="F104" i="1" s="1"/>
</calcChain>
</file>

<file path=xl/sharedStrings.xml><?xml version="1.0" encoding="utf-8"?>
<sst xmlns="http://schemas.openxmlformats.org/spreadsheetml/2006/main" count="214" uniqueCount="126">
  <si>
    <t>PIRKIMO SĄLYGŲ PRIEDAS "PASIŪLYMO FORMA"</t>
  </si>
  <si>
    <t>PRIEMONĖS FIZIOTERAPIJAI (PRIEDAI PRIE APARATŲ)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</si>
  <si>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</si>
  <si>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</si>
  <si>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</si>
  <si>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</si>
  <si>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</si>
  <si>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</si>
  <si>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</si>
  <si>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</si>
  <si>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</si>
  <si>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</si>
  <si>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</si>
  <si>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</si>
  <si>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</si>
  <si>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</si>
  <si>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</si>
  <si>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</si>
  <si>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</si>
  <si>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</si>
  <si>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</si>
  <si>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</si>
  <si>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</si>
  <si>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</si>
  <si>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</si>
  <si>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</si>
  <si>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PRIEMONĖS GILUMINĖS OSCILACIJOS APARATAMS  – GALVUTĖS  </t>
  </si>
  <si>
    <t>Tiekėjo pasiūlymas:</t>
  </si>
  <si>
    <t>Nr.</t>
  </si>
  <si>
    <t>Pavadinimas</t>
  </si>
  <si>
    <t>Kiekis</t>
  </si>
  <si>
    <t>Mato vienetas</t>
  </si>
  <si>
    <t>Įkainis be PVM, Eur</t>
  </si>
  <si>
    <t>Suma be PVM, Eur</t>
  </si>
  <si>
    <t>Gamintojas, modelis, prekės kodas kataloge (jeiu turi)</t>
  </si>
  <si>
    <t>Konkreti siūlomo parametro reikšmė</t>
  </si>
  <si>
    <t>Dokumentas, kuriame yra nurodytas siūlomo parametro reikšmė (pavadinimas ir puslapio Nr.)</t>
  </si>
  <si>
    <t>1.</t>
  </si>
  <si>
    <t xml:space="preserve">Priemonės giluminės oscilacijos aparatams  – galvutės  </t>
  </si>
  <si>
    <t>1.1.</t>
  </si>
  <si>
    <t>pak.</t>
  </si>
  <si>
    <t>1.1.1.</t>
  </si>
  <si>
    <t>Priemonės skirtos giluminės oscilacijos aparatams</t>
  </si>
  <si>
    <t>1.1.2.</t>
  </si>
  <si>
    <t>Galvutės užsukamos, su membrana</t>
  </si>
  <si>
    <t>1.1.3.</t>
  </si>
  <si>
    <t>9,5 cm skersmens</t>
  </si>
  <si>
    <t>1.1.4.</t>
  </si>
  <si>
    <t xml:space="preserve">Pakuotėje ne mažiau nei 4 vnt. </t>
  </si>
  <si>
    <t>Suma be PVM</t>
  </si>
  <si>
    <t>Taikomas PVM dydis (%)</t>
  </si>
  <si>
    <t>PVM suma</t>
  </si>
  <si>
    <t>Suma su PVM</t>
  </si>
  <si>
    <t>2. DALIS</t>
  </si>
  <si>
    <t>KEMPINĖLIŲ KOMPLEKTAI VAKUUMO APARATUI, 6 CM</t>
  </si>
  <si>
    <t>2.</t>
  </si>
  <si>
    <t>Kempinėlių komplektai vakuumo aparatui, 6 cm</t>
  </si>
  <si>
    <t>2.1.</t>
  </si>
  <si>
    <t>kompl.</t>
  </si>
  <si>
    <t>2.1.1.</t>
  </si>
  <si>
    <t>Kempinėlės skirtos vakuumo aparatui (fizioterapijai)</t>
  </si>
  <si>
    <t>2.1.2.</t>
  </si>
  <si>
    <t>Skersmuo 6 cm</t>
  </si>
  <si>
    <t>2.1.3.</t>
  </si>
  <si>
    <t>Komplekte ne mažiau nei 4 vnt.</t>
  </si>
  <si>
    <t>3. DALIS</t>
  </si>
  <si>
    <t>KEMPINĖLIŲ KOMPLEKTAI VAKUUMO APARATUI, 3 CM</t>
  </si>
  <si>
    <t>3.</t>
  </si>
  <si>
    <t>Kempinėlių komplektai vakuumo aparatui, 3 cm</t>
  </si>
  <si>
    <t>3.1.</t>
  </si>
  <si>
    <t>3.1.1.</t>
  </si>
  <si>
    <t>3.1.2.</t>
  </si>
  <si>
    <t>3.1.3.</t>
  </si>
  <si>
    <t>4. DALIS</t>
  </si>
  <si>
    <t>JUNGIAMIEJI ELEKTRODŲ  LAIDAI, JUODI</t>
  </si>
  <si>
    <t>4.</t>
  </si>
  <si>
    <t>Jungiamieji elektrodų  laidai, juodi</t>
  </si>
  <si>
    <t>4.1.</t>
  </si>
  <si>
    <t>Jungiamieji elektrodų  laidai, skirti Elpha 300 aparatams </t>
  </si>
  <si>
    <t>vnt.</t>
  </si>
  <si>
    <t>4.1.1.</t>
  </si>
  <si>
    <t>4.1.2.</t>
  </si>
  <si>
    <t>Spalva: juodi</t>
  </si>
  <si>
    <t>4.1.3.</t>
  </si>
  <si>
    <t>Ilgis: 150 cm</t>
  </si>
  <si>
    <t>5. DALIS</t>
  </si>
  <si>
    <t>JUNGIAMIEJI ELEKTRODŲ  LAIDAI, PILKI</t>
  </si>
  <si>
    <t>5.</t>
  </si>
  <si>
    <t>Jungiamieji elektrodų  laidai, pilki</t>
  </si>
  <si>
    <t>5.1.</t>
  </si>
  <si>
    <t>5.1.1.</t>
  </si>
  <si>
    <t>5.1.2.</t>
  </si>
  <si>
    <t>Spalva: pilki</t>
  </si>
  <si>
    <t>5.1.3.</t>
  </si>
  <si>
    <t>6. DALIS</t>
  </si>
  <si>
    <t>JUNGIAMIEJI ELEKTRODŲ  LAIDAI NEUROTRAC</t>
  </si>
  <si>
    <t>6.</t>
  </si>
  <si>
    <t>Jungiamieji elektrodų  laidai Neurotrac</t>
  </si>
  <si>
    <t>6.1.</t>
  </si>
  <si>
    <t>6.1.1.</t>
  </si>
  <si>
    <t>Suderinamumas: su įstaigoje naudojamais NeuroTrac aparatais</t>
  </si>
  <si>
    <t>6.1.2.</t>
  </si>
  <si>
    <t>Spalva: balta</t>
  </si>
  <si>
    <t>6.1.3.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</si>
  <si>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</si>
  <si>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</si>
  <si>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</si>
  <si>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</si>
  <si>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</si>
  <si>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</si>
  <si>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</si>
  <si>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</si>
  <si>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</si>
  <si>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</si>
  <si>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</si>
  <si>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</si>
  <si>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</si>
  <si>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</si>
  <si>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</si>
  <si>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</si>
  <si>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</si>
  <si>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</si>
  <si>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</si>
  <si>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</si>
  <si>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4983 2026-02-05 15:09:15</t>
  </si>
  <si>
    <t>Skermsuo 3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</si>
</sst>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0"/>
  <sheetViews>
    <sheetView tabSelected="1" topLeftCell="A55" workbookViewId="0">
      <selection activeCell="B73" sqref="B73"/>
    </sheetView>
  </sheetViews>
  <sheetFormatPr defaultColWidth="10.875" defaultRowHeight="15" x14ac:dyDescent="0.25"/>
  <cols>
    <col min="1" max="1" width="9.125" style="1" customWidth="1"/>
    <col min="2" max="2" width="43.875" style="1" customWidth="1"/>
    <col min="3" max="3" width="13.75" style="1" customWidth="1"/>
    <col min="4" max="4" width="18.125" style="1" customWidth="1"/>
    <col min="5" max="5" width="17.375" style="1" customWidth="1"/>
    <col min="6" max="6" width="17" style="1" customWidth="1"/>
    <col min="7" max="7" width="31.25" style="1" customWidth="1"/>
    <col min="8" max="8" width="36.75" style="1" customWidth="1"/>
    <col min="9" max="9" width="37.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3.75" customHeight="1" x14ac:dyDescent="0.25">
      <c r="A21" s="35"/>
      <c r="B21" s="36"/>
      <c r="C21" s="40"/>
      <c r="D21" s="41"/>
      <c r="E21" s="41"/>
      <c r="F21" s="41"/>
      <c r="G21" s="15"/>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7" t="s">
        <v>21</v>
      </c>
      <c r="B28" s="29"/>
      <c r="C28" s="29"/>
      <c r="D28" s="29"/>
      <c r="E28" s="29"/>
      <c r="F28" s="29"/>
    </row>
    <row r="29" spans="1:7" x14ac:dyDescent="0.25">
      <c r="A29" s="29" t="s">
        <v>22</v>
      </c>
      <c r="B29" s="29"/>
      <c r="C29" s="29"/>
      <c r="D29" s="29"/>
      <c r="E29" s="29"/>
      <c r="F29" s="29"/>
    </row>
    <row r="30" spans="1:7" ht="63.75" customHeight="1" x14ac:dyDescent="0.25">
      <c r="A30" s="28" t="s">
        <v>23</v>
      </c>
      <c r="B30" s="28"/>
      <c r="D30" s="27"/>
    </row>
    <row r="31" spans="1:7" x14ac:dyDescent="0.25">
      <c r="A31" s="15" t="s">
        <v>24</v>
      </c>
    </row>
    <row r="32" spans="1:7" x14ac:dyDescent="0.25">
      <c r="A32" s="13" t="s">
        <v>25</v>
      </c>
      <c r="B32" s="13" t="s">
        <v>26</v>
      </c>
    </row>
    <row r="34" spans="1:9" x14ac:dyDescent="0.25">
      <c r="A34" s="13" t="s">
        <v>27</v>
      </c>
    </row>
    <row r="35" spans="1:9" s="12" customFormat="1" ht="45" x14ac:dyDescent="0.25">
      <c r="A35" s="21" t="s">
        <v>28</v>
      </c>
      <c r="B35" s="21" t="s">
        <v>29</v>
      </c>
      <c r="C35" s="21" t="s">
        <v>30</v>
      </c>
      <c r="D35" s="21" t="s">
        <v>31</v>
      </c>
      <c r="E35" s="21" t="s">
        <v>32</v>
      </c>
      <c r="F35" s="21" t="s">
        <v>33</v>
      </c>
      <c r="G35" s="21" t="s">
        <v>34</v>
      </c>
      <c r="H35" s="21" t="s">
        <v>35</v>
      </c>
      <c r="I35" s="21" t="s">
        <v>36</v>
      </c>
    </row>
    <row r="36" spans="1:9" s="12" customFormat="1" x14ac:dyDescent="0.25">
      <c r="A36" s="21" t="s">
        <v>37</v>
      </c>
      <c r="B36" s="21" t="s">
        <v>38</v>
      </c>
      <c r="C36" s="22"/>
      <c r="D36" s="22"/>
      <c r="E36" s="22"/>
      <c r="F36" s="22"/>
      <c r="G36" s="22"/>
      <c r="H36" s="22"/>
      <c r="I36" s="22"/>
    </row>
    <row r="37" spans="1:9" s="12" customFormat="1" x14ac:dyDescent="0.25">
      <c r="A37" s="22" t="s">
        <v>39</v>
      </c>
      <c r="B37" s="22" t="s">
        <v>38</v>
      </c>
      <c r="C37" s="22">
        <v>30</v>
      </c>
      <c r="D37" s="22" t="s">
        <v>40</v>
      </c>
      <c r="E37" s="23"/>
      <c r="F37" s="22" t="str">
        <f>IF(ISBLANK(E37),"", PRODUCT(C37,E37))</f>
        <v/>
      </c>
      <c r="G37" s="24"/>
      <c r="H37" s="22"/>
      <c r="I37" s="22"/>
    </row>
    <row r="38" spans="1:9" s="12" customFormat="1" x14ac:dyDescent="0.25">
      <c r="A38" s="22" t="s">
        <v>41</v>
      </c>
      <c r="B38" s="22" t="s">
        <v>42</v>
      </c>
      <c r="C38" s="22"/>
      <c r="D38" s="22"/>
      <c r="E38" s="22"/>
      <c r="F38" s="22"/>
      <c r="G38" s="22"/>
      <c r="H38" s="24"/>
      <c r="I38" s="24"/>
    </row>
    <row r="39" spans="1:9" s="12" customFormat="1" x14ac:dyDescent="0.25">
      <c r="A39" s="22" t="s">
        <v>43</v>
      </c>
      <c r="B39" s="22" t="s">
        <v>44</v>
      </c>
      <c r="C39" s="22"/>
      <c r="D39" s="22"/>
      <c r="E39" s="22"/>
      <c r="F39" s="22"/>
      <c r="G39" s="22"/>
      <c r="H39" s="24"/>
      <c r="I39" s="24"/>
    </row>
    <row r="40" spans="1:9" s="12" customFormat="1" x14ac:dyDescent="0.25">
      <c r="A40" s="22" t="s">
        <v>45</v>
      </c>
      <c r="B40" s="22" t="s">
        <v>46</v>
      </c>
      <c r="C40" s="22"/>
      <c r="D40" s="22"/>
      <c r="E40" s="22"/>
      <c r="F40" s="22"/>
      <c r="G40" s="22"/>
      <c r="H40" s="24"/>
      <c r="I40" s="24"/>
    </row>
    <row r="41" spans="1:9" s="12" customFormat="1" x14ac:dyDescent="0.25">
      <c r="A41" s="22" t="s">
        <v>47</v>
      </c>
      <c r="B41" s="22" t="s">
        <v>48</v>
      </c>
      <c r="C41" s="22"/>
      <c r="D41" s="22"/>
      <c r="E41" s="22"/>
      <c r="F41" s="22"/>
      <c r="G41" s="22"/>
      <c r="H41" s="24"/>
      <c r="I41" s="24"/>
    </row>
    <row r="42" spans="1:9" s="12" customFormat="1" x14ac:dyDescent="0.25">
      <c r="E42" s="21" t="s">
        <v>49</v>
      </c>
      <c r="F42" s="21" t="str">
        <f>IF((COUNT(C37:C41)&lt;&gt;COUNT(F37:F41)),"", ROUND(SUM(F37:F41),2))</f>
        <v/>
      </c>
      <c r="G42" s="25" t="str">
        <f>IF((COUNT(C37:C41)&lt;&gt;COUNT(F37:F41)),"Neužpildytos visų objektų kainos", "")</f>
        <v>Neužpildytos visų objektų kainos</v>
      </c>
    </row>
    <row r="43" spans="1:9" s="12" customFormat="1" ht="30" x14ac:dyDescent="0.25">
      <c r="C43" s="21" t="s">
        <v>50</v>
      </c>
      <c r="D43" s="24"/>
      <c r="E43" s="21" t="s">
        <v>51</v>
      </c>
      <c r="F43" s="21" t="str">
        <f>IF(OR(F42="",D43=""),"", ROUND(PRODUCT(D43,F42)/100,2))</f>
        <v/>
      </c>
      <c r="G43" s="25" t="str">
        <f>IF(D43="", "Nurodykite taikomą PVM dydį", "")</f>
        <v>Nurodykite taikomą PVM dydį</v>
      </c>
    </row>
    <row r="44" spans="1:9" s="12" customFormat="1" x14ac:dyDescent="0.25">
      <c r="E44" s="21" t="s">
        <v>52</v>
      </c>
      <c r="F44" s="21">
        <f>IF(ISBLANK(F43), "", ROUND(SUM(F42:F43),2))</f>
        <v>0</v>
      </c>
    </row>
    <row r="48" spans="1:9" x14ac:dyDescent="0.25">
      <c r="A48" s="13" t="s">
        <v>53</v>
      </c>
      <c r="B48" s="13" t="s">
        <v>54</v>
      </c>
    </row>
    <row r="50" spans="1:9" s="12" customFormat="1" ht="45" x14ac:dyDescent="0.25">
      <c r="A50" s="26" t="s">
        <v>27</v>
      </c>
    </row>
    <row r="51" spans="1:9" s="12" customFormat="1" ht="45" x14ac:dyDescent="0.25">
      <c r="A51" s="21" t="s">
        <v>28</v>
      </c>
      <c r="B51" s="21" t="s">
        <v>29</v>
      </c>
      <c r="C51" s="21" t="s">
        <v>30</v>
      </c>
      <c r="D51" s="21" t="s">
        <v>31</v>
      </c>
      <c r="E51" s="21" t="s">
        <v>32</v>
      </c>
      <c r="F51" s="21" t="s">
        <v>33</v>
      </c>
      <c r="G51" s="21" t="s">
        <v>34</v>
      </c>
      <c r="H51" s="21" t="s">
        <v>35</v>
      </c>
      <c r="I51" s="21" t="s">
        <v>36</v>
      </c>
    </row>
    <row r="52" spans="1:9" s="12" customFormat="1" x14ac:dyDescent="0.25">
      <c r="A52" s="21" t="s">
        <v>55</v>
      </c>
      <c r="B52" s="21" t="s">
        <v>56</v>
      </c>
      <c r="C52" s="22"/>
      <c r="D52" s="22"/>
      <c r="E52" s="22"/>
      <c r="F52" s="22"/>
      <c r="G52" s="22"/>
      <c r="H52" s="22"/>
      <c r="I52" s="22"/>
    </row>
    <row r="53" spans="1:9" s="12" customFormat="1" x14ac:dyDescent="0.25">
      <c r="A53" s="22" t="s">
        <v>57</v>
      </c>
      <c r="B53" s="22" t="s">
        <v>56</v>
      </c>
      <c r="C53" s="22">
        <v>30</v>
      </c>
      <c r="D53" s="22" t="s">
        <v>58</v>
      </c>
      <c r="E53" s="23"/>
      <c r="F53" s="22" t="str">
        <f>IF(ISBLANK(E53),"", PRODUCT(C53,E53))</f>
        <v/>
      </c>
      <c r="G53" s="24"/>
      <c r="H53" s="22"/>
      <c r="I53" s="22"/>
    </row>
    <row r="54" spans="1:9" s="12" customFormat="1" x14ac:dyDescent="0.25">
      <c r="A54" s="22" t="s">
        <v>59</v>
      </c>
      <c r="B54" s="22" t="s">
        <v>60</v>
      </c>
      <c r="C54" s="22"/>
      <c r="D54" s="22"/>
      <c r="E54" s="22"/>
      <c r="F54" s="22"/>
      <c r="G54" s="22"/>
      <c r="H54" s="24"/>
      <c r="I54" s="24"/>
    </row>
    <row r="55" spans="1:9" s="12" customFormat="1" x14ac:dyDescent="0.25">
      <c r="A55" s="22" t="s">
        <v>61</v>
      </c>
      <c r="B55" s="22" t="s">
        <v>62</v>
      </c>
      <c r="C55" s="22"/>
      <c r="D55" s="22"/>
      <c r="E55" s="22"/>
      <c r="F55" s="22"/>
      <c r="G55" s="22"/>
      <c r="H55" s="24"/>
      <c r="I55" s="24"/>
    </row>
    <row r="56" spans="1:9" s="12" customFormat="1" x14ac:dyDescent="0.25">
      <c r="A56" s="22" t="s">
        <v>63</v>
      </c>
      <c r="B56" s="22" t="s">
        <v>64</v>
      </c>
      <c r="C56" s="22"/>
      <c r="D56" s="22"/>
      <c r="E56" s="22"/>
      <c r="F56" s="22"/>
      <c r="G56" s="22"/>
      <c r="H56" s="24"/>
      <c r="I56" s="24"/>
    </row>
    <row r="57" spans="1:9" s="12" customFormat="1" x14ac:dyDescent="0.25">
      <c r="E57" s="21" t="s">
        <v>49</v>
      </c>
      <c r="F57" s="21" t="str">
        <f>IF((COUNT(C53:C56)&lt;&gt;COUNT(F53:F56)),"", ROUND(SUM(F53:F56),2))</f>
        <v/>
      </c>
      <c r="G57" s="25" t="str">
        <f>IF((COUNT(C53:C56)&lt;&gt;COUNT(F53:F56)),"Neužpildytos visų objektų kainos", "")</f>
        <v>Neužpildytos visų objektų kainos</v>
      </c>
    </row>
    <row r="58" spans="1:9" s="12" customFormat="1" ht="30" x14ac:dyDescent="0.25">
      <c r="C58" s="21" t="s">
        <v>50</v>
      </c>
      <c r="D58" s="24"/>
      <c r="E58" s="21" t="s">
        <v>51</v>
      </c>
      <c r="F58" s="21" t="str">
        <f>IF(OR(F57="",D58=""),"", ROUND(PRODUCT(D58,F57)/100,2))</f>
        <v/>
      </c>
      <c r="G58" s="25" t="str">
        <f>IF(D58="", "Nurodykite taikomą PVM dydį", "")</f>
        <v>Nurodykite taikomą PVM dydį</v>
      </c>
    </row>
    <row r="59" spans="1:9" s="12" customFormat="1" x14ac:dyDescent="0.25">
      <c r="E59" s="21" t="s">
        <v>52</v>
      </c>
      <c r="F59" s="21">
        <f>IF(ISBLANK(F58), "", ROUND(SUM(F57:F58),2))</f>
        <v>0</v>
      </c>
    </row>
    <row r="63" spans="1:9" x14ac:dyDescent="0.25">
      <c r="A63" s="13" t="s">
        <v>65</v>
      </c>
      <c r="B63" s="13" t="s">
        <v>66</v>
      </c>
    </row>
    <row r="65" spans="1:9" s="12" customFormat="1" ht="45" x14ac:dyDescent="0.25">
      <c r="A65" s="26" t="s">
        <v>27</v>
      </c>
    </row>
    <row r="66" spans="1:9" s="12" customFormat="1" ht="45" x14ac:dyDescent="0.25">
      <c r="A66" s="21" t="s">
        <v>28</v>
      </c>
      <c r="B66" s="21" t="s">
        <v>29</v>
      </c>
      <c r="C66" s="21" t="s">
        <v>30</v>
      </c>
      <c r="D66" s="21" t="s">
        <v>31</v>
      </c>
      <c r="E66" s="21" t="s">
        <v>32</v>
      </c>
      <c r="F66" s="21" t="s">
        <v>33</v>
      </c>
      <c r="G66" s="21" t="s">
        <v>34</v>
      </c>
      <c r="H66" s="21" t="s">
        <v>35</v>
      </c>
      <c r="I66" s="21" t="s">
        <v>36</v>
      </c>
    </row>
    <row r="67" spans="1:9" s="12" customFormat="1" x14ac:dyDescent="0.25">
      <c r="A67" s="21" t="s">
        <v>67</v>
      </c>
      <c r="B67" s="21" t="s">
        <v>68</v>
      </c>
      <c r="C67" s="22"/>
      <c r="D67" s="22"/>
      <c r="E67" s="22"/>
      <c r="F67" s="22"/>
      <c r="G67" s="22"/>
      <c r="H67" s="22"/>
      <c r="I67" s="22"/>
    </row>
    <row r="68" spans="1:9" s="12" customFormat="1" x14ac:dyDescent="0.25">
      <c r="A68" s="22" t="s">
        <v>69</v>
      </c>
      <c r="B68" s="22" t="s">
        <v>68</v>
      </c>
      <c r="C68" s="22">
        <v>10</v>
      </c>
      <c r="D68" s="22" t="s">
        <v>58</v>
      </c>
      <c r="E68" s="23"/>
      <c r="F68" s="22" t="str">
        <f>IF(ISBLANK(E68),"", PRODUCT(C68,E68))</f>
        <v/>
      </c>
      <c r="G68" s="24"/>
      <c r="H68" s="22"/>
      <c r="I68" s="22"/>
    </row>
    <row r="69" spans="1:9" s="12" customFormat="1" x14ac:dyDescent="0.25">
      <c r="A69" s="22" t="s">
        <v>70</v>
      </c>
      <c r="B69" s="22" t="s">
        <v>60</v>
      </c>
      <c r="C69" s="22"/>
      <c r="D69" s="22"/>
      <c r="E69" s="22"/>
      <c r="F69" s="22"/>
      <c r="G69" s="22"/>
      <c r="H69" s="24"/>
      <c r="I69" s="24"/>
    </row>
    <row r="70" spans="1:9" s="12" customFormat="1" x14ac:dyDescent="0.25">
      <c r="A70" s="22" t="s">
        <v>71</v>
      </c>
      <c r="B70" s="22" t="s">
        <v>125</v>
      </c>
      <c r="C70" s="22"/>
      <c r="D70" s="22"/>
      <c r="E70" s="22"/>
      <c r="F70" s="22"/>
      <c r="G70" s="22"/>
      <c r="H70" s="24"/>
      <c r="I70" s="24"/>
    </row>
    <row r="71" spans="1:9" s="12" customFormat="1" x14ac:dyDescent="0.25">
      <c r="A71" s="22" t="s">
        <v>72</v>
      </c>
      <c r="B71" s="22" t="s">
        <v>64</v>
      </c>
      <c r="C71" s="22"/>
      <c r="D71" s="22"/>
      <c r="E71" s="22"/>
      <c r="F71" s="22"/>
      <c r="G71" s="22"/>
      <c r="H71" s="24"/>
      <c r="I71" s="24"/>
    </row>
    <row r="72" spans="1:9" s="12" customFormat="1" x14ac:dyDescent="0.25">
      <c r="E72" s="21" t="s">
        <v>49</v>
      </c>
      <c r="F72" s="21" t="str">
        <f>IF((COUNT(C68:C71)&lt;&gt;COUNT(F68:F71)),"", ROUND(SUM(F68:F71),2))</f>
        <v/>
      </c>
      <c r="G72" s="25" t="str">
        <f>IF((COUNT(C68:C71)&lt;&gt;COUNT(F68:F71)),"Neužpildytos visų objektų kainos", "")</f>
        <v>Neužpildytos visų objektų kainos</v>
      </c>
    </row>
    <row r="73" spans="1:9" s="12" customFormat="1" ht="30" x14ac:dyDescent="0.25">
      <c r="C73" s="21" t="s">
        <v>50</v>
      </c>
      <c r="D73" s="24"/>
      <c r="E73" s="21" t="s">
        <v>51</v>
      </c>
      <c r="F73" s="21" t="str">
        <f>IF(OR(F72="",D73=""),"", ROUND(PRODUCT(D73,F72)/100,2))</f>
        <v/>
      </c>
      <c r="G73" s="25" t="str">
        <f>IF(D73="", "Nurodykite taikomą PVM dydį", "")</f>
        <v>Nurodykite taikomą PVM dydį</v>
      </c>
    </row>
    <row r="74" spans="1:9" s="12" customFormat="1" x14ac:dyDescent="0.25">
      <c r="E74" s="21" t="s">
        <v>52</v>
      </c>
      <c r="F74" s="21">
        <f>IF(ISBLANK(F73), "", ROUND(SUM(F72:F73),2))</f>
        <v>0</v>
      </c>
    </row>
    <row r="78" spans="1:9" x14ac:dyDescent="0.25">
      <c r="A78" s="13" t="s">
        <v>73</v>
      </c>
      <c r="B78" s="13" t="s">
        <v>74</v>
      </c>
    </row>
    <row r="80" spans="1:9" s="12" customFormat="1" ht="45" x14ac:dyDescent="0.25">
      <c r="A80" s="26" t="s">
        <v>27</v>
      </c>
    </row>
    <row r="81" spans="1:9" s="12" customFormat="1" ht="45" x14ac:dyDescent="0.25">
      <c r="A81" s="21" t="s">
        <v>28</v>
      </c>
      <c r="B81" s="21" t="s">
        <v>29</v>
      </c>
      <c r="C81" s="21" t="s">
        <v>30</v>
      </c>
      <c r="D81" s="21" t="s">
        <v>31</v>
      </c>
      <c r="E81" s="21" t="s">
        <v>32</v>
      </c>
      <c r="F81" s="21" t="s">
        <v>33</v>
      </c>
      <c r="G81" s="21" t="s">
        <v>34</v>
      </c>
      <c r="H81" s="21" t="s">
        <v>35</v>
      </c>
      <c r="I81" s="21" t="s">
        <v>36</v>
      </c>
    </row>
    <row r="82" spans="1:9" s="12" customFormat="1" x14ac:dyDescent="0.25">
      <c r="A82" s="21" t="s">
        <v>75</v>
      </c>
      <c r="B82" s="21" t="s">
        <v>76</v>
      </c>
      <c r="C82" s="22"/>
      <c r="D82" s="22"/>
      <c r="E82" s="22"/>
      <c r="F82" s="22"/>
      <c r="G82" s="22"/>
      <c r="H82" s="22"/>
      <c r="I82" s="22"/>
    </row>
    <row r="83" spans="1:9" s="12" customFormat="1" ht="30" x14ac:dyDescent="0.25">
      <c r="A83" s="22" t="s">
        <v>77</v>
      </c>
      <c r="B83" s="22" t="s">
        <v>78</v>
      </c>
      <c r="C83" s="22">
        <v>150</v>
      </c>
      <c r="D83" s="22" t="s">
        <v>79</v>
      </c>
      <c r="E83" s="23"/>
      <c r="F83" s="22" t="str">
        <f>IF(ISBLANK(E83),"", PRODUCT(C83,E83))</f>
        <v/>
      </c>
      <c r="G83" s="24"/>
      <c r="H83" s="22"/>
      <c r="I83" s="22"/>
    </row>
    <row r="84" spans="1:9" s="12" customFormat="1" ht="30" x14ac:dyDescent="0.25">
      <c r="A84" s="22" t="s">
        <v>80</v>
      </c>
      <c r="B84" s="22" t="s">
        <v>78</v>
      </c>
      <c r="C84" s="22"/>
      <c r="D84" s="22"/>
      <c r="E84" s="22"/>
      <c r="F84" s="22"/>
      <c r="G84" s="22"/>
      <c r="H84" s="24"/>
      <c r="I84" s="24"/>
    </row>
    <row r="85" spans="1:9" s="12" customFormat="1" x14ac:dyDescent="0.25">
      <c r="A85" s="22" t="s">
        <v>81</v>
      </c>
      <c r="B85" s="22" t="s">
        <v>82</v>
      </c>
      <c r="C85" s="22"/>
      <c r="D85" s="22"/>
      <c r="E85" s="22"/>
      <c r="F85" s="22"/>
      <c r="G85" s="22"/>
      <c r="H85" s="24"/>
      <c r="I85" s="24"/>
    </row>
    <row r="86" spans="1:9" s="12" customFormat="1" x14ac:dyDescent="0.25">
      <c r="A86" s="22" t="s">
        <v>83</v>
      </c>
      <c r="B86" s="22" t="s">
        <v>84</v>
      </c>
      <c r="C86" s="22"/>
      <c r="D86" s="22"/>
      <c r="E86" s="22"/>
      <c r="F86" s="22"/>
      <c r="G86" s="22"/>
      <c r="H86" s="24"/>
      <c r="I86" s="24"/>
    </row>
    <row r="87" spans="1:9" s="12" customFormat="1" x14ac:dyDescent="0.25">
      <c r="E87" s="21" t="s">
        <v>49</v>
      </c>
      <c r="F87" s="21" t="str">
        <f>IF((COUNT(C83:C86)&lt;&gt;COUNT(F83:F86)),"", ROUND(SUM(F83:F86),2))</f>
        <v/>
      </c>
      <c r="G87" s="25" t="str">
        <f>IF((COUNT(C83:C86)&lt;&gt;COUNT(F83:F86)),"Neužpildytos visų objektų kainos", "")</f>
        <v>Neužpildytos visų objektų kainos</v>
      </c>
    </row>
    <row r="88" spans="1:9" s="12" customFormat="1" ht="30" x14ac:dyDescent="0.25">
      <c r="C88" s="21" t="s">
        <v>50</v>
      </c>
      <c r="D88" s="24"/>
      <c r="E88" s="21" t="s">
        <v>51</v>
      </c>
      <c r="F88" s="21" t="str">
        <f>IF(OR(F87="",D88=""),"", ROUND(PRODUCT(D88,F87)/100,2))</f>
        <v/>
      </c>
      <c r="G88" s="25" t="str">
        <f>IF(D88="", "Nurodykite taikomą PVM dydį", "")</f>
        <v>Nurodykite taikomą PVM dydį</v>
      </c>
    </row>
    <row r="89" spans="1:9" s="12" customFormat="1" x14ac:dyDescent="0.25">
      <c r="E89" s="21" t="s">
        <v>52</v>
      </c>
      <c r="F89" s="21">
        <f>IF(ISBLANK(F88), "", ROUND(SUM(F87:F88),2))</f>
        <v>0</v>
      </c>
    </row>
    <row r="93" spans="1:9" x14ac:dyDescent="0.25">
      <c r="A93" s="13" t="s">
        <v>85</v>
      </c>
      <c r="B93" s="13" t="s">
        <v>86</v>
      </c>
    </row>
    <row r="95" spans="1:9" x14ac:dyDescent="0.25">
      <c r="A95" s="13" t="s">
        <v>27</v>
      </c>
    </row>
    <row r="96" spans="1:9" s="12" customFormat="1" ht="45" x14ac:dyDescent="0.25">
      <c r="A96" s="21" t="s">
        <v>28</v>
      </c>
      <c r="B96" s="21" t="s">
        <v>29</v>
      </c>
      <c r="C96" s="21" t="s">
        <v>30</v>
      </c>
      <c r="D96" s="21" t="s">
        <v>31</v>
      </c>
      <c r="E96" s="21" t="s">
        <v>32</v>
      </c>
      <c r="F96" s="21" t="s">
        <v>33</v>
      </c>
      <c r="G96" s="21" t="s">
        <v>34</v>
      </c>
      <c r="H96" s="21" t="s">
        <v>35</v>
      </c>
      <c r="I96" s="21" t="s">
        <v>36</v>
      </c>
    </row>
    <row r="97" spans="1:9" s="12" customFormat="1" x14ac:dyDescent="0.25">
      <c r="A97" s="21" t="s">
        <v>87</v>
      </c>
      <c r="B97" s="21" t="s">
        <v>88</v>
      </c>
      <c r="C97" s="22"/>
      <c r="D97" s="22"/>
      <c r="E97" s="22"/>
      <c r="F97" s="22"/>
      <c r="G97" s="22"/>
      <c r="H97" s="22"/>
      <c r="I97" s="22"/>
    </row>
    <row r="98" spans="1:9" s="12" customFormat="1" ht="30" x14ac:dyDescent="0.25">
      <c r="A98" s="22" t="s">
        <v>89</v>
      </c>
      <c r="B98" s="22" t="s">
        <v>78</v>
      </c>
      <c r="C98" s="22">
        <v>150</v>
      </c>
      <c r="D98" s="22" t="s">
        <v>79</v>
      </c>
      <c r="E98" s="23"/>
      <c r="F98" s="22" t="str">
        <f>IF(ISBLANK(E98),"", PRODUCT(C98,E98))</f>
        <v/>
      </c>
      <c r="G98" s="24"/>
      <c r="H98" s="22"/>
      <c r="I98" s="22"/>
    </row>
    <row r="99" spans="1:9" s="12" customFormat="1" ht="30" x14ac:dyDescent="0.25">
      <c r="A99" s="22" t="s">
        <v>90</v>
      </c>
      <c r="B99" s="22" t="s">
        <v>78</v>
      </c>
      <c r="C99" s="22"/>
      <c r="D99" s="22"/>
      <c r="E99" s="22"/>
      <c r="F99" s="22"/>
      <c r="G99" s="22"/>
      <c r="H99" s="24"/>
      <c r="I99" s="24"/>
    </row>
    <row r="100" spans="1:9" s="12" customFormat="1" x14ac:dyDescent="0.25">
      <c r="A100" s="22" t="s">
        <v>91</v>
      </c>
      <c r="B100" s="22" t="s">
        <v>92</v>
      </c>
      <c r="C100" s="22"/>
      <c r="D100" s="22"/>
      <c r="E100" s="22"/>
      <c r="F100" s="22"/>
      <c r="G100" s="22"/>
      <c r="H100" s="24"/>
      <c r="I100" s="24"/>
    </row>
    <row r="101" spans="1:9" s="12" customFormat="1" x14ac:dyDescent="0.25">
      <c r="A101" s="22" t="s">
        <v>93</v>
      </c>
      <c r="B101" s="22" t="s">
        <v>84</v>
      </c>
      <c r="C101" s="22"/>
      <c r="D101" s="22"/>
      <c r="E101" s="22"/>
      <c r="F101" s="22"/>
      <c r="G101" s="22"/>
      <c r="H101" s="24"/>
      <c r="I101" s="24"/>
    </row>
    <row r="102" spans="1:9" s="12" customFormat="1" x14ac:dyDescent="0.25">
      <c r="E102" s="21" t="s">
        <v>49</v>
      </c>
      <c r="F102" s="21" t="str">
        <f>IF((COUNT(C98:C101)&lt;&gt;COUNT(F98:F101)),"", ROUND(SUM(F98:F101),2))</f>
        <v/>
      </c>
      <c r="G102" s="25" t="str">
        <f>IF((COUNT(C98:C101)&lt;&gt;COUNT(F98:F101)),"Neužpildytos visų objektų kainos", "")</f>
        <v>Neužpildytos visų objektų kainos</v>
      </c>
    </row>
    <row r="103" spans="1:9" s="12" customFormat="1" ht="30" x14ac:dyDescent="0.25">
      <c r="C103" s="21" t="s">
        <v>50</v>
      </c>
      <c r="D103" s="24"/>
      <c r="E103" s="21" t="s">
        <v>51</v>
      </c>
      <c r="F103" s="21" t="str">
        <f>IF(OR(F102="",D103=""),"", ROUND(PRODUCT(D103,F102)/100,2))</f>
        <v/>
      </c>
      <c r="G103" s="25" t="str">
        <f>IF(D103="", "Nurodykite taikomą PVM dydį", "")</f>
        <v>Nurodykite taikomą PVM dydį</v>
      </c>
    </row>
    <row r="104" spans="1:9" s="12" customFormat="1" x14ac:dyDescent="0.25">
      <c r="E104" s="21" t="s">
        <v>52</v>
      </c>
      <c r="F104" s="21">
        <f>IF(ISBLANK(F103), "", ROUND(SUM(F102:F103),2))</f>
        <v>0</v>
      </c>
    </row>
    <row r="105" spans="1:9" s="12" customFormat="1" x14ac:dyDescent="0.25"/>
    <row r="108" spans="1:9" x14ac:dyDescent="0.25">
      <c r="A108" s="13" t="s">
        <v>94</v>
      </c>
      <c r="B108" s="13" t="s">
        <v>95</v>
      </c>
    </row>
    <row r="110" spans="1:9" x14ac:dyDescent="0.25">
      <c r="A110" s="13" t="s">
        <v>27</v>
      </c>
    </row>
    <row r="111" spans="1:9" s="12" customFormat="1" ht="45" x14ac:dyDescent="0.25">
      <c r="A111" s="21" t="s">
        <v>28</v>
      </c>
      <c r="B111" s="21" t="s">
        <v>29</v>
      </c>
      <c r="C111" s="21" t="s">
        <v>30</v>
      </c>
      <c r="D111" s="21" t="s">
        <v>31</v>
      </c>
      <c r="E111" s="21" t="s">
        <v>32</v>
      </c>
      <c r="F111" s="21" t="s">
        <v>33</v>
      </c>
      <c r="G111" s="21" t="s">
        <v>34</v>
      </c>
      <c r="H111" s="21" t="s">
        <v>35</v>
      </c>
      <c r="I111" s="21" t="s">
        <v>36</v>
      </c>
    </row>
    <row r="112" spans="1:9" s="12" customFormat="1" x14ac:dyDescent="0.25">
      <c r="A112" s="21" t="s">
        <v>96</v>
      </c>
      <c r="B112" s="21" t="s">
        <v>97</v>
      </c>
      <c r="C112" s="22"/>
      <c r="D112" s="22"/>
      <c r="E112" s="22"/>
      <c r="F112" s="22"/>
      <c r="G112" s="22"/>
      <c r="H112" s="22"/>
      <c r="I112" s="22"/>
    </row>
    <row r="113" spans="1:9" s="12" customFormat="1" x14ac:dyDescent="0.25">
      <c r="A113" s="22" t="s">
        <v>98</v>
      </c>
      <c r="B113" s="22" t="s">
        <v>97</v>
      </c>
      <c r="C113" s="22">
        <v>150</v>
      </c>
      <c r="D113" s="22" t="s">
        <v>79</v>
      </c>
      <c r="E113" s="23"/>
      <c r="F113" s="22" t="str">
        <f>IF(ISBLANK(E113),"", PRODUCT(C113,E113))</f>
        <v/>
      </c>
      <c r="G113" s="24"/>
      <c r="H113" s="22"/>
      <c r="I113" s="22"/>
    </row>
    <row r="114" spans="1:9" s="12" customFormat="1" ht="30" x14ac:dyDescent="0.25">
      <c r="A114" s="22" t="s">
        <v>99</v>
      </c>
      <c r="B114" s="22" t="s">
        <v>100</v>
      </c>
      <c r="C114" s="22"/>
      <c r="D114" s="22"/>
      <c r="E114" s="22"/>
      <c r="F114" s="22"/>
      <c r="G114" s="22"/>
      <c r="H114" s="24"/>
      <c r="I114" s="24"/>
    </row>
    <row r="115" spans="1:9" s="12" customFormat="1" x14ac:dyDescent="0.25">
      <c r="A115" s="22" t="s">
        <v>101</v>
      </c>
      <c r="B115" s="22" t="s">
        <v>102</v>
      </c>
      <c r="C115" s="22"/>
      <c r="D115" s="22"/>
      <c r="E115" s="22"/>
      <c r="F115" s="22"/>
      <c r="G115" s="22"/>
      <c r="H115" s="24"/>
      <c r="I115" s="24"/>
    </row>
    <row r="116" spans="1:9" s="12" customFormat="1" x14ac:dyDescent="0.25">
      <c r="A116" s="22" t="s">
        <v>103</v>
      </c>
      <c r="B116" s="22" t="s">
        <v>84</v>
      </c>
      <c r="C116" s="22"/>
      <c r="D116" s="22"/>
      <c r="E116" s="22"/>
      <c r="F116" s="22"/>
      <c r="G116" s="22"/>
      <c r="H116" s="24"/>
      <c r="I116" s="24"/>
    </row>
    <row r="117" spans="1:9" s="12" customFormat="1" x14ac:dyDescent="0.25">
      <c r="E117" s="21" t="s">
        <v>49</v>
      </c>
      <c r="F117" s="21" t="str">
        <f>IF((COUNT(C113:C116)&lt;&gt;COUNT(F113:F116)),"", ROUND(SUM(F113:F116),2))</f>
        <v/>
      </c>
      <c r="G117" s="25" t="str">
        <f>IF((COUNT(C113:C116)&lt;&gt;COUNT(F113:F116)),"Neužpildytos visų objektų kainos", "")</f>
        <v>Neužpildytos visų objektų kainos</v>
      </c>
    </row>
    <row r="118" spans="1:9" s="12" customFormat="1" ht="30" x14ac:dyDescent="0.25">
      <c r="C118" s="21" t="s">
        <v>50</v>
      </c>
      <c r="D118" s="24"/>
      <c r="E118" s="21" t="s">
        <v>51</v>
      </c>
      <c r="F118" s="21" t="str">
        <f>IF(OR(F117="",D118=""),"", ROUND(PRODUCT(D118,F117)/100,2))</f>
        <v/>
      </c>
      <c r="G118" s="25" t="str">
        <f>IF(D118="", "Nurodykite taikomą PVM dydį", "")</f>
        <v>Nurodykite taikomą PVM dydį</v>
      </c>
    </row>
    <row r="119" spans="1:9" s="12" customFormat="1" x14ac:dyDescent="0.25">
      <c r="E119" s="21" t="s">
        <v>52</v>
      </c>
      <c r="F119" s="21">
        <f>IF(ISBLANK(F118), "", ROUND(SUM(F117:F118),2))</f>
        <v>0</v>
      </c>
    </row>
    <row r="120" spans="1:9" s="12" customFormat="1" x14ac:dyDescent="0.25"/>
  </sheetData>
  <sheetProtection algorithmName="SHA-512" hashValue="xnFvF3Zc0b+cfqXE4TjL7/4wqS+ra05VlOm3Z9xJoG2YQaWN5+lfxdSu/uFlOib8XMb6hpkJRKpQ+Rg+sz+JHA==" saltValue="YUI5fDp36lrl5p5aA6sIc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104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105</v>
      </c>
      <c r="B5" s="55"/>
      <c r="C5" s="53" t="s">
        <v>106</v>
      </c>
      <c r="D5" s="54"/>
      <c r="E5" s="55"/>
      <c r="F5" s="53" t="s">
        <v>107</v>
      </c>
      <c r="G5" s="54"/>
      <c r="H5" s="55"/>
      <c r="I5" s="53" t="s">
        <v>108</v>
      </c>
      <c r="J5" s="55"/>
      <c r="K5" s="9" t="s">
        <v>109</v>
      </c>
    </row>
    <row r="6" spans="1:11" ht="48.95" customHeight="1" x14ac:dyDescent="0.25">
      <c r="A6" s="47"/>
      <c r="B6" s="34"/>
      <c r="C6" s="48"/>
      <c r="D6" s="46"/>
      <c r="E6" s="34"/>
      <c r="F6" s="48"/>
      <c r="G6" s="46"/>
      <c r="H6" s="34"/>
      <c r="I6" s="48"/>
      <c r="J6" s="34"/>
      <c r="K6" s="16"/>
    </row>
    <row r="7" spans="1:11" ht="48.95" customHeight="1" x14ac:dyDescent="0.25">
      <c r="A7" s="47"/>
      <c r="B7" s="34"/>
      <c r="C7" s="48"/>
      <c r="D7" s="46"/>
      <c r="E7" s="34"/>
      <c r="F7" s="48"/>
      <c r="G7" s="46"/>
      <c r="H7" s="34"/>
      <c r="I7" s="48"/>
      <c r="J7" s="34"/>
      <c r="K7" s="16"/>
    </row>
    <row r="8" spans="1:11" ht="48.95" customHeight="1" x14ac:dyDescent="0.25">
      <c r="A8" s="47"/>
      <c r="B8" s="34"/>
      <c r="C8" s="48"/>
      <c r="D8" s="46"/>
      <c r="E8" s="34"/>
      <c r="F8" s="48"/>
      <c r="G8" s="46"/>
      <c r="H8" s="34"/>
      <c r="I8" s="48"/>
      <c r="J8" s="34"/>
      <c r="K8" s="16"/>
    </row>
    <row r="9" spans="1:11" ht="48.95" customHeight="1" x14ac:dyDescent="0.25">
      <c r="A9" s="47"/>
      <c r="B9" s="34"/>
      <c r="C9" s="48"/>
      <c r="D9" s="46"/>
      <c r="E9" s="34"/>
      <c r="F9" s="48"/>
      <c r="G9" s="46"/>
      <c r="H9" s="34"/>
      <c r="I9" s="48"/>
      <c r="J9" s="34"/>
      <c r="K9" s="16"/>
    </row>
    <row r="10" spans="1:11" ht="48.95" customHeight="1" x14ac:dyDescent="0.25">
      <c r="A10" s="47"/>
      <c r="B10" s="34"/>
      <c r="C10" s="48"/>
      <c r="D10" s="46"/>
      <c r="E10" s="34"/>
      <c r="F10" s="48"/>
      <c r="G10" s="46"/>
      <c r="H10" s="34"/>
      <c r="I10" s="48"/>
      <c r="J10" s="34"/>
      <c r="K10" s="16"/>
    </row>
    <row r="11" spans="1:11" ht="48.95" customHeight="1" x14ac:dyDescent="0.25">
      <c r="A11" s="47"/>
      <c r="B11" s="34"/>
      <c r="C11" s="48"/>
      <c r="D11" s="46"/>
      <c r="E11" s="34"/>
      <c r="F11" s="48"/>
      <c r="G11" s="46"/>
      <c r="H11" s="34"/>
      <c r="I11" s="48"/>
      <c r="J11" s="34"/>
      <c r="K11" s="16"/>
    </row>
    <row r="12" spans="1:11" ht="48.95" customHeight="1" x14ac:dyDescent="0.25">
      <c r="A12" s="47"/>
      <c r="B12" s="34"/>
      <c r="C12" s="48"/>
      <c r="D12" s="46"/>
      <c r="E12" s="34"/>
      <c r="F12" s="48"/>
      <c r="G12" s="46"/>
      <c r="H12" s="34"/>
      <c r="I12" s="48"/>
      <c r="J12" s="34"/>
      <c r="K12" s="16"/>
    </row>
    <row r="13" spans="1:11" ht="48.95" customHeight="1" x14ac:dyDescent="0.25">
      <c r="A13" s="47"/>
      <c r="B13" s="34"/>
      <c r="C13" s="48"/>
      <c r="D13" s="46"/>
      <c r="E13" s="34"/>
      <c r="F13" s="48"/>
      <c r="G13" s="46"/>
      <c r="H13" s="34"/>
      <c r="I13" s="48"/>
      <c r="J13" s="34"/>
      <c r="K13" s="16"/>
    </row>
    <row r="14" spans="1:11" ht="48.95" customHeight="1" x14ac:dyDescent="0.25">
      <c r="A14" s="47"/>
      <c r="B14" s="34"/>
      <c r="C14" s="48"/>
      <c r="D14" s="46"/>
      <c r="E14" s="34"/>
      <c r="F14" s="48"/>
      <c r="G14" s="46"/>
      <c r="H14" s="34"/>
      <c r="I14" s="48"/>
      <c r="J14" s="34"/>
      <c r="K14" s="16"/>
    </row>
    <row r="15" spans="1:11" ht="48" customHeight="1" thickBot="1" x14ac:dyDescent="0.3">
      <c r="A15" s="73"/>
      <c r="B15" s="61"/>
      <c r="C15" s="66"/>
      <c r="D15" s="60"/>
      <c r="E15" s="61"/>
      <c r="F15" s="66"/>
      <c r="G15" s="60"/>
      <c r="H15" s="61"/>
      <c r="I15" s="66"/>
      <c r="J15" s="61"/>
      <c r="K15" s="17"/>
    </row>
    <row r="16" spans="1:11" ht="18.95" customHeight="1" x14ac:dyDescent="0.25">
      <c r="A16" s="10"/>
      <c r="B16" s="10"/>
      <c r="C16" s="10"/>
      <c r="D16" s="10"/>
      <c r="E16" s="10"/>
      <c r="F16" s="10"/>
      <c r="G16" s="10"/>
      <c r="H16" s="10"/>
      <c r="I16" s="10"/>
      <c r="J16" s="10"/>
      <c r="K16" s="11"/>
    </row>
    <row r="17" spans="1:11" ht="48.95" customHeight="1" x14ac:dyDescent="0.25">
      <c r="A17" s="70" t="s">
        <v>110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29</v>
      </c>
      <c r="B19" s="55"/>
      <c r="C19" s="53" t="s">
        <v>106</v>
      </c>
      <c r="D19" s="54"/>
      <c r="E19" s="55"/>
      <c r="F19" s="53" t="s">
        <v>111</v>
      </c>
      <c r="G19" s="54"/>
      <c r="H19" s="55"/>
      <c r="I19" s="72" t="s">
        <v>108</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112</v>
      </c>
      <c r="B33" s="29"/>
      <c r="C33" s="29"/>
      <c r="D33" s="29"/>
      <c r="E33" s="29"/>
      <c r="F33" s="29"/>
      <c r="G33" s="29"/>
      <c r="H33" s="29"/>
      <c r="I33" s="29"/>
      <c r="J33" s="29"/>
    </row>
    <row r="34" spans="1:10" ht="15.95" customHeight="1" thickBot="1" x14ac:dyDescent="0.3"/>
    <row r="35" spans="1:10" ht="15.95" customHeight="1" x14ac:dyDescent="0.25">
      <c r="A35" s="8" t="s">
        <v>28</v>
      </c>
      <c r="B35" s="67" t="s">
        <v>113</v>
      </c>
      <c r="C35" s="54"/>
      <c r="D35" s="54"/>
      <c r="E35" s="54"/>
      <c r="F35" s="54"/>
      <c r="G35" s="55"/>
      <c r="H35" s="68" t="s">
        <v>114</v>
      </c>
      <c r="I35" s="54"/>
      <c r="J35" s="69"/>
    </row>
    <row r="36" spans="1:10" ht="48" customHeight="1" x14ac:dyDescent="0.25">
      <c r="A36" s="18" t="s">
        <v>115</v>
      </c>
      <c r="B36" s="49" t="s">
        <v>116</v>
      </c>
      <c r="C36" s="46"/>
      <c r="D36" s="46"/>
      <c r="E36" s="46"/>
      <c r="F36" s="46"/>
      <c r="G36" s="34"/>
      <c r="H36" s="50"/>
      <c r="I36" s="46"/>
      <c r="J36" s="51"/>
    </row>
    <row r="37" spans="1:10" ht="48" customHeight="1" x14ac:dyDescent="0.25">
      <c r="A37" s="18" t="s">
        <v>117</v>
      </c>
      <c r="B37" s="49" t="s">
        <v>118</v>
      </c>
      <c r="C37" s="46"/>
      <c r="D37" s="46"/>
      <c r="E37" s="46"/>
      <c r="F37" s="46"/>
      <c r="G37" s="34"/>
      <c r="H37" s="50"/>
      <c r="I37" s="46"/>
      <c r="J37" s="51"/>
    </row>
    <row r="38" spans="1:10" ht="48" customHeight="1" x14ac:dyDescent="0.25">
      <c r="A38" s="18" t="s">
        <v>119</v>
      </c>
      <c r="B38" s="49" t="s">
        <v>120</v>
      </c>
      <c r="C38" s="46"/>
      <c r="D38" s="46"/>
      <c r="E38" s="46"/>
      <c r="F38" s="46"/>
      <c r="G38" s="34"/>
      <c r="H38" s="50"/>
      <c r="I38" s="46"/>
      <c r="J38" s="51"/>
    </row>
    <row r="39" spans="1:10" ht="48" customHeight="1" x14ac:dyDescent="0.25">
      <c r="A39" s="19"/>
      <c r="B39" s="45"/>
      <c r="C39" s="46"/>
      <c r="D39" s="46"/>
      <c r="E39" s="46"/>
      <c r="F39" s="46"/>
      <c r="G39" s="34"/>
      <c r="H39" s="50"/>
      <c r="I39" s="46"/>
      <c r="J39" s="51"/>
    </row>
    <row r="40" spans="1:10" ht="48" customHeight="1" x14ac:dyDescent="0.25">
      <c r="A40" s="19"/>
      <c r="B40" s="45"/>
      <c r="C40" s="46"/>
      <c r="D40" s="46"/>
      <c r="E40" s="46"/>
      <c r="F40" s="46"/>
      <c r="G40" s="34"/>
      <c r="H40" s="50"/>
      <c r="I40" s="46"/>
      <c r="J40" s="51"/>
    </row>
    <row r="41" spans="1:10" ht="48" customHeight="1" x14ac:dyDescent="0.25">
      <c r="A41" s="19"/>
      <c r="B41" s="45"/>
      <c r="C41" s="46"/>
      <c r="D41" s="46"/>
      <c r="E41" s="46"/>
      <c r="F41" s="46"/>
      <c r="G41" s="34"/>
      <c r="H41" s="50"/>
      <c r="I41" s="46"/>
      <c r="J41" s="51"/>
    </row>
    <row r="42" spans="1:10" ht="48" customHeight="1" x14ac:dyDescent="0.25">
      <c r="A42" s="19"/>
      <c r="B42" s="45"/>
      <c r="C42" s="46"/>
      <c r="D42" s="46"/>
      <c r="E42" s="46"/>
      <c r="F42" s="46"/>
      <c r="G42" s="34"/>
      <c r="H42" s="50"/>
      <c r="I42" s="46"/>
      <c r="J42" s="51"/>
    </row>
    <row r="43" spans="1:10" ht="48" customHeight="1" x14ac:dyDescent="0.25">
      <c r="A43" s="19"/>
      <c r="B43" s="45"/>
      <c r="C43" s="46"/>
      <c r="D43" s="46"/>
      <c r="E43" s="46"/>
      <c r="F43" s="46"/>
      <c r="G43" s="34"/>
      <c r="H43" s="50"/>
      <c r="I43" s="46"/>
      <c r="J43" s="51"/>
    </row>
    <row r="44" spans="1:10" ht="48" customHeight="1" x14ac:dyDescent="0.25">
      <c r="A44" s="19"/>
      <c r="B44" s="45"/>
      <c r="C44" s="46"/>
      <c r="D44" s="46"/>
      <c r="E44" s="46"/>
      <c r="F44" s="46"/>
      <c r="G44" s="34"/>
      <c r="H44" s="50"/>
      <c r="I44" s="46"/>
      <c r="J44" s="51"/>
    </row>
    <row r="45" spans="1:10" ht="48" customHeight="1" x14ac:dyDescent="0.25">
      <c r="A45" s="19"/>
      <c r="B45" s="45"/>
      <c r="C45" s="46"/>
      <c r="D45" s="46"/>
      <c r="E45" s="46"/>
      <c r="F45" s="46"/>
      <c r="G45" s="34"/>
      <c r="H45" s="50"/>
      <c r="I45" s="46"/>
      <c r="J45" s="51"/>
    </row>
    <row r="46" spans="1:10" ht="48.95" customHeight="1" thickBot="1" x14ac:dyDescent="0.3">
      <c r="A46" s="20"/>
      <c r="B46" s="59"/>
      <c r="C46" s="60"/>
      <c r="D46" s="60"/>
      <c r="E46" s="60"/>
      <c r="F46" s="60"/>
      <c r="G46" s="61"/>
      <c r="H46" s="62"/>
      <c r="I46" s="63"/>
      <c r="J46" s="64"/>
    </row>
    <row r="48" spans="1:10" ht="102" customHeight="1" x14ac:dyDescent="0.25">
      <c r="A48" s="58" t="s">
        <v>121</v>
      </c>
      <c r="B48" s="29"/>
      <c r="C48" s="29"/>
      <c r="D48" s="29"/>
      <c r="E48" s="29"/>
      <c r="F48" s="29"/>
      <c r="G48" s="29"/>
      <c r="H48" s="29"/>
      <c r="I48" s="29"/>
      <c r="J48" s="29"/>
    </row>
    <row r="51" spans="1:10" x14ac:dyDescent="0.25">
      <c r="A51" s="65" t="s">
        <v>122</v>
      </c>
      <c r="B51" s="29"/>
      <c r="C51" s="29"/>
      <c r="D51" s="29"/>
      <c r="E51" s="56"/>
      <c r="F51" s="29"/>
      <c r="G51" s="29"/>
      <c r="H51" s="29"/>
      <c r="I51" s="29"/>
      <c r="J51" s="29"/>
    </row>
    <row r="53" spans="1:10" x14ac:dyDescent="0.25">
      <c r="A53" s="65" t="s">
        <v>123</v>
      </c>
      <c r="B53" s="29"/>
      <c r="C53" s="29"/>
      <c r="D53" s="29"/>
      <c r="E53" s="56"/>
      <c r="F53" s="29"/>
      <c r="G53" s="29"/>
      <c r="H53" s="29"/>
      <c r="I53" s="29"/>
      <c r="J53" s="29"/>
    </row>
    <row r="100" spans="1:1" ht="15.75" x14ac:dyDescent="0.25">
      <c r="A100" t="s">
        <v>124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2026-02-05T13:19:03Z</cp:lastPrinted>
  <dcterms:created xsi:type="dcterms:W3CDTF">2023-04-04T12:16:45Z</dcterms:created>
  <dcterms:modified xsi:type="dcterms:W3CDTF">2026-02-11T07:51:56Z</dcterms:modified>
</cp:coreProperties>
</file>