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974 Elektrodai\CVP IS\"/>
    </mc:Choice>
  </mc:AlternateContent>
  <xr:revisionPtr revIDLastSave="0" documentId="13_ncr:1_{ACA4709C-7A62-417E-9FD6-7ED5F16F3CC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48" i="1" l="1"/>
  <c r="G147" i="1"/>
  <c r="F138" i="1"/>
  <c r="F147" i="1" s="1"/>
  <c r="F148" i="1" s="1"/>
  <c r="F149" i="1" s="1"/>
  <c r="G128" i="1"/>
  <c r="F121" i="1"/>
  <c r="G127" i="1" s="1"/>
  <c r="G111" i="1"/>
  <c r="F104" i="1"/>
  <c r="G110" i="1" s="1"/>
  <c r="G94" i="1"/>
  <c r="F89" i="1"/>
  <c r="G93" i="1" s="1"/>
  <c r="G79" i="1"/>
  <c r="F74" i="1"/>
  <c r="F78" i="1" s="1"/>
  <c r="F79" i="1" s="1"/>
  <c r="F80" i="1" s="1"/>
  <c r="G64" i="1"/>
  <c r="F59" i="1"/>
  <c r="G63" i="1" s="1"/>
  <c r="G49" i="1"/>
  <c r="F42" i="1"/>
  <c r="G48" i="1" s="1"/>
  <c r="F37" i="1"/>
  <c r="F48" i="1" l="1"/>
  <c r="F49" i="1" s="1"/>
  <c r="F50" i="1" s="1"/>
  <c r="F63" i="1"/>
  <c r="F64" i="1" s="1"/>
  <c r="F65" i="1" s="1"/>
  <c r="F93" i="1"/>
  <c r="F94" i="1" s="1"/>
  <c r="F95" i="1" s="1"/>
  <c r="F110" i="1"/>
  <c r="F111" i="1" s="1"/>
  <c r="F112" i="1" s="1"/>
  <c r="F127" i="1"/>
  <c r="F128" i="1" s="1"/>
  <c r="F129" i="1" s="1"/>
  <c r="G78" i="1"/>
</calcChain>
</file>

<file path=xl/sharedStrings.xml><?xml version="1.0" encoding="utf-8"?>
<sst xmlns="http://schemas.openxmlformats.org/spreadsheetml/2006/main" count="272" uniqueCount="157">
  <si>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</si>
  <si>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</si>
  <si>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</si>
  <si>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</si>
  <si>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</si>
  <si>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</si>
  <si>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</si>
  <si>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</si>
  <si>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</si>
  <si>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</si>
  <si>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</si>
  <si>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</si>
  <si>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</si>
  <si>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</si>
  <si>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</si>
  <si>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</si>
  <si>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</si>
  <si>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</si>
  <si>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</si>
  <si>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</si>
  <si>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</si>
  <si>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</si>
  <si>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</si>
  <si>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</si>
  <si>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</si>
  <si>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VIENKARTINIAI ELEKTRODAI DEFIBRILIATORIAMS LIFEPAK (ĮVAIRŪS MODELIAI)</t>
  </si>
  <si>
    <t>Tiekėjo pasiūlymas:</t>
  </si>
  <si>
    <t>Nr.</t>
  </si>
  <si>
    <t>Pavadinimas</t>
  </si>
  <si>
    <t>Kiekis</t>
  </si>
  <si>
    <t>Mato vienetas</t>
  </si>
  <si>
    <t>Įkainis be PVM, Eur</t>
  </si>
  <si>
    <t>Suma be PVM, Eur</t>
  </si>
  <si>
    <t>Gamintojas, modelis, prekės kodas kataloge (jeigu turi)</t>
  </si>
  <si>
    <t>Konkreti siūlomo parametro reikšmė</t>
  </si>
  <si>
    <t>Dokumentas,kuriame yra nurodyta siūlomo parametro reikšmė (pavadinimas ir puslapio Nr.)</t>
  </si>
  <si>
    <t>1.</t>
  </si>
  <si>
    <t>Vienkartiniai elektrodai defibriliatoriams Lifepak (įvairūs modeliai)</t>
  </si>
  <si>
    <t>1.1.</t>
  </si>
  <si>
    <t>vnt</t>
  </si>
  <si>
    <t>1.1.1.</t>
  </si>
  <si>
    <t>Vienkartiniai</t>
  </si>
  <si>
    <t>1.1.2.</t>
  </si>
  <si>
    <t>Jungiami per QUICK-COMBO jungtį</t>
  </si>
  <si>
    <t>1.1.3.</t>
  </si>
  <si>
    <t>Suderinami su įvairiais Lifepak defibriliatorių modeliais (12, 15, 20, 1000) (galima patikrinti paprašius pavyzdžio).</t>
  </si>
  <si>
    <t>1.1.4.</t>
  </si>
  <si>
    <t>Kartu su pasiūlymu pateikti CE sertifikatą: būtina</t>
  </si>
  <si>
    <t>1.2.</t>
  </si>
  <si>
    <t>Vienkartiniai elektrodai defibriliatoriams Lifepak 15 ir Lifepak 20 kūdikiams</t>
  </si>
  <si>
    <t>1.2.1.</t>
  </si>
  <si>
    <t xml:space="preserve">Vienkartiniai </t>
  </si>
  <si>
    <t>1.2.2.</t>
  </si>
  <si>
    <t>1.2.3.</t>
  </si>
  <si>
    <t xml:space="preserve">Skirti naujagimiams: būtina </t>
  </si>
  <si>
    <t>1.2.4.</t>
  </si>
  <si>
    <t>Elektrodai suderinami naudojimui su defibriliatoriais Lifepak 15 ir Lifepak 20 (galima patikrinti paprašius pavyzdžio).</t>
  </si>
  <si>
    <t>1.2.5.</t>
  </si>
  <si>
    <t>Suma be PVM</t>
  </si>
  <si>
    <t>Taikomas PVM dydis (%)</t>
  </si>
  <si>
    <t>PVM suma</t>
  </si>
  <si>
    <t>Suma su PVM</t>
  </si>
  <si>
    <t>2. DALIS</t>
  </si>
  <si>
    <t>VIENKARTINIAI ELEKTRODAI DEFIBRILIATORIUI MINDRAY BENEHEART C2</t>
  </si>
  <si>
    <t>2.</t>
  </si>
  <si>
    <t>Vienkartiniai elektrodai defibriliatoriui Mindray BeneHeart C2</t>
  </si>
  <si>
    <t>2.1.</t>
  </si>
  <si>
    <t>2.1.1.</t>
  </si>
  <si>
    <t>2.1.2.</t>
  </si>
  <si>
    <t>Suderinami su  Mindray BeneHeart C2 defibriliatoriumi (galima patikrinti paprašius pavyzdžio).</t>
  </si>
  <si>
    <t>2.1.3.</t>
  </si>
  <si>
    <t>3. DALIS</t>
  </si>
  <si>
    <t>VIENKARTINIAI ELEKTRODAI DEFIBRILIATORIUI ZOLL X SERIES</t>
  </si>
  <si>
    <t>3.</t>
  </si>
  <si>
    <t>Vienkartiniai elektrodai defibriliatoriui Zoll X series</t>
  </si>
  <si>
    <t>3.1.</t>
  </si>
  <si>
    <t>3.1.1.</t>
  </si>
  <si>
    <t>3.1.2.</t>
  </si>
  <si>
    <t>Suderinami su  Zoll X series defibriliatoriumi (galima patikrinti paprašius pavyzdžio).</t>
  </si>
  <si>
    <t>3.1.3.</t>
  </si>
  <si>
    <t>4. DALIS</t>
  </si>
  <si>
    <t>VIENKARTINIAI ELEKTRODAI DEFIBRILIATORIUI ZOLL AED PLUS</t>
  </si>
  <si>
    <t>4.</t>
  </si>
  <si>
    <t>Vienkartiniai elektrodai defibriliatoriui ZOLL AED Plus</t>
  </si>
  <si>
    <t>4.1.</t>
  </si>
  <si>
    <t>4.1.1.</t>
  </si>
  <si>
    <t>4.1.2.</t>
  </si>
  <si>
    <t>Suderinami su  ZOLL AED Plus defibriliatoriumi (galima patikrinti paprašius pavyzdžio).</t>
  </si>
  <si>
    <t>4.1.3.</t>
  </si>
  <si>
    <t>5. DALIS</t>
  </si>
  <si>
    <t>VIENKARTINIAI ELEKTRODAI ELPHA NEUROTRAC APARATAMS</t>
  </si>
  <si>
    <t>5.</t>
  </si>
  <si>
    <t>Vienkartiniai elektrodai Elpha NeuroTrac aparatams</t>
  </si>
  <si>
    <t>5.1.</t>
  </si>
  <si>
    <t>pak.</t>
  </si>
  <si>
    <t>5.1.1.</t>
  </si>
  <si>
    <t>Dydis: 50 x 50 mm, suapvalintais kampais</t>
  </si>
  <si>
    <t>5.1.2.</t>
  </si>
  <si>
    <t>Tipas: lipnus elektrodas su laidine jungtimi</t>
  </si>
  <si>
    <t>5.1.3.</t>
  </si>
  <si>
    <t xml:space="preserve">Suderinamumas: su įstaigoje naudojamais TENS, NMS (STIM) įrenginiais (turimas modelis Elpha II 3000), galima patikrinti paprašius pavyzdžio. </t>
  </si>
  <si>
    <t>5.1.4.</t>
  </si>
  <si>
    <t xml:space="preserve">Pakuotėje ne mažiau nei 4 vnt. </t>
  </si>
  <si>
    <t>5.1.5.</t>
  </si>
  <si>
    <t>6. DALIS</t>
  </si>
  <si>
    <t>ELEKTRODAI NAUJAGIMIAMS</t>
  </si>
  <si>
    <t>6.</t>
  </si>
  <si>
    <t>Elektrodai naujagimiams</t>
  </si>
  <si>
    <t>6.1.</t>
  </si>
  <si>
    <t>6.1.1.</t>
  </si>
  <si>
    <t>6.1.2.</t>
  </si>
  <si>
    <t>Diametras: 25 mm</t>
  </si>
  <si>
    <t>6.1.3.</t>
  </si>
  <si>
    <t>Jungties diametras: 1,5 mm</t>
  </si>
  <si>
    <t>6.1.4.</t>
  </si>
  <si>
    <t>Pritaikyti naudoti su naujagimiais</t>
  </si>
  <si>
    <t>6.1.5.</t>
  </si>
  <si>
    <t>7. DALIS</t>
  </si>
  <si>
    <t>ELEKTRODAI NAUJAGIMIAMS PRIE PHILIPS MONITORIŲ</t>
  </si>
  <si>
    <t>7.</t>
  </si>
  <si>
    <t>Elektrodai naujagimiams prie Philips monitorių</t>
  </si>
  <si>
    <t>7.1.</t>
  </si>
  <si>
    <t>7.1.1.</t>
  </si>
  <si>
    <t>7.1.2.</t>
  </si>
  <si>
    <t xml:space="preserve">Dydis: 22 mm x 22 mm </t>
  </si>
  <si>
    <t>7.1.3.</t>
  </si>
  <si>
    <t>7.1.4.</t>
  </si>
  <si>
    <t>Suderimani su ligoninėje turimais Philips gamintojo monitoriais (galima patikrinti paprašius pavyzdžio).</t>
  </si>
  <si>
    <t>7.1.5.</t>
  </si>
  <si>
    <t>Elektrodo jungties tipas: iš anksto pritvirtintas laidas</t>
  </si>
  <si>
    <t>7.1.6.</t>
  </si>
  <si>
    <t>Medžiaga: putos</t>
  </si>
  <si>
    <t>7.1.7.</t>
  </si>
  <si>
    <t>Su geliu: būtina</t>
  </si>
  <si>
    <t>7.1.8.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</si>
  <si>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</si>
  <si>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</si>
  <si>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</si>
  <si>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</si>
  <si>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</si>
  <si>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</si>
  <si>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</si>
  <si>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</si>
  <si>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</si>
  <si>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</si>
  <si>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</si>
  <si>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</si>
  <si>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</si>
  <si>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</si>
  <si>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</si>
  <si>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</si>
  <si>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</si>
  <si>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</si>
  <si>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</si>
  <si>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</si>
  <si>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4974 2026-02-12 14:02:37</t>
  </si>
  <si>
    <t xml:space="preserve">VIENKARTINĖS MEDICINOS PRIEMONĖS. ELEKTRODAI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</si>
</sst>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50"/>
  <sheetViews>
    <sheetView tabSelected="1" workbookViewId="0">
      <selection activeCell="I15" sqref="I15"/>
    </sheetView>
  </sheetViews>
  <sheetFormatPr defaultColWidth="10.875" defaultRowHeight="15" x14ac:dyDescent="0.25"/>
  <cols>
    <col min="1" max="1" width="9.125" style="1" customWidth="1"/>
    <col min="2" max="2" width="56.25" style="1" customWidth="1"/>
    <col min="3" max="3" width="12.125" style="1" customWidth="1"/>
    <col min="4" max="5" width="13.125" style="1" customWidth="1"/>
    <col min="6" max="6" width="12" style="1" customWidth="1"/>
    <col min="7" max="7" width="29.5" style="1" customWidth="1"/>
    <col min="8" max="8" width="35.375" style="1" customWidth="1"/>
    <col min="9" max="9" width="37.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156</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2" t="s">
        <v>6</v>
      </c>
      <c r="B12" s="33"/>
      <c r="C12" s="29"/>
      <c r="D12" s="30"/>
      <c r="E12" s="30"/>
      <c r="F12" s="31"/>
    </row>
    <row r="13" spans="1:6" ht="15.95" customHeight="1" x14ac:dyDescent="0.25">
      <c r="A13" s="37" t="s">
        <v>7</v>
      </c>
      <c r="B13" s="38"/>
      <c r="C13" s="29"/>
      <c r="D13" s="30"/>
      <c r="E13" s="30"/>
      <c r="F13" s="31"/>
    </row>
    <row r="14" spans="1:6" ht="15.95" customHeight="1" x14ac:dyDescent="0.25">
      <c r="A14" s="37" t="s">
        <v>8</v>
      </c>
      <c r="B14" s="38"/>
      <c r="C14" s="29"/>
      <c r="D14" s="30"/>
      <c r="E14" s="30"/>
      <c r="F14" s="31"/>
    </row>
    <row r="15" spans="1:6" ht="15.95" customHeight="1" x14ac:dyDescent="0.25">
      <c r="A15" s="32" t="s">
        <v>9</v>
      </c>
      <c r="B15" s="33"/>
      <c r="C15" s="29"/>
      <c r="D15" s="30"/>
      <c r="E15" s="30"/>
      <c r="F15" s="31"/>
    </row>
    <row r="16" spans="1:6" ht="63" customHeight="1" x14ac:dyDescent="0.25">
      <c r="A16" s="41" t="s">
        <v>10</v>
      </c>
      <c r="B16" s="38"/>
      <c r="C16" s="29"/>
      <c r="D16" s="30"/>
      <c r="E16" s="30"/>
      <c r="F16" s="31"/>
    </row>
    <row r="17" spans="1:7" ht="15.95" customHeight="1" x14ac:dyDescent="0.25">
      <c r="A17" s="32" t="s">
        <v>11</v>
      </c>
      <c r="B17" s="33"/>
      <c r="C17" s="29"/>
      <c r="D17" s="30"/>
      <c r="E17" s="30"/>
      <c r="F17" s="31"/>
    </row>
    <row r="18" spans="1:7" ht="15.95" customHeight="1" x14ac:dyDescent="0.25">
      <c r="A18" s="32" t="s">
        <v>12</v>
      </c>
      <c r="B18" s="33"/>
      <c r="C18" s="29"/>
      <c r="D18" s="30"/>
      <c r="E18" s="30"/>
      <c r="F18" s="31"/>
    </row>
    <row r="19" spans="1:7" ht="48" customHeight="1" x14ac:dyDescent="0.25">
      <c r="A19" s="32" t="s">
        <v>13</v>
      </c>
      <c r="B19" s="33"/>
      <c r="C19" s="29"/>
      <c r="D19" s="30"/>
      <c r="E19" s="30"/>
      <c r="F19" s="31"/>
    </row>
    <row r="20" spans="1:7" ht="54.95" customHeight="1" x14ac:dyDescent="0.25">
      <c r="A20" s="32" t="s">
        <v>14</v>
      </c>
      <c r="B20" s="33"/>
      <c r="C20" s="29"/>
      <c r="D20" s="30"/>
      <c r="E20" s="30"/>
      <c r="F20" s="31"/>
    </row>
    <row r="21" spans="1:7" ht="4.5" customHeight="1" x14ac:dyDescent="0.25">
      <c r="A21" s="34"/>
      <c r="B21" s="35"/>
      <c r="C21" s="39"/>
      <c r="D21" s="40"/>
      <c r="E21" s="40"/>
      <c r="F21" s="40"/>
      <c r="G21" s="15"/>
    </row>
    <row r="22" spans="1:7" ht="18" customHeight="1" x14ac:dyDescent="0.25">
      <c r="A22" s="5"/>
      <c r="B22" s="5"/>
      <c r="C22" s="6"/>
      <c r="D22" s="6"/>
      <c r="E22" s="6"/>
      <c r="F22" s="6"/>
    </row>
    <row r="23" spans="1:7" x14ac:dyDescent="0.25">
      <c r="A23" s="42" t="s">
        <v>15</v>
      </c>
      <c r="B23" s="28"/>
      <c r="C23" s="28"/>
      <c r="D23" s="28"/>
      <c r="E23" s="28"/>
      <c r="F23" s="28"/>
    </row>
    <row r="24" spans="1:7" x14ac:dyDescent="0.25">
      <c r="A24" s="28" t="s">
        <v>16</v>
      </c>
      <c r="B24" s="28"/>
      <c r="C24" s="28"/>
      <c r="D24" s="28"/>
      <c r="E24" s="28"/>
      <c r="F24" s="28"/>
    </row>
    <row r="25" spans="1:7" x14ac:dyDescent="0.25">
      <c r="A25" s="28" t="s">
        <v>17</v>
      </c>
      <c r="B25" s="28"/>
      <c r="C25" s="28"/>
      <c r="D25" s="28"/>
      <c r="E25" s="28"/>
      <c r="F25" s="28"/>
    </row>
    <row r="26" spans="1:7" x14ac:dyDescent="0.25">
      <c r="A26" s="28" t="s">
        <v>18</v>
      </c>
      <c r="B26" s="28"/>
      <c r="C26" s="28"/>
      <c r="D26" s="28"/>
      <c r="E26" s="28"/>
      <c r="F26" s="28"/>
    </row>
    <row r="27" spans="1:7" x14ac:dyDescent="0.25">
      <c r="A27" s="28" t="s">
        <v>19</v>
      </c>
      <c r="B27" s="28"/>
      <c r="C27" s="28"/>
      <c r="D27" s="28"/>
      <c r="E27" s="28"/>
      <c r="F27" s="28"/>
    </row>
    <row r="28" spans="1:7" ht="32.1" customHeight="1" x14ac:dyDescent="0.25">
      <c r="A28" s="36" t="s">
        <v>20</v>
      </c>
      <c r="B28" s="28"/>
      <c r="C28" s="28"/>
      <c r="D28" s="28"/>
      <c r="E28" s="28"/>
      <c r="F28" s="28"/>
    </row>
    <row r="29" spans="1:7" x14ac:dyDescent="0.25">
      <c r="A29" s="28" t="s">
        <v>21</v>
      </c>
      <c r="B29" s="28"/>
      <c r="C29" s="28"/>
      <c r="D29" s="28"/>
      <c r="E29" s="28"/>
      <c r="F29" s="28"/>
    </row>
    <row r="30" spans="1:7" ht="30.75" customHeight="1" x14ac:dyDescent="0.25">
      <c r="A30" s="27" t="s">
        <v>22</v>
      </c>
      <c r="B30" s="27"/>
      <c r="D30" s="26"/>
    </row>
    <row r="31" spans="1:7" x14ac:dyDescent="0.25">
      <c r="A31" s="15" t="s">
        <v>23</v>
      </c>
    </row>
    <row r="32" spans="1:7" x14ac:dyDescent="0.25">
      <c r="A32" s="13" t="s">
        <v>24</v>
      </c>
      <c r="B32" s="13" t="s">
        <v>25</v>
      </c>
    </row>
    <row r="34" spans="1:9" x14ac:dyDescent="0.25">
      <c r="A34" s="13" t="s">
        <v>26</v>
      </c>
    </row>
    <row r="35" spans="1:9" s="12" customFormat="1" ht="45" x14ac:dyDescent="0.25">
      <c r="A35" s="21" t="s">
        <v>27</v>
      </c>
      <c r="B35" s="21" t="s">
        <v>28</v>
      </c>
      <c r="C35" s="21" t="s">
        <v>29</v>
      </c>
      <c r="D35" s="21" t="s">
        <v>30</v>
      </c>
      <c r="E35" s="21" t="s">
        <v>31</v>
      </c>
      <c r="F35" s="21" t="s">
        <v>32</v>
      </c>
      <c r="G35" s="21" t="s">
        <v>33</v>
      </c>
      <c r="H35" s="21" t="s">
        <v>34</v>
      </c>
      <c r="I35" s="21" t="s">
        <v>35</v>
      </c>
    </row>
    <row r="36" spans="1:9" s="12" customFormat="1" x14ac:dyDescent="0.25">
      <c r="A36" s="21" t="s">
        <v>36</v>
      </c>
      <c r="B36" s="21" t="s">
        <v>37</v>
      </c>
      <c r="C36" s="22"/>
      <c r="D36" s="22"/>
      <c r="E36" s="22"/>
      <c r="F36" s="22"/>
      <c r="G36" s="22"/>
      <c r="H36" s="22"/>
      <c r="I36" s="22"/>
    </row>
    <row r="37" spans="1:9" s="12" customFormat="1" x14ac:dyDescent="0.25">
      <c r="A37" s="22" t="s">
        <v>38</v>
      </c>
      <c r="B37" s="22" t="s">
        <v>37</v>
      </c>
      <c r="C37" s="22">
        <v>270</v>
      </c>
      <c r="D37" s="22" t="s">
        <v>39</v>
      </c>
      <c r="E37" s="23"/>
      <c r="F37" s="22" t="str">
        <f>IF(ISBLANK(E37),"", PRODUCT(C37,E37))</f>
        <v/>
      </c>
      <c r="G37" s="24"/>
      <c r="H37" s="22"/>
      <c r="I37" s="22"/>
    </row>
    <row r="38" spans="1:9" s="12" customFormat="1" x14ac:dyDescent="0.25">
      <c r="A38" s="22" t="s">
        <v>40</v>
      </c>
      <c r="B38" s="22" t="s">
        <v>41</v>
      </c>
      <c r="C38" s="22"/>
      <c r="D38" s="22"/>
      <c r="E38" s="22"/>
      <c r="F38" s="22"/>
      <c r="G38" s="22"/>
      <c r="H38" s="24"/>
      <c r="I38" s="24"/>
    </row>
    <row r="39" spans="1:9" s="12" customFormat="1" x14ac:dyDescent="0.25">
      <c r="A39" s="22" t="s">
        <v>42</v>
      </c>
      <c r="B39" s="22" t="s">
        <v>43</v>
      </c>
      <c r="C39" s="22"/>
      <c r="D39" s="22"/>
      <c r="E39" s="22"/>
      <c r="F39" s="22"/>
      <c r="G39" s="22"/>
      <c r="H39" s="24"/>
      <c r="I39" s="24"/>
    </row>
    <row r="40" spans="1:9" s="12" customFormat="1" ht="30" x14ac:dyDescent="0.25">
      <c r="A40" s="22" t="s">
        <v>44</v>
      </c>
      <c r="B40" s="22" t="s">
        <v>45</v>
      </c>
      <c r="C40" s="22"/>
      <c r="D40" s="22"/>
      <c r="E40" s="22"/>
      <c r="F40" s="22"/>
      <c r="G40" s="22"/>
      <c r="H40" s="24"/>
      <c r="I40" s="24"/>
    </row>
    <row r="41" spans="1:9" s="12" customFormat="1" x14ac:dyDescent="0.25">
      <c r="A41" s="22" t="s">
        <v>46</v>
      </c>
      <c r="B41" s="22" t="s">
        <v>47</v>
      </c>
      <c r="C41" s="22"/>
      <c r="D41" s="22"/>
      <c r="E41" s="22"/>
      <c r="F41" s="22"/>
      <c r="G41" s="22"/>
      <c r="H41" s="24"/>
      <c r="I41" s="24"/>
    </row>
    <row r="42" spans="1:9" s="12" customFormat="1" ht="30" x14ac:dyDescent="0.25">
      <c r="A42" s="22" t="s">
        <v>48</v>
      </c>
      <c r="B42" s="22" t="s">
        <v>49</v>
      </c>
      <c r="C42" s="22">
        <v>15</v>
      </c>
      <c r="D42" s="22" t="s">
        <v>39</v>
      </c>
      <c r="E42" s="23"/>
      <c r="F42" s="22" t="str">
        <f>IF(ISBLANK(E42),"", PRODUCT(C42,E42))</f>
        <v/>
      </c>
      <c r="G42" s="24"/>
      <c r="H42" s="22"/>
      <c r="I42" s="22"/>
    </row>
    <row r="43" spans="1:9" s="12" customFormat="1" x14ac:dyDescent="0.25">
      <c r="A43" s="22" t="s">
        <v>50</v>
      </c>
      <c r="B43" s="22" t="s">
        <v>51</v>
      </c>
      <c r="C43" s="22"/>
      <c r="D43" s="22"/>
      <c r="E43" s="22"/>
      <c r="F43" s="22"/>
      <c r="G43" s="22"/>
      <c r="H43" s="24"/>
      <c r="I43" s="24"/>
    </row>
    <row r="44" spans="1:9" s="12" customFormat="1" x14ac:dyDescent="0.25">
      <c r="A44" s="22" t="s">
        <v>52</v>
      </c>
      <c r="B44" s="22" t="s">
        <v>43</v>
      </c>
      <c r="C44" s="22"/>
      <c r="D44" s="22"/>
      <c r="E44" s="22"/>
      <c r="F44" s="22"/>
      <c r="G44" s="22"/>
      <c r="H44" s="24"/>
      <c r="I44" s="24"/>
    </row>
    <row r="45" spans="1:9" s="12" customFormat="1" x14ac:dyDescent="0.25">
      <c r="A45" s="22" t="s">
        <v>53</v>
      </c>
      <c r="B45" s="22" t="s">
        <v>54</v>
      </c>
      <c r="C45" s="22"/>
      <c r="D45" s="22"/>
      <c r="E45" s="22"/>
      <c r="F45" s="22"/>
      <c r="G45" s="22"/>
      <c r="H45" s="24"/>
      <c r="I45" s="24"/>
    </row>
    <row r="46" spans="1:9" s="12" customFormat="1" ht="30" x14ac:dyDescent="0.25">
      <c r="A46" s="22" t="s">
        <v>55</v>
      </c>
      <c r="B46" s="22" t="s">
        <v>56</v>
      </c>
      <c r="C46" s="22"/>
      <c r="D46" s="22"/>
      <c r="E46" s="22"/>
      <c r="F46" s="22"/>
      <c r="G46" s="22"/>
      <c r="H46" s="24"/>
      <c r="I46" s="24"/>
    </row>
    <row r="47" spans="1:9" s="12" customFormat="1" x14ac:dyDescent="0.25">
      <c r="A47" s="22" t="s">
        <v>57</v>
      </c>
      <c r="B47" s="22" t="s">
        <v>47</v>
      </c>
      <c r="C47" s="22"/>
      <c r="D47" s="22"/>
      <c r="E47" s="22"/>
      <c r="F47" s="22"/>
      <c r="G47" s="22"/>
      <c r="H47" s="24"/>
      <c r="I47" s="24"/>
    </row>
    <row r="48" spans="1:9" s="12" customFormat="1" x14ac:dyDescent="0.25">
      <c r="E48" s="21" t="s">
        <v>58</v>
      </c>
      <c r="F48" s="21" t="str">
        <f>IF((COUNT(C37:C47)&lt;&gt;COUNT(F37:F47)),"", ROUND(SUM(F37:F47),2))</f>
        <v/>
      </c>
      <c r="G48" s="25" t="str">
        <f>IF((COUNT(C37:C47)&lt;&gt;COUNT(F37:F47)),"Neužpildytos visų objektų kainos", "")</f>
        <v>Neužpildytos visų objektų kainos</v>
      </c>
    </row>
    <row r="49" spans="1:9" s="12" customFormat="1" ht="30" x14ac:dyDescent="0.25">
      <c r="C49" s="21" t="s">
        <v>59</v>
      </c>
      <c r="D49" s="24"/>
      <c r="E49" s="21" t="s">
        <v>60</v>
      </c>
      <c r="F49" s="21" t="str">
        <f>IF(OR(F48="",D49=""),"", ROUND(PRODUCT(D49,F48)/100,2))</f>
        <v/>
      </c>
      <c r="G49" s="25" t="str">
        <f>IF(D49="", "Nurodykite taikomą PVM dydį", "")</f>
        <v>Nurodykite taikomą PVM dydį</v>
      </c>
    </row>
    <row r="50" spans="1:9" s="12" customFormat="1" x14ac:dyDescent="0.25">
      <c r="E50" s="21" t="s">
        <v>61</v>
      </c>
      <c r="F50" s="21">
        <f>IF(ISBLANK(F49), "", ROUND(SUM(F48:F49),2))</f>
        <v>0</v>
      </c>
    </row>
    <row r="51" spans="1:9" s="12" customFormat="1" x14ac:dyDescent="0.25"/>
    <row r="54" spans="1:9" x14ac:dyDescent="0.25">
      <c r="A54" s="13" t="s">
        <v>62</v>
      </c>
      <c r="B54" s="13" t="s">
        <v>63</v>
      </c>
    </row>
    <row r="56" spans="1:9" x14ac:dyDescent="0.25">
      <c r="A56" s="13" t="s">
        <v>26</v>
      </c>
    </row>
    <row r="57" spans="1:9" s="12" customFormat="1" ht="45" x14ac:dyDescent="0.25">
      <c r="A57" s="21" t="s">
        <v>27</v>
      </c>
      <c r="B57" s="21" t="s">
        <v>28</v>
      </c>
      <c r="C57" s="21" t="s">
        <v>29</v>
      </c>
      <c r="D57" s="21" t="s">
        <v>30</v>
      </c>
      <c r="E57" s="21" t="s">
        <v>31</v>
      </c>
      <c r="F57" s="21" t="s">
        <v>32</v>
      </c>
      <c r="G57" s="21" t="s">
        <v>33</v>
      </c>
      <c r="H57" s="21" t="s">
        <v>34</v>
      </c>
      <c r="I57" s="21" t="s">
        <v>35</v>
      </c>
    </row>
    <row r="58" spans="1:9" s="12" customFormat="1" x14ac:dyDescent="0.25">
      <c r="A58" s="21" t="s">
        <v>64</v>
      </c>
      <c r="B58" s="21" t="s">
        <v>65</v>
      </c>
      <c r="C58" s="22"/>
      <c r="D58" s="22"/>
      <c r="E58" s="22"/>
      <c r="F58" s="22"/>
      <c r="G58" s="22"/>
      <c r="H58" s="22"/>
      <c r="I58" s="22"/>
    </row>
    <row r="59" spans="1:9" s="12" customFormat="1" x14ac:dyDescent="0.25">
      <c r="A59" s="22" t="s">
        <v>66</v>
      </c>
      <c r="B59" s="22" t="s">
        <v>65</v>
      </c>
      <c r="C59" s="22">
        <v>15</v>
      </c>
      <c r="D59" s="22" t="s">
        <v>39</v>
      </c>
      <c r="E59" s="23"/>
      <c r="F59" s="22" t="str">
        <f>IF(ISBLANK(E59),"", PRODUCT(C59,E59))</f>
        <v/>
      </c>
      <c r="G59" s="24"/>
      <c r="H59" s="22"/>
      <c r="I59" s="22"/>
    </row>
    <row r="60" spans="1:9" s="12" customFormat="1" x14ac:dyDescent="0.25">
      <c r="A60" s="22" t="s">
        <v>67</v>
      </c>
      <c r="B60" s="22" t="s">
        <v>41</v>
      </c>
      <c r="C60" s="22"/>
      <c r="D60" s="22"/>
      <c r="E60" s="22"/>
      <c r="F60" s="22"/>
      <c r="G60" s="22"/>
      <c r="H60" s="24"/>
      <c r="I60" s="24"/>
    </row>
    <row r="61" spans="1:9" s="12" customFormat="1" ht="30" x14ac:dyDescent="0.25">
      <c r="A61" s="22" t="s">
        <v>68</v>
      </c>
      <c r="B61" s="22" t="s">
        <v>69</v>
      </c>
      <c r="C61" s="22"/>
      <c r="D61" s="22"/>
      <c r="E61" s="22"/>
      <c r="F61" s="22"/>
      <c r="G61" s="22"/>
      <c r="H61" s="24"/>
      <c r="I61" s="24"/>
    </row>
    <row r="62" spans="1:9" s="12" customFormat="1" x14ac:dyDescent="0.25">
      <c r="A62" s="22" t="s">
        <v>70</v>
      </c>
      <c r="B62" s="22" t="s">
        <v>47</v>
      </c>
      <c r="C62" s="22"/>
      <c r="D62" s="22"/>
      <c r="E62" s="22"/>
      <c r="F62" s="22"/>
      <c r="G62" s="22"/>
      <c r="H62" s="24"/>
      <c r="I62" s="24"/>
    </row>
    <row r="63" spans="1:9" s="12" customFormat="1" x14ac:dyDescent="0.25">
      <c r="E63" s="21" t="s">
        <v>58</v>
      </c>
      <c r="F63" s="21" t="str">
        <f>IF((COUNT(C59:C62)&lt;&gt;COUNT(F59:F62)),"", ROUND(SUM(F59:F62),2))</f>
        <v/>
      </c>
      <c r="G63" s="25" t="str">
        <f>IF((COUNT(C59:C62)&lt;&gt;COUNT(F59:F62)),"Neužpildytos visų objektų kainos", "")</f>
        <v>Neužpildytos visų objektų kainos</v>
      </c>
    </row>
    <row r="64" spans="1:9" s="12" customFormat="1" ht="30" x14ac:dyDescent="0.25">
      <c r="C64" s="21" t="s">
        <v>59</v>
      </c>
      <c r="D64" s="24"/>
      <c r="E64" s="21" t="s">
        <v>60</v>
      </c>
      <c r="F64" s="21" t="str">
        <f>IF(OR(F63="",D64=""),"", ROUND(PRODUCT(D64,F63)/100,2))</f>
        <v/>
      </c>
      <c r="G64" s="25" t="str">
        <f>IF(D64="", "Nurodykite taikomą PVM dydį", "")</f>
        <v>Nurodykite taikomą PVM dydį</v>
      </c>
    </row>
    <row r="65" spans="1:9" s="12" customFormat="1" x14ac:dyDescent="0.25">
      <c r="E65" s="21" t="s">
        <v>61</v>
      </c>
      <c r="F65" s="21">
        <f>IF(ISBLANK(F64), "", ROUND(SUM(F63:F64),2))</f>
        <v>0</v>
      </c>
    </row>
    <row r="69" spans="1:9" x14ac:dyDescent="0.25">
      <c r="A69" s="13" t="s">
        <v>71</v>
      </c>
      <c r="B69" s="13" t="s">
        <v>72</v>
      </c>
    </row>
    <row r="71" spans="1:9" x14ac:dyDescent="0.25">
      <c r="A71" s="13" t="s">
        <v>26</v>
      </c>
    </row>
    <row r="72" spans="1:9" s="12" customFormat="1" ht="45" x14ac:dyDescent="0.25">
      <c r="A72" s="21" t="s">
        <v>27</v>
      </c>
      <c r="B72" s="21" t="s">
        <v>28</v>
      </c>
      <c r="C72" s="21" t="s">
        <v>29</v>
      </c>
      <c r="D72" s="21" t="s">
        <v>30</v>
      </c>
      <c r="E72" s="21" t="s">
        <v>31</v>
      </c>
      <c r="F72" s="21" t="s">
        <v>32</v>
      </c>
      <c r="G72" s="21" t="s">
        <v>33</v>
      </c>
      <c r="H72" s="21" t="s">
        <v>34</v>
      </c>
      <c r="I72" s="21" t="s">
        <v>35</v>
      </c>
    </row>
    <row r="73" spans="1:9" s="12" customFormat="1" x14ac:dyDescent="0.25">
      <c r="A73" s="21" t="s">
        <v>73</v>
      </c>
      <c r="B73" s="21" t="s">
        <v>74</v>
      </c>
      <c r="C73" s="22"/>
      <c r="D73" s="22"/>
      <c r="E73" s="22"/>
      <c r="F73" s="22"/>
      <c r="G73" s="22"/>
      <c r="H73" s="22"/>
      <c r="I73" s="22"/>
    </row>
    <row r="74" spans="1:9" s="12" customFormat="1" x14ac:dyDescent="0.25">
      <c r="A74" s="22" t="s">
        <v>75</v>
      </c>
      <c r="B74" s="22" t="s">
        <v>74</v>
      </c>
      <c r="C74" s="22">
        <v>12</v>
      </c>
      <c r="D74" s="22" t="s">
        <v>39</v>
      </c>
      <c r="E74" s="23"/>
      <c r="F74" s="22" t="str">
        <f>IF(ISBLANK(E74),"", PRODUCT(C74,E74))</f>
        <v/>
      </c>
      <c r="G74" s="24"/>
      <c r="H74" s="22"/>
      <c r="I74" s="22"/>
    </row>
    <row r="75" spans="1:9" s="12" customFormat="1" x14ac:dyDescent="0.25">
      <c r="A75" s="22" t="s">
        <v>76</v>
      </c>
      <c r="B75" s="22" t="s">
        <v>41</v>
      </c>
      <c r="C75" s="22"/>
      <c r="D75" s="22"/>
      <c r="E75" s="22"/>
      <c r="F75" s="22"/>
      <c r="G75" s="22"/>
      <c r="H75" s="24"/>
      <c r="I75" s="24"/>
    </row>
    <row r="76" spans="1:9" s="12" customFormat="1" ht="30" x14ac:dyDescent="0.25">
      <c r="A76" s="22" t="s">
        <v>77</v>
      </c>
      <c r="B76" s="22" t="s">
        <v>78</v>
      </c>
      <c r="C76" s="22"/>
      <c r="D76" s="22"/>
      <c r="E76" s="22"/>
      <c r="F76" s="22"/>
      <c r="G76" s="22"/>
      <c r="H76" s="24"/>
      <c r="I76" s="24"/>
    </row>
    <row r="77" spans="1:9" s="12" customFormat="1" x14ac:dyDescent="0.25">
      <c r="A77" s="22" t="s">
        <v>79</v>
      </c>
      <c r="B77" s="22" t="s">
        <v>47</v>
      </c>
      <c r="C77" s="22"/>
      <c r="D77" s="22"/>
      <c r="E77" s="22"/>
      <c r="F77" s="22"/>
      <c r="G77" s="22"/>
      <c r="H77" s="24"/>
      <c r="I77" s="24"/>
    </row>
    <row r="78" spans="1:9" s="12" customFormat="1" x14ac:dyDescent="0.25">
      <c r="E78" s="21" t="s">
        <v>58</v>
      </c>
      <c r="F78" s="21" t="str">
        <f>IF((COUNT(C74:C77)&lt;&gt;COUNT(F74:F77)),"", ROUND(SUM(F74:F77),2))</f>
        <v/>
      </c>
      <c r="G78" s="25" t="str">
        <f>IF((COUNT(C74:C77)&lt;&gt;COUNT(F74:F77)),"Neužpildytos visų objektų kainos", "")</f>
        <v>Neužpildytos visų objektų kainos</v>
      </c>
    </row>
    <row r="79" spans="1:9" s="12" customFormat="1" ht="30" x14ac:dyDescent="0.25">
      <c r="C79" s="21" t="s">
        <v>59</v>
      </c>
      <c r="D79" s="24"/>
      <c r="E79" s="21" t="s">
        <v>60</v>
      </c>
      <c r="F79" s="21" t="str">
        <f>IF(OR(F78="",D79=""),"", ROUND(PRODUCT(D79,F78)/100,2))</f>
        <v/>
      </c>
      <c r="G79" s="25" t="str">
        <f>IF(D79="", "Nurodykite taikomą PVM dydį", "")</f>
        <v>Nurodykite taikomą PVM dydį</v>
      </c>
    </row>
    <row r="80" spans="1:9" s="12" customFormat="1" x14ac:dyDescent="0.25">
      <c r="E80" s="21" t="s">
        <v>61</v>
      </c>
      <c r="F80" s="21">
        <f>IF(ISBLANK(F79), "", ROUND(SUM(F78:F79),2))</f>
        <v>0</v>
      </c>
    </row>
    <row r="84" spans="1:9" x14ac:dyDescent="0.25">
      <c r="A84" s="13" t="s">
        <v>80</v>
      </c>
      <c r="B84" s="13" t="s">
        <v>81</v>
      </c>
    </row>
    <row r="86" spans="1:9" x14ac:dyDescent="0.25">
      <c r="A86" s="13" t="s">
        <v>26</v>
      </c>
    </row>
    <row r="87" spans="1:9" s="12" customFormat="1" ht="45" x14ac:dyDescent="0.25">
      <c r="A87" s="21" t="s">
        <v>27</v>
      </c>
      <c r="B87" s="21" t="s">
        <v>28</v>
      </c>
      <c r="C87" s="21" t="s">
        <v>29</v>
      </c>
      <c r="D87" s="21" t="s">
        <v>30</v>
      </c>
      <c r="E87" s="21" t="s">
        <v>31</v>
      </c>
      <c r="F87" s="21" t="s">
        <v>32</v>
      </c>
      <c r="G87" s="21" t="s">
        <v>33</v>
      </c>
      <c r="H87" s="21" t="s">
        <v>34</v>
      </c>
      <c r="I87" s="21" t="s">
        <v>35</v>
      </c>
    </row>
    <row r="88" spans="1:9" s="12" customFormat="1" x14ac:dyDescent="0.25">
      <c r="A88" s="21" t="s">
        <v>82</v>
      </c>
      <c r="B88" s="21" t="s">
        <v>83</v>
      </c>
      <c r="C88" s="22"/>
      <c r="D88" s="22"/>
      <c r="E88" s="22"/>
      <c r="F88" s="22"/>
      <c r="G88" s="22"/>
      <c r="H88" s="22"/>
      <c r="I88" s="22"/>
    </row>
    <row r="89" spans="1:9" s="12" customFormat="1" x14ac:dyDescent="0.25">
      <c r="A89" s="22" t="s">
        <v>84</v>
      </c>
      <c r="B89" s="22" t="s">
        <v>83</v>
      </c>
      <c r="C89" s="22">
        <v>5</v>
      </c>
      <c r="D89" s="22" t="s">
        <v>39</v>
      </c>
      <c r="E89" s="23"/>
      <c r="F89" s="22" t="str">
        <f>IF(ISBLANK(E89),"", PRODUCT(C89,E89))</f>
        <v/>
      </c>
      <c r="G89" s="24"/>
      <c r="H89" s="22"/>
      <c r="I89" s="22"/>
    </row>
    <row r="90" spans="1:9" s="12" customFormat="1" x14ac:dyDescent="0.25">
      <c r="A90" s="22" t="s">
        <v>85</v>
      </c>
      <c r="B90" s="22" t="s">
        <v>41</v>
      </c>
      <c r="C90" s="22"/>
      <c r="D90" s="22"/>
      <c r="E90" s="22"/>
      <c r="F90" s="22"/>
      <c r="G90" s="22"/>
      <c r="H90" s="24"/>
      <c r="I90" s="24"/>
    </row>
    <row r="91" spans="1:9" s="12" customFormat="1" ht="30" x14ac:dyDescent="0.25">
      <c r="A91" s="22" t="s">
        <v>86</v>
      </c>
      <c r="B91" s="22" t="s">
        <v>87</v>
      </c>
      <c r="C91" s="22"/>
      <c r="D91" s="22"/>
      <c r="E91" s="22"/>
      <c r="F91" s="22"/>
      <c r="G91" s="22"/>
      <c r="H91" s="24"/>
      <c r="I91" s="24"/>
    </row>
    <row r="92" spans="1:9" s="12" customFormat="1" x14ac:dyDescent="0.25">
      <c r="A92" s="22" t="s">
        <v>88</v>
      </c>
      <c r="B92" s="22" t="s">
        <v>47</v>
      </c>
      <c r="C92" s="22"/>
      <c r="D92" s="22"/>
      <c r="E92" s="22"/>
      <c r="F92" s="22"/>
      <c r="G92" s="22"/>
      <c r="H92" s="24"/>
      <c r="I92" s="24"/>
    </row>
    <row r="93" spans="1:9" s="12" customFormat="1" x14ac:dyDescent="0.25">
      <c r="E93" s="21" t="s">
        <v>58</v>
      </c>
      <c r="F93" s="21" t="str">
        <f>IF((COUNT(C89:C92)&lt;&gt;COUNT(F89:F92)),"", ROUND(SUM(F89:F92),2))</f>
        <v/>
      </c>
      <c r="G93" s="25" t="str">
        <f>IF((COUNT(C89:C92)&lt;&gt;COUNT(F89:F92)),"Neužpildytos visų objektų kainos", "")</f>
        <v>Neužpildytos visų objektų kainos</v>
      </c>
    </row>
    <row r="94" spans="1:9" s="12" customFormat="1" ht="30" x14ac:dyDescent="0.25">
      <c r="C94" s="21" t="s">
        <v>59</v>
      </c>
      <c r="D94" s="24"/>
      <c r="E94" s="21" t="s">
        <v>60</v>
      </c>
      <c r="F94" s="21" t="str">
        <f>IF(OR(F93="",D94=""),"", ROUND(PRODUCT(D94,F93)/100,2))</f>
        <v/>
      </c>
      <c r="G94" s="25" t="str">
        <f>IF(D94="", "Nurodykite taikomą PVM dydį", "")</f>
        <v>Nurodykite taikomą PVM dydį</v>
      </c>
    </row>
    <row r="95" spans="1:9" s="12" customFormat="1" x14ac:dyDescent="0.25">
      <c r="E95" s="21" t="s">
        <v>61</v>
      </c>
      <c r="F95" s="21">
        <f>IF(ISBLANK(F94), "", ROUND(SUM(F93:F94),2))</f>
        <v>0</v>
      </c>
    </row>
    <row r="96" spans="1:9" s="12" customFormat="1" x14ac:dyDescent="0.25"/>
    <row r="99" spans="1:9" x14ac:dyDescent="0.25">
      <c r="A99" s="13" t="s">
        <v>89</v>
      </c>
      <c r="B99" s="13" t="s">
        <v>90</v>
      </c>
    </row>
    <row r="101" spans="1:9" x14ac:dyDescent="0.25">
      <c r="A101" s="13" t="s">
        <v>26</v>
      </c>
    </row>
    <row r="102" spans="1:9" s="12" customFormat="1" ht="45" x14ac:dyDescent="0.25">
      <c r="A102" s="21" t="s">
        <v>27</v>
      </c>
      <c r="B102" s="21" t="s">
        <v>28</v>
      </c>
      <c r="C102" s="21" t="s">
        <v>29</v>
      </c>
      <c r="D102" s="21" t="s">
        <v>30</v>
      </c>
      <c r="E102" s="21" t="s">
        <v>31</v>
      </c>
      <c r="F102" s="21" t="s">
        <v>32</v>
      </c>
      <c r="G102" s="21" t="s">
        <v>33</v>
      </c>
      <c r="H102" s="21" t="s">
        <v>34</v>
      </c>
      <c r="I102" s="21" t="s">
        <v>35</v>
      </c>
    </row>
    <row r="103" spans="1:9" s="12" customFormat="1" x14ac:dyDescent="0.25">
      <c r="A103" s="21" t="s">
        <v>91</v>
      </c>
      <c r="B103" s="21" t="s">
        <v>92</v>
      </c>
      <c r="C103" s="22"/>
      <c r="D103" s="22"/>
      <c r="E103" s="22"/>
      <c r="F103" s="22"/>
      <c r="G103" s="22"/>
      <c r="H103" s="22"/>
      <c r="I103" s="22"/>
    </row>
    <row r="104" spans="1:9" s="12" customFormat="1" x14ac:dyDescent="0.25">
      <c r="A104" s="22" t="s">
        <v>93</v>
      </c>
      <c r="B104" s="22" t="s">
        <v>92</v>
      </c>
      <c r="C104" s="22">
        <v>700</v>
      </c>
      <c r="D104" s="22" t="s">
        <v>94</v>
      </c>
      <c r="E104" s="23"/>
      <c r="F104" s="22" t="str">
        <f>IF(ISBLANK(E104),"", PRODUCT(C104,E104))</f>
        <v/>
      </c>
      <c r="G104" s="24"/>
      <c r="H104" s="22"/>
      <c r="I104" s="22"/>
    </row>
    <row r="105" spans="1:9" s="12" customFormat="1" x14ac:dyDescent="0.25">
      <c r="A105" s="22" t="s">
        <v>95</v>
      </c>
      <c r="B105" s="22" t="s">
        <v>96</v>
      </c>
      <c r="C105" s="22"/>
      <c r="D105" s="22"/>
      <c r="E105" s="22"/>
      <c r="F105" s="22"/>
      <c r="G105" s="22"/>
      <c r="H105" s="24"/>
      <c r="I105" s="24"/>
    </row>
    <row r="106" spans="1:9" s="12" customFormat="1" x14ac:dyDescent="0.25">
      <c r="A106" s="22" t="s">
        <v>97</v>
      </c>
      <c r="B106" s="22" t="s">
        <v>98</v>
      </c>
      <c r="C106" s="22"/>
      <c r="D106" s="22"/>
      <c r="E106" s="22"/>
      <c r="F106" s="22"/>
      <c r="G106" s="22"/>
      <c r="H106" s="24"/>
      <c r="I106" s="24"/>
    </row>
    <row r="107" spans="1:9" s="12" customFormat="1" ht="45" x14ac:dyDescent="0.25">
      <c r="A107" s="22" t="s">
        <v>99</v>
      </c>
      <c r="B107" s="22" t="s">
        <v>100</v>
      </c>
      <c r="C107" s="22"/>
      <c r="D107" s="22"/>
      <c r="E107" s="22"/>
      <c r="F107" s="22"/>
      <c r="G107" s="22"/>
      <c r="H107" s="24"/>
      <c r="I107" s="24"/>
    </row>
    <row r="108" spans="1:9" s="12" customFormat="1" x14ac:dyDescent="0.25">
      <c r="A108" s="22" t="s">
        <v>101</v>
      </c>
      <c r="B108" s="22" t="s">
        <v>102</v>
      </c>
      <c r="C108" s="22"/>
      <c r="D108" s="22"/>
      <c r="E108" s="22"/>
      <c r="F108" s="22"/>
      <c r="G108" s="22"/>
      <c r="H108" s="24"/>
      <c r="I108" s="24"/>
    </row>
    <row r="109" spans="1:9" s="12" customFormat="1" x14ac:dyDescent="0.25">
      <c r="A109" s="22" t="s">
        <v>103</v>
      </c>
      <c r="B109" s="22" t="s">
        <v>47</v>
      </c>
      <c r="C109" s="22"/>
      <c r="D109" s="22"/>
      <c r="E109" s="22"/>
      <c r="F109" s="22"/>
      <c r="G109" s="22"/>
      <c r="H109" s="24"/>
      <c r="I109" s="24"/>
    </row>
    <row r="110" spans="1:9" s="12" customFormat="1" x14ac:dyDescent="0.25">
      <c r="E110" s="21" t="s">
        <v>58</v>
      </c>
      <c r="F110" s="21" t="str">
        <f>IF((COUNT(C104:C109)&lt;&gt;COUNT(F104:F109)),"", ROUND(SUM(F104:F109),2))</f>
        <v/>
      </c>
      <c r="G110" s="25" t="str">
        <f>IF((COUNT(C104:C109)&lt;&gt;COUNT(F104:F109)),"Neužpildytos visų objektų kainos", "")</f>
        <v>Neužpildytos visų objektų kainos</v>
      </c>
    </row>
    <row r="111" spans="1:9" s="12" customFormat="1" ht="30" x14ac:dyDescent="0.25">
      <c r="C111" s="21" t="s">
        <v>59</v>
      </c>
      <c r="D111" s="24"/>
      <c r="E111" s="21" t="s">
        <v>60</v>
      </c>
      <c r="F111" s="21" t="str">
        <f>IF(OR(F110="",D111=""),"", ROUND(PRODUCT(D111,F110)/100,2))</f>
        <v/>
      </c>
      <c r="G111" s="25" t="str">
        <f>IF(D111="", "Nurodykite taikomą PVM dydį", "")</f>
        <v>Nurodykite taikomą PVM dydį</v>
      </c>
    </row>
    <row r="112" spans="1:9" s="12" customFormat="1" x14ac:dyDescent="0.25">
      <c r="E112" s="21" t="s">
        <v>61</v>
      </c>
      <c r="F112" s="21">
        <f>IF(ISBLANK(F111), "", ROUND(SUM(F110:F111),2))</f>
        <v>0</v>
      </c>
    </row>
    <row r="113" spans="1:9" s="12" customFormat="1" x14ac:dyDescent="0.25"/>
    <row r="116" spans="1:9" x14ac:dyDescent="0.25">
      <c r="A116" s="13" t="s">
        <v>104</v>
      </c>
      <c r="B116" s="13" t="s">
        <v>105</v>
      </c>
    </row>
    <row r="118" spans="1:9" x14ac:dyDescent="0.25">
      <c r="A118" s="13" t="s">
        <v>26</v>
      </c>
    </row>
    <row r="119" spans="1:9" s="12" customFormat="1" ht="45" x14ac:dyDescent="0.25">
      <c r="A119" s="21" t="s">
        <v>27</v>
      </c>
      <c r="B119" s="21" t="s">
        <v>28</v>
      </c>
      <c r="C119" s="21" t="s">
        <v>29</v>
      </c>
      <c r="D119" s="21" t="s">
        <v>30</v>
      </c>
      <c r="E119" s="21" t="s">
        <v>31</v>
      </c>
      <c r="F119" s="21" t="s">
        <v>32</v>
      </c>
      <c r="G119" s="21" t="s">
        <v>33</v>
      </c>
      <c r="H119" s="21" t="s">
        <v>34</v>
      </c>
      <c r="I119" s="21" t="s">
        <v>35</v>
      </c>
    </row>
    <row r="120" spans="1:9" s="12" customFormat="1" x14ac:dyDescent="0.25">
      <c r="A120" s="21" t="s">
        <v>106</v>
      </c>
      <c r="B120" s="21" t="s">
        <v>107</v>
      </c>
      <c r="C120" s="22"/>
      <c r="D120" s="22"/>
      <c r="E120" s="22"/>
      <c r="F120" s="22"/>
      <c r="G120" s="22"/>
      <c r="H120" s="22"/>
      <c r="I120" s="22"/>
    </row>
    <row r="121" spans="1:9" s="12" customFormat="1" x14ac:dyDescent="0.25">
      <c r="A121" s="22" t="s">
        <v>108</v>
      </c>
      <c r="B121" s="22" t="s">
        <v>107</v>
      </c>
      <c r="C121" s="22">
        <v>150</v>
      </c>
      <c r="D121" s="22" t="s">
        <v>39</v>
      </c>
      <c r="E121" s="23"/>
      <c r="F121" s="22" t="str">
        <f>IF(ISBLANK(E121),"", PRODUCT(C121,E121))</f>
        <v/>
      </c>
      <c r="G121" s="24"/>
      <c r="H121" s="22"/>
      <c r="I121" s="22"/>
    </row>
    <row r="122" spans="1:9" s="12" customFormat="1" x14ac:dyDescent="0.25">
      <c r="A122" s="22" t="s">
        <v>109</v>
      </c>
      <c r="B122" s="22" t="s">
        <v>41</v>
      </c>
      <c r="C122" s="22"/>
      <c r="D122" s="22"/>
      <c r="E122" s="22"/>
      <c r="F122" s="22"/>
      <c r="G122" s="22"/>
      <c r="H122" s="24"/>
      <c r="I122" s="24"/>
    </row>
    <row r="123" spans="1:9" s="12" customFormat="1" x14ac:dyDescent="0.25">
      <c r="A123" s="22" t="s">
        <v>110</v>
      </c>
      <c r="B123" s="22" t="s">
        <v>111</v>
      </c>
      <c r="C123" s="22"/>
      <c r="D123" s="22"/>
      <c r="E123" s="22"/>
      <c r="F123" s="22"/>
      <c r="G123" s="22"/>
      <c r="H123" s="24"/>
      <c r="I123" s="24"/>
    </row>
    <row r="124" spans="1:9" s="12" customFormat="1" x14ac:dyDescent="0.25">
      <c r="A124" s="22" t="s">
        <v>112</v>
      </c>
      <c r="B124" s="22" t="s">
        <v>113</v>
      </c>
      <c r="C124" s="22"/>
      <c r="D124" s="22"/>
      <c r="E124" s="22"/>
      <c r="F124" s="22"/>
      <c r="G124" s="22"/>
      <c r="H124" s="24"/>
      <c r="I124" s="24"/>
    </row>
    <row r="125" spans="1:9" s="12" customFormat="1" x14ac:dyDescent="0.25">
      <c r="A125" s="22" t="s">
        <v>114</v>
      </c>
      <c r="B125" s="22" t="s">
        <v>115</v>
      </c>
      <c r="C125" s="22"/>
      <c r="D125" s="22"/>
      <c r="E125" s="22"/>
      <c r="F125" s="22"/>
      <c r="G125" s="22"/>
      <c r="H125" s="24"/>
      <c r="I125" s="24"/>
    </row>
    <row r="126" spans="1:9" s="12" customFormat="1" x14ac:dyDescent="0.25">
      <c r="A126" s="22" t="s">
        <v>116</v>
      </c>
      <c r="B126" s="22" t="s">
        <v>47</v>
      </c>
      <c r="C126" s="22"/>
      <c r="D126" s="22"/>
      <c r="E126" s="22"/>
      <c r="F126" s="22"/>
      <c r="G126" s="22"/>
      <c r="H126" s="24"/>
      <c r="I126" s="24"/>
    </row>
    <row r="127" spans="1:9" s="12" customFormat="1" x14ac:dyDescent="0.25">
      <c r="E127" s="21" t="s">
        <v>58</v>
      </c>
      <c r="F127" s="21" t="str">
        <f>IF((COUNT(C121:C126)&lt;&gt;COUNT(F121:F126)),"", ROUND(SUM(F121:F126),2))</f>
        <v/>
      </c>
      <c r="G127" s="25" t="str">
        <f>IF((COUNT(C121:C126)&lt;&gt;COUNT(F121:F126)),"Neužpildytos visų objektų kainos", "")</f>
        <v>Neužpildytos visų objektų kainos</v>
      </c>
    </row>
    <row r="128" spans="1:9" s="12" customFormat="1" ht="30" x14ac:dyDescent="0.25">
      <c r="C128" s="21" t="s">
        <v>59</v>
      </c>
      <c r="D128" s="24"/>
      <c r="E128" s="21" t="s">
        <v>60</v>
      </c>
      <c r="F128" s="21" t="str">
        <f>IF(OR(F127="",D128=""),"", ROUND(PRODUCT(D128,F127)/100,2))</f>
        <v/>
      </c>
      <c r="G128" s="25" t="str">
        <f>IF(D128="", "Nurodykite taikomą PVM dydį", "")</f>
        <v>Nurodykite taikomą PVM dydį</v>
      </c>
    </row>
    <row r="129" spans="1:9" s="12" customFormat="1" x14ac:dyDescent="0.25">
      <c r="E129" s="21" t="s">
        <v>61</v>
      </c>
      <c r="F129" s="21">
        <f>IF(ISBLANK(F128), "", ROUND(SUM(F127:F128),2))</f>
        <v>0</v>
      </c>
    </row>
    <row r="133" spans="1:9" x14ac:dyDescent="0.25">
      <c r="A133" s="13" t="s">
        <v>117</v>
      </c>
      <c r="B133" s="13" t="s">
        <v>118</v>
      </c>
    </row>
    <row r="135" spans="1:9" x14ac:dyDescent="0.25">
      <c r="A135" s="13" t="s">
        <v>26</v>
      </c>
    </row>
    <row r="136" spans="1:9" s="12" customFormat="1" ht="45" x14ac:dyDescent="0.25">
      <c r="A136" s="21" t="s">
        <v>27</v>
      </c>
      <c r="B136" s="21" t="s">
        <v>28</v>
      </c>
      <c r="C136" s="21" t="s">
        <v>29</v>
      </c>
      <c r="D136" s="21" t="s">
        <v>30</v>
      </c>
      <c r="E136" s="21" t="s">
        <v>31</v>
      </c>
      <c r="F136" s="21" t="s">
        <v>32</v>
      </c>
      <c r="G136" s="21" t="s">
        <v>33</v>
      </c>
      <c r="H136" s="21" t="s">
        <v>34</v>
      </c>
      <c r="I136" s="21" t="s">
        <v>35</v>
      </c>
    </row>
    <row r="137" spans="1:9" s="12" customFormat="1" x14ac:dyDescent="0.25">
      <c r="A137" s="21" t="s">
        <v>119</v>
      </c>
      <c r="B137" s="21" t="s">
        <v>120</v>
      </c>
      <c r="C137" s="22"/>
      <c r="D137" s="22"/>
      <c r="E137" s="22"/>
      <c r="F137" s="22"/>
      <c r="G137" s="22"/>
      <c r="H137" s="22"/>
      <c r="I137" s="22"/>
    </row>
    <row r="138" spans="1:9" s="12" customFormat="1" x14ac:dyDescent="0.25">
      <c r="A138" s="22" t="s">
        <v>121</v>
      </c>
      <c r="B138" s="22" t="s">
        <v>120</v>
      </c>
      <c r="C138" s="22">
        <v>300</v>
      </c>
      <c r="D138" s="22" t="s">
        <v>39</v>
      </c>
      <c r="E138" s="23"/>
      <c r="F138" s="22" t="str">
        <f>IF(ISBLANK(E138),"", PRODUCT(C138,E138))</f>
        <v/>
      </c>
      <c r="G138" s="24"/>
      <c r="H138" s="22"/>
      <c r="I138" s="22"/>
    </row>
    <row r="139" spans="1:9" s="12" customFormat="1" x14ac:dyDescent="0.25">
      <c r="A139" s="22" t="s">
        <v>122</v>
      </c>
      <c r="B139" s="22" t="s">
        <v>41</v>
      </c>
      <c r="C139" s="22"/>
      <c r="D139" s="22"/>
      <c r="E139" s="22"/>
      <c r="F139" s="22"/>
      <c r="G139" s="22"/>
      <c r="H139" s="24"/>
      <c r="I139" s="24"/>
    </row>
    <row r="140" spans="1:9" s="12" customFormat="1" x14ac:dyDescent="0.25">
      <c r="A140" s="22" t="s">
        <v>123</v>
      </c>
      <c r="B140" s="22" t="s">
        <v>124</v>
      </c>
      <c r="C140" s="22"/>
      <c r="D140" s="22"/>
      <c r="E140" s="22"/>
      <c r="F140" s="22"/>
      <c r="G140" s="22"/>
      <c r="H140" s="24"/>
      <c r="I140" s="24"/>
    </row>
    <row r="141" spans="1:9" s="12" customFormat="1" x14ac:dyDescent="0.25">
      <c r="A141" s="22" t="s">
        <v>125</v>
      </c>
      <c r="B141" s="22" t="s">
        <v>115</v>
      </c>
      <c r="C141" s="22"/>
      <c r="D141" s="22"/>
      <c r="E141" s="22"/>
      <c r="F141" s="22"/>
      <c r="G141" s="22"/>
      <c r="H141" s="24"/>
      <c r="I141" s="24"/>
    </row>
    <row r="142" spans="1:9" s="12" customFormat="1" ht="30" x14ac:dyDescent="0.25">
      <c r="A142" s="22" t="s">
        <v>126</v>
      </c>
      <c r="B142" s="22" t="s">
        <v>127</v>
      </c>
      <c r="C142" s="22"/>
      <c r="D142" s="22"/>
      <c r="E142" s="22"/>
      <c r="F142" s="22"/>
      <c r="G142" s="22"/>
      <c r="H142" s="24"/>
      <c r="I142" s="24"/>
    </row>
    <row r="143" spans="1:9" s="12" customFormat="1" x14ac:dyDescent="0.25">
      <c r="A143" s="22" t="s">
        <v>128</v>
      </c>
      <c r="B143" s="22" t="s">
        <v>129</v>
      </c>
      <c r="C143" s="22"/>
      <c r="D143" s="22"/>
      <c r="E143" s="22"/>
      <c r="F143" s="22"/>
      <c r="G143" s="22"/>
      <c r="H143" s="24"/>
      <c r="I143" s="24"/>
    </row>
    <row r="144" spans="1:9" s="12" customFormat="1" x14ac:dyDescent="0.25">
      <c r="A144" s="22" t="s">
        <v>130</v>
      </c>
      <c r="B144" s="22" t="s">
        <v>131</v>
      </c>
      <c r="C144" s="22"/>
      <c r="D144" s="22"/>
      <c r="E144" s="22"/>
      <c r="F144" s="22"/>
      <c r="G144" s="22"/>
      <c r="H144" s="24"/>
      <c r="I144" s="24"/>
    </row>
    <row r="145" spans="1:9" s="12" customFormat="1" x14ac:dyDescent="0.25">
      <c r="A145" s="22" t="s">
        <v>132</v>
      </c>
      <c r="B145" s="22" t="s">
        <v>133</v>
      </c>
      <c r="C145" s="22"/>
      <c r="D145" s="22"/>
      <c r="E145" s="22"/>
      <c r="F145" s="22"/>
      <c r="G145" s="22"/>
      <c r="H145" s="24"/>
      <c r="I145" s="24"/>
    </row>
    <row r="146" spans="1:9" s="12" customFormat="1" x14ac:dyDescent="0.25">
      <c r="A146" s="22" t="s">
        <v>134</v>
      </c>
      <c r="B146" s="22" t="s">
        <v>47</v>
      </c>
      <c r="C146" s="22"/>
      <c r="D146" s="22"/>
      <c r="E146" s="22"/>
      <c r="F146" s="22"/>
      <c r="G146" s="22"/>
      <c r="H146" s="24"/>
      <c r="I146" s="24"/>
    </row>
    <row r="147" spans="1:9" s="12" customFormat="1" x14ac:dyDescent="0.25">
      <c r="E147" s="21" t="s">
        <v>58</v>
      </c>
      <c r="F147" s="21" t="str">
        <f>IF((COUNT(C138:C146)&lt;&gt;COUNT(F138:F146)),"", ROUND(SUM(F138:F146),2))</f>
        <v/>
      </c>
      <c r="G147" s="25" t="str">
        <f>IF((COUNT(C138:C146)&lt;&gt;COUNT(F138:F146)),"Neužpildytos visų objektų kainos", "")</f>
        <v>Neužpildytos visų objektų kainos</v>
      </c>
    </row>
    <row r="148" spans="1:9" s="12" customFormat="1" ht="30" x14ac:dyDescent="0.25">
      <c r="C148" s="21" t="s">
        <v>59</v>
      </c>
      <c r="D148" s="24"/>
      <c r="E148" s="21" t="s">
        <v>60</v>
      </c>
      <c r="F148" s="21" t="str">
        <f>IF(OR(F147="",D148=""),"", ROUND(PRODUCT(D148,F147)/100,2))</f>
        <v/>
      </c>
      <c r="G148" s="25" t="str">
        <f>IF(D148="", "Nurodykite taikomą PVM dydį", "")</f>
        <v>Nurodykite taikomą PVM dydį</v>
      </c>
    </row>
    <row r="149" spans="1:9" s="12" customFormat="1" x14ac:dyDescent="0.25">
      <c r="E149" s="21" t="s">
        <v>61</v>
      </c>
      <c r="F149" s="21">
        <f>IF(ISBLANK(F148), "", ROUND(SUM(F147:F148),2))</f>
        <v>0</v>
      </c>
    </row>
    <row r="150" spans="1:9" s="12" customFormat="1" x14ac:dyDescent="0.25"/>
  </sheetData>
  <sheetProtection algorithmName="SHA-512" hashValue="tOI8nvllS9JaJV1SIE3UDaduhXVsMB2sRPLG6pxZbrrIBvmcxg48OJcpXPG0OuHAtRjyA+2W/f5Nc7CQbTU8lw==" saltValue="MHhzG95kx0xoL7U9Zus/q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135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136</v>
      </c>
      <c r="B5" s="54"/>
      <c r="C5" s="52" t="s">
        <v>137</v>
      </c>
      <c r="D5" s="53"/>
      <c r="E5" s="54"/>
      <c r="F5" s="52" t="s">
        <v>138</v>
      </c>
      <c r="G5" s="53"/>
      <c r="H5" s="54"/>
      <c r="I5" s="52" t="s">
        <v>139</v>
      </c>
      <c r="J5" s="54"/>
      <c r="K5" s="9" t="s">
        <v>140</v>
      </c>
    </row>
    <row r="6" spans="1:11" ht="48.95" customHeight="1" x14ac:dyDescent="0.25">
      <c r="A6" s="46"/>
      <c r="B6" s="33"/>
      <c r="C6" s="47"/>
      <c r="D6" s="45"/>
      <c r="E6" s="33"/>
      <c r="F6" s="47"/>
      <c r="G6" s="45"/>
      <c r="H6" s="33"/>
      <c r="I6" s="47"/>
      <c r="J6" s="33"/>
      <c r="K6" s="16"/>
    </row>
    <row r="7" spans="1:11" ht="48.95" customHeight="1" x14ac:dyDescent="0.25">
      <c r="A7" s="46"/>
      <c r="B7" s="33"/>
      <c r="C7" s="47"/>
      <c r="D7" s="45"/>
      <c r="E7" s="33"/>
      <c r="F7" s="47"/>
      <c r="G7" s="45"/>
      <c r="H7" s="33"/>
      <c r="I7" s="47"/>
      <c r="J7" s="33"/>
      <c r="K7" s="16"/>
    </row>
    <row r="8" spans="1:11" ht="48.95" customHeight="1" x14ac:dyDescent="0.25">
      <c r="A8" s="46"/>
      <c r="B8" s="33"/>
      <c r="C8" s="47"/>
      <c r="D8" s="45"/>
      <c r="E8" s="33"/>
      <c r="F8" s="47"/>
      <c r="G8" s="45"/>
      <c r="H8" s="33"/>
      <c r="I8" s="47"/>
      <c r="J8" s="33"/>
      <c r="K8" s="16"/>
    </row>
    <row r="9" spans="1:11" ht="48.95" customHeight="1" x14ac:dyDescent="0.25">
      <c r="A9" s="46"/>
      <c r="B9" s="33"/>
      <c r="C9" s="47"/>
      <c r="D9" s="45"/>
      <c r="E9" s="33"/>
      <c r="F9" s="47"/>
      <c r="G9" s="45"/>
      <c r="H9" s="33"/>
      <c r="I9" s="47"/>
      <c r="J9" s="33"/>
      <c r="K9" s="16"/>
    </row>
    <row r="10" spans="1:11" ht="48.95" customHeight="1" x14ac:dyDescent="0.25">
      <c r="A10" s="46"/>
      <c r="B10" s="33"/>
      <c r="C10" s="47"/>
      <c r="D10" s="45"/>
      <c r="E10" s="33"/>
      <c r="F10" s="47"/>
      <c r="G10" s="45"/>
      <c r="H10" s="33"/>
      <c r="I10" s="47"/>
      <c r="J10" s="33"/>
      <c r="K10" s="16"/>
    </row>
    <row r="11" spans="1:11" ht="48.95" customHeight="1" x14ac:dyDescent="0.25">
      <c r="A11" s="46"/>
      <c r="B11" s="33"/>
      <c r="C11" s="47"/>
      <c r="D11" s="45"/>
      <c r="E11" s="33"/>
      <c r="F11" s="47"/>
      <c r="G11" s="45"/>
      <c r="H11" s="33"/>
      <c r="I11" s="47"/>
      <c r="J11" s="33"/>
      <c r="K11" s="16"/>
    </row>
    <row r="12" spans="1:11" ht="48.95" customHeight="1" x14ac:dyDescent="0.25">
      <c r="A12" s="46"/>
      <c r="B12" s="33"/>
      <c r="C12" s="47"/>
      <c r="D12" s="45"/>
      <c r="E12" s="33"/>
      <c r="F12" s="47"/>
      <c r="G12" s="45"/>
      <c r="H12" s="33"/>
      <c r="I12" s="47"/>
      <c r="J12" s="33"/>
      <c r="K12" s="16"/>
    </row>
    <row r="13" spans="1:11" ht="48.95" customHeight="1" x14ac:dyDescent="0.25">
      <c r="A13" s="46"/>
      <c r="B13" s="33"/>
      <c r="C13" s="47"/>
      <c r="D13" s="45"/>
      <c r="E13" s="33"/>
      <c r="F13" s="47"/>
      <c r="G13" s="45"/>
      <c r="H13" s="33"/>
      <c r="I13" s="47"/>
      <c r="J13" s="33"/>
      <c r="K13" s="16"/>
    </row>
    <row r="14" spans="1:11" ht="48.95" customHeight="1" x14ac:dyDescent="0.25">
      <c r="A14" s="46"/>
      <c r="B14" s="33"/>
      <c r="C14" s="47"/>
      <c r="D14" s="45"/>
      <c r="E14" s="33"/>
      <c r="F14" s="47"/>
      <c r="G14" s="45"/>
      <c r="H14" s="33"/>
      <c r="I14" s="47"/>
      <c r="J14" s="33"/>
      <c r="K14" s="16"/>
    </row>
    <row r="15" spans="1:11" ht="48" customHeight="1" thickBot="1" x14ac:dyDescent="0.3">
      <c r="A15" s="72"/>
      <c r="B15" s="60"/>
      <c r="C15" s="65"/>
      <c r="D15" s="59"/>
      <c r="E15" s="60"/>
      <c r="F15" s="65"/>
      <c r="G15" s="59"/>
      <c r="H15" s="60"/>
      <c r="I15" s="65"/>
      <c r="J15" s="60"/>
      <c r="K15" s="17"/>
    </row>
    <row r="16" spans="1:11" ht="18.95" customHeight="1" x14ac:dyDescent="0.25">
      <c r="A16" s="10"/>
      <c r="B16" s="10"/>
      <c r="C16" s="10"/>
      <c r="D16" s="10"/>
      <c r="E16" s="10"/>
      <c r="F16" s="10"/>
      <c r="G16" s="10"/>
      <c r="H16" s="10"/>
      <c r="I16" s="10"/>
      <c r="J16" s="10"/>
      <c r="K16" s="11"/>
    </row>
    <row r="17" spans="1:11" ht="48.95" customHeight="1" x14ac:dyDescent="0.25">
      <c r="A17" s="69" t="s">
        <v>141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137</v>
      </c>
      <c r="D19" s="53"/>
      <c r="E19" s="54"/>
      <c r="F19" s="52" t="s">
        <v>142</v>
      </c>
      <c r="G19" s="53"/>
      <c r="H19" s="54"/>
      <c r="I19" s="71" t="s">
        <v>139</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143</v>
      </c>
      <c r="B33" s="28"/>
      <c r="C33" s="28"/>
      <c r="D33" s="28"/>
      <c r="E33" s="28"/>
      <c r="F33" s="28"/>
      <c r="G33" s="28"/>
      <c r="H33" s="28"/>
      <c r="I33" s="28"/>
      <c r="J33" s="28"/>
    </row>
    <row r="34" spans="1:10" ht="15.95" customHeight="1" thickBot="1" x14ac:dyDescent="0.3"/>
    <row r="35" spans="1:10" ht="15.95" customHeight="1" x14ac:dyDescent="0.25">
      <c r="A35" s="8" t="s">
        <v>27</v>
      </c>
      <c r="B35" s="66" t="s">
        <v>144</v>
      </c>
      <c r="C35" s="53"/>
      <c r="D35" s="53"/>
      <c r="E35" s="53"/>
      <c r="F35" s="53"/>
      <c r="G35" s="54"/>
      <c r="H35" s="67" t="s">
        <v>145</v>
      </c>
      <c r="I35" s="53"/>
      <c r="J35" s="68"/>
    </row>
    <row r="36" spans="1:10" ht="48" customHeight="1" x14ac:dyDescent="0.25">
      <c r="A36" s="18" t="s">
        <v>146</v>
      </c>
      <c r="B36" s="48" t="s">
        <v>147</v>
      </c>
      <c r="C36" s="45"/>
      <c r="D36" s="45"/>
      <c r="E36" s="45"/>
      <c r="F36" s="45"/>
      <c r="G36" s="33"/>
      <c r="H36" s="49"/>
      <c r="I36" s="45"/>
      <c r="J36" s="50"/>
    </row>
    <row r="37" spans="1:10" ht="48" customHeight="1" x14ac:dyDescent="0.25">
      <c r="A37" s="18" t="s">
        <v>148</v>
      </c>
      <c r="B37" s="48" t="s">
        <v>149</v>
      </c>
      <c r="C37" s="45"/>
      <c r="D37" s="45"/>
      <c r="E37" s="45"/>
      <c r="F37" s="45"/>
      <c r="G37" s="33"/>
      <c r="H37" s="49"/>
      <c r="I37" s="45"/>
      <c r="J37" s="50"/>
    </row>
    <row r="38" spans="1:10" ht="48" customHeight="1" x14ac:dyDescent="0.25">
      <c r="A38" s="18" t="s">
        <v>150</v>
      </c>
      <c r="B38" s="48" t="s">
        <v>151</v>
      </c>
      <c r="C38" s="45"/>
      <c r="D38" s="45"/>
      <c r="E38" s="45"/>
      <c r="F38" s="45"/>
      <c r="G38" s="33"/>
      <c r="H38" s="49"/>
      <c r="I38" s="45"/>
      <c r="J38" s="50"/>
    </row>
    <row r="39" spans="1:10" ht="48" customHeight="1" x14ac:dyDescent="0.25">
      <c r="A39" s="19"/>
      <c r="B39" s="44"/>
      <c r="C39" s="45"/>
      <c r="D39" s="45"/>
      <c r="E39" s="45"/>
      <c r="F39" s="45"/>
      <c r="G39" s="33"/>
      <c r="H39" s="49"/>
      <c r="I39" s="45"/>
      <c r="J39" s="50"/>
    </row>
    <row r="40" spans="1:10" ht="48" customHeight="1" x14ac:dyDescent="0.25">
      <c r="A40" s="19"/>
      <c r="B40" s="44"/>
      <c r="C40" s="45"/>
      <c r="D40" s="45"/>
      <c r="E40" s="45"/>
      <c r="F40" s="45"/>
      <c r="G40" s="33"/>
      <c r="H40" s="49"/>
      <c r="I40" s="45"/>
      <c r="J40" s="50"/>
    </row>
    <row r="41" spans="1:10" ht="48" customHeight="1" x14ac:dyDescent="0.25">
      <c r="A41" s="19"/>
      <c r="B41" s="44"/>
      <c r="C41" s="45"/>
      <c r="D41" s="45"/>
      <c r="E41" s="45"/>
      <c r="F41" s="45"/>
      <c r="G41" s="33"/>
      <c r="H41" s="49"/>
      <c r="I41" s="45"/>
      <c r="J41" s="50"/>
    </row>
    <row r="42" spans="1:10" ht="48" customHeight="1" x14ac:dyDescent="0.25">
      <c r="A42" s="19"/>
      <c r="B42" s="44"/>
      <c r="C42" s="45"/>
      <c r="D42" s="45"/>
      <c r="E42" s="45"/>
      <c r="F42" s="45"/>
      <c r="G42" s="33"/>
      <c r="H42" s="49"/>
      <c r="I42" s="45"/>
      <c r="J42" s="50"/>
    </row>
    <row r="43" spans="1:10" ht="48" customHeight="1" x14ac:dyDescent="0.25">
      <c r="A43" s="19"/>
      <c r="B43" s="44"/>
      <c r="C43" s="45"/>
      <c r="D43" s="45"/>
      <c r="E43" s="45"/>
      <c r="F43" s="45"/>
      <c r="G43" s="33"/>
      <c r="H43" s="49"/>
      <c r="I43" s="45"/>
      <c r="J43" s="50"/>
    </row>
    <row r="44" spans="1:10" ht="48" customHeight="1" x14ac:dyDescent="0.25">
      <c r="A44" s="19"/>
      <c r="B44" s="44"/>
      <c r="C44" s="45"/>
      <c r="D44" s="45"/>
      <c r="E44" s="45"/>
      <c r="F44" s="45"/>
      <c r="G44" s="33"/>
      <c r="H44" s="49"/>
      <c r="I44" s="45"/>
      <c r="J44" s="50"/>
    </row>
    <row r="45" spans="1:10" ht="48" customHeight="1" x14ac:dyDescent="0.25">
      <c r="A45" s="19"/>
      <c r="B45" s="44"/>
      <c r="C45" s="45"/>
      <c r="D45" s="45"/>
      <c r="E45" s="45"/>
      <c r="F45" s="45"/>
      <c r="G45" s="33"/>
      <c r="H45" s="49"/>
      <c r="I45" s="45"/>
      <c r="J45" s="50"/>
    </row>
    <row r="46" spans="1:10" ht="48.95" customHeight="1" thickBot="1" x14ac:dyDescent="0.3">
      <c r="A46" s="20"/>
      <c r="B46" s="58"/>
      <c r="C46" s="59"/>
      <c r="D46" s="59"/>
      <c r="E46" s="59"/>
      <c r="F46" s="59"/>
      <c r="G46" s="60"/>
      <c r="H46" s="61"/>
      <c r="I46" s="62"/>
      <c r="J46" s="63"/>
    </row>
    <row r="48" spans="1:10" ht="102" customHeight="1" x14ac:dyDescent="0.25">
      <c r="A48" s="57" t="s">
        <v>152</v>
      </c>
      <c r="B48" s="28"/>
      <c r="C48" s="28"/>
      <c r="D48" s="28"/>
      <c r="E48" s="28"/>
      <c r="F48" s="28"/>
      <c r="G48" s="28"/>
      <c r="H48" s="28"/>
      <c r="I48" s="28"/>
      <c r="J48" s="28"/>
    </row>
    <row r="51" spans="1:10" x14ac:dyDescent="0.25">
      <c r="A51" s="64" t="s">
        <v>153</v>
      </c>
      <c r="B51" s="28"/>
      <c r="C51" s="28"/>
      <c r="D51" s="28"/>
      <c r="E51" s="55"/>
      <c r="F51" s="28"/>
      <c r="G51" s="28"/>
      <c r="H51" s="28"/>
      <c r="I51" s="28"/>
      <c r="J51" s="28"/>
    </row>
    <row r="53" spans="1:10" x14ac:dyDescent="0.25">
      <c r="A53" s="64" t="s">
        <v>154</v>
      </c>
      <c r="B53" s="28"/>
      <c r="C53" s="28"/>
      <c r="D53" s="28"/>
      <c r="E53" s="55"/>
      <c r="F53" s="28"/>
      <c r="G53" s="28"/>
      <c r="H53" s="28"/>
      <c r="I53" s="28"/>
      <c r="J53" s="28"/>
    </row>
    <row r="100" spans="1:1" ht="15.75" x14ac:dyDescent="0.25">
      <c r="A100" t="s">
        <v>155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2026-02-12T12:22:59Z</cp:lastPrinted>
  <dcterms:created xsi:type="dcterms:W3CDTF">2023-04-04T12:16:45Z</dcterms:created>
  <dcterms:modified xsi:type="dcterms:W3CDTF">2026-02-12T12:24:17Z</dcterms:modified>
</cp:coreProperties>
</file>