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1. TARPTAUTINIAI konkursai\4742  Deguonies kaukės\CVP IS_\"/>
    </mc:Choice>
  </mc:AlternateContent>
  <xr:revisionPtr revIDLastSave="0" documentId="13_ncr:1_{272D9306-55D6-4640-B4D8-89F8F71F84DE}"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19" i="1" l="1"/>
  <c r="F209" i="1"/>
  <c r="F218" i="1" s="1"/>
  <c r="F219" i="1" s="1"/>
  <c r="F220" i="1" s="1"/>
  <c r="G199" i="1"/>
  <c r="F189" i="1"/>
  <c r="G198" i="1" s="1"/>
  <c r="G179" i="1"/>
  <c r="F175" i="1"/>
  <c r="G178" i="1" s="1"/>
  <c r="G165" i="1"/>
  <c r="F154" i="1"/>
  <c r="G164" i="1" s="1"/>
  <c r="G144" i="1"/>
  <c r="F133" i="1"/>
  <c r="G143" i="1" s="1"/>
  <c r="G123" i="1"/>
  <c r="F113" i="1"/>
  <c r="G122" i="1" s="1"/>
  <c r="G103" i="1"/>
  <c r="F94" i="1"/>
  <c r="G102" i="1" s="1"/>
  <c r="G84" i="1"/>
  <c r="F71" i="1"/>
  <c r="G83" i="1" s="1"/>
  <c r="G61" i="1"/>
  <c r="F55" i="1"/>
  <c r="G60" i="1" s="1"/>
  <c r="G45" i="1"/>
  <c r="F37" i="1"/>
  <c r="G44" i="1" s="1"/>
  <c r="F198" i="1" l="1"/>
  <c r="F199" i="1" s="1"/>
  <c r="F200" i="1" s="1"/>
  <c r="F102" i="1"/>
  <c r="F103" i="1" s="1"/>
  <c r="F104" i="1" s="1"/>
  <c r="G218" i="1"/>
  <c r="F164" i="1"/>
  <c r="F165" i="1" s="1"/>
  <c r="F166" i="1" s="1"/>
  <c r="F44" i="1"/>
  <c r="F45" i="1" s="1"/>
  <c r="F46" i="1" s="1"/>
  <c r="F178" i="1"/>
  <c r="F179" i="1" s="1"/>
  <c r="F180" i="1" s="1"/>
  <c r="F60" i="1"/>
  <c r="F61" i="1" s="1"/>
  <c r="F62" i="1" s="1"/>
  <c r="F143" i="1"/>
  <c r="F144" i="1" s="1"/>
  <c r="F145" i="1" s="1"/>
  <c r="F122" i="1"/>
  <c r="F123" i="1" s="1"/>
  <c r="F124" i="1" s="1"/>
  <c r="F83" i="1"/>
  <c r="F84" i="1" s="1"/>
  <c r="F85" i="1" s="1"/>
</calcChain>
</file>

<file path=xl/sharedStrings.xml><?xml version="1.0" encoding="utf-8"?>
<sst xmlns="http://schemas.openxmlformats.org/spreadsheetml/2006/main" count="403" uniqueCount="239">
  <si>
    <t>PIRKIMO SĄLYGŲ PRIEDAS "PASIŪLYMO FORMA"</t>
  </si>
  <si>
    <t>VIENKARTINĖS MEDICINOS PRIEMONĖS. DEGUONIES KAUKĖS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</si>
  <si>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</si>
  <si>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</si>
  <si>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</si>
  <si>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</si>
  <si>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</si>
  <si>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</si>
  <si>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</si>
  <si>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</si>
  <si>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</si>
  <si>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</si>
  <si>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</si>
  <si>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</si>
  <si>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</si>
  <si>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</si>
  <si>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</si>
  <si>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</si>
  <si>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</si>
  <si>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</si>
  <si>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</si>
  <si>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</si>
  <si>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</si>
  <si>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</si>
  <si>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</si>
  <si>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</si>
  <si>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</si>
  <si>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NOSIES KANIULĖS</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</si>
  <si>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</si>
  <si>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</si>
  <si>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</si>
  <si>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</si>
  <si>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</si>
  <si>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</si>
  <si>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</si>
  <si>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</si>
  <si>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</si>
  <si>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</si>
  <si>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</si>
  <si>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Nosies kaniulės</t>
  </si>
  <si>
    <t>1.1.</t>
  </si>
  <si>
    <t>vnt</t>
  </si>
  <si>
    <t>1.1.1.</t>
  </si>
  <si>
    <t xml:space="preserve"> pagaminta iš PVC, be latekso</t>
  </si>
  <si>
    <t>1.1.2.</t>
  </si>
  <si>
    <t>vienkartinė, kliniškai švari</t>
  </si>
  <si>
    <t>1.1.3.</t>
  </si>
  <si>
    <t>turi tarpnosinę atramą</t>
  </si>
  <si>
    <t>1.1.4.</t>
  </si>
  <si>
    <t xml:space="preserve"> vamzdelis ne lygiasienis</t>
  </si>
  <si>
    <t>1.1.5.</t>
  </si>
  <si>
    <t>galuose yra kūginės formos konektoriai</t>
  </si>
  <si>
    <t>1.1.6.</t>
  </si>
  <si>
    <t>Ilgis 2-2,20cm</t>
  </si>
  <si>
    <t>Suma be PVM</t>
  </si>
  <si>
    <t>Taikomas PVM dydis (%)</t>
  </si>
  <si>
    <t>PVM suma</t>
  </si>
  <si>
    <t>Suma su PVM</t>
  </si>
  <si>
    <t>2. DALIS</t>
  </si>
  <si>
    <t>VIENKARTINIS DRĖKINTUVAS</t>
  </si>
  <si>
    <t>2.</t>
  </si>
  <si>
    <t>vienkartinis drėkintuvas</t>
  </si>
  <si>
    <t>2.1.</t>
  </si>
  <si>
    <t>2.1.1.</t>
  </si>
  <si>
    <t>kliniškai švarus, vienkartinis</t>
  </si>
  <si>
    <t>2.1.2.</t>
  </si>
  <si>
    <t>sudėtyje nėra latekso</t>
  </si>
  <si>
    <t>2.1.3.</t>
  </si>
  <si>
    <t>Maksimalus tūris – 500 ml</t>
  </si>
  <si>
    <t>2.1.4.</t>
  </si>
  <si>
    <t>Slėgis – 20 kPa.</t>
  </si>
  <si>
    <t>3. DALIS</t>
  </si>
  <si>
    <t>DEGUONIES KAUKĖ AUKŠTOS KONCENTRACIJOS</t>
  </si>
  <si>
    <t>3.</t>
  </si>
  <si>
    <t>deguonies kaukė aukštos koncentracijos</t>
  </si>
  <si>
    <t>3.1.</t>
  </si>
  <si>
    <t>3.1.1.</t>
  </si>
  <si>
    <t>kliniškai švario, vienkartinės</t>
  </si>
  <si>
    <t>3.1.2.</t>
  </si>
  <si>
    <t>sudėtyje nėra latekso ir PVC</t>
  </si>
  <si>
    <t>3.1.3.</t>
  </si>
  <si>
    <t>kraštai, kontaktuojantys su veidu, minkšti ir neaštrūs, skirtingos medžiagos negu korpusas</t>
  </si>
  <si>
    <t>3.1.4.</t>
  </si>
  <si>
    <t xml:space="preserve"> sutvirtinimo juostele (gumele), kuri leidžia hermetiškai fiksuoti kaukę pacientui ant veido</t>
  </si>
  <si>
    <t>3.1.5.</t>
  </si>
  <si>
    <t>Kaukės dydis universalus, atitinka europietišką suaugusiojo žmogaus veido anatomiją</t>
  </si>
  <si>
    <t>3.1.6.</t>
  </si>
  <si>
    <t xml:space="preserve"> Deguonies vamzdelis ne lygiasienis, o su specialiu vidiniu profiliu</t>
  </si>
  <si>
    <t>3.1.7.</t>
  </si>
  <si>
    <t>Deguonies vamzdelio galai su kūginės formos konektoriais abiejuose galuose</t>
  </si>
  <si>
    <t>3.1.8.</t>
  </si>
  <si>
    <t xml:space="preserve"> Deguonies vamzdelio ilgis ne mažiau 2,10 m</t>
  </si>
  <si>
    <t>3.1.9.</t>
  </si>
  <si>
    <t>su integruotu nosies spaustuku ir 1l talpos permatomu rezervuaru</t>
  </si>
  <si>
    <t>3.1.10.</t>
  </si>
  <si>
    <t>Esant 5-15 l/min srautui tiekiamas 30-50% O2</t>
  </si>
  <si>
    <t>3.1.11.</t>
  </si>
  <si>
    <t xml:space="preserve"> Supakuota po 1 vnt., vienkartinė, kliniškai švari</t>
  </si>
  <si>
    <t>4. DALIS</t>
  </si>
  <si>
    <t>DEGUONIES KAUKĖ SUAUGUSIEMS SU VAMZDELIU</t>
  </si>
  <si>
    <t>4.</t>
  </si>
  <si>
    <t>Deguonies kaukė suaugusiems su vamzdeliu</t>
  </si>
  <si>
    <t>4.1.</t>
  </si>
  <si>
    <t>4.1.1.</t>
  </si>
  <si>
    <t>4.1.2.</t>
  </si>
  <si>
    <t>4.1.3.</t>
  </si>
  <si>
    <t>4.1.4.</t>
  </si>
  <si>
    <t>4.1.5.</t>
  </si>
  <si>
    <t>4.1.6.</t>
  </si>
  <si>
    <t>4.1.7.</t>
  </si>
  <si>
    <t>5. DALIS</t>
  </si>
  <si>
    <t>DEGUONIES KAUKĖS  VAIKAMS SU VAMZDELIU</t>
  </si>
  <si>
    <t>5.</t>
  </si>
  <si>
    <t>Deguonies kaukės  vaikams su vamzdeliu</t>
  </si>
  <si>
    <t>5.1.</t>
  </si>
  <si>
    <t>Deguonies kaukės vaikams su vamzdeliu</t>
  </si>
  <si>
    <t>5.1.1.</t>
  </si>
  <si>
    <t>5.1.2.</t>
  </si>
  <si>
    <t>5.1.3.</t>
  </si>
  <si>
    <t>5.1.4.</t>
  </si>
  <si>
    <t>5.1.5.</t>
  </si>
  <si>
    <t>5.1.6.</t>
  </si>
  <si>
    <t>5.1.7.</t>
  </si>
  <si>
    <t>5.1.8.</t>
  </si>
  <si>
    <t>Dydis tinkantis vaiko veidui</t>
  </si>
  <si>
    <t>6. DALIS</t>
  </si>
  <si>
    <t>KAUKĖ SKIRTA NEINVAZINEI VENTILIACIJAI SUAUGUSIEMS</t>
  </si>
  <si>
    <t>6.</t>
  </si>
  <si>
    <t>Kaukė skirta neinvazinei ventiliacijai suaugusiems</t>
  </si>
  <si>
    <t>6.1.</t>
  </si>
  <si>
    <t>6.1.1.</t>
  </si>
  <si>
    <t>kraštai, kontaktuojantys su veidu, yra itin minkšti ir neaštrūs</t>
  </si>
  <si>
    <t>6.1.2.</t>
  </si>
  <si>
    <t>sudaro: silikoninis priegalvis, tvirtinimo dirželiai ant galvos ir šonuose</t>
  </si>
  <si>
    <t>6.1.3.</t>
  </si>
  <si>
    <t>kaktos atrama, galvos diržai; kaukės rėmelis, kaukės pagalvėlė</t>
  </si>
  <si>
    <t>6.1.4.</t>
  </si>
  <si>
    <t>O2 jungtelė, alkūninė jungtis besisukanti 360⁰</t>
  </si>
  <si>
    <t>6.1.5.</t>
  </si>
  <si>
    <t>korpusas - iš standžios permatomos medžiagos, skirtingos negu priegalvis</t>
  </si>
  <si>
    <t>6.1.6.</t>
  </si>
  <si>
    <t>priegalvio medžiagai naudojama AIRºgel® technologija apsauganti paciento veidą nuo nuspaudimų</t>
  </si>
  <si>
    <t>6.1.7.</t>
  </si>
  <si>
    <t>skirta naudoti dviejų atšakų kvėpavimo sistemose</t>
  </si>
  <si>
    <t>6.1.8.</t>
  </si>
  <si>
    <t xml:space="preserve">Hermetiškai priglunda prie veido. </t>
  </si>
  <si>
    <t>6.1.9.</t>
  </si>
  <si>
    <t>Galimi kaukės dydžiai M,L,XL.</t>
  </si>
  <si>
    <t>7. DALIS</t>
  </si>
  <si>
    <t>VISO VEIDO KAUKĖ SKIRTA NEINVAZINEI VENTILIACIJAI SUAUGUSIEMS</t>
  </si>
  <si>
    <t>7.</t>
  </si>
  <si>
    <t>Viso veido kaukė skirta neinvazinei ventiliacijai suaugusiems</t>
  </si>
  <si>
    <t>7.1.</t>
  </si>
  <si>
    <t>7.1.1.</t>
  </si>
  <si>
    <t>7.1.2.</t>
  </si>
  <si>
    <t>pilnai dengia paciento veidą</t>
  </si>
  <si>
    <t>7.1.3.</t>
  </si>
  <si>
    <t>sudaro: silikoninis priegalvis, tvirtinimo dirželiai ant galvos ir šonuose, alkūninė jungtis besisukanti 360⁰</t>
  </si>
  <si>
    <t>7.1.4.</t>
  </si>
  <si>
    <t>monitoringo anga su nenuimamu (fiksuotu) dangteliu.</t>
  </si>
  <si>
    <t>7.1.5.</t>
  </si>
  <si>
    <t>kraštai, kontaktuojantys su veidu, minkšti ir neaštrūs</t>
  </si>
  <si>
    <t>7.1.6.</t>
  </si>
  <si>
    <t>korpusas - iš standžios medžiagos</t>
  </si>
  <si>
    <t>7.1.7.</t>
  </si>
  <si>
    <t>alkūnės jungtis 22F</t>
  </si>
  <si>
    <t>7.1.8.</t>
  </si>
  <si>
    <t>vienkartinė, supakuotos po 1 vnt</t>
  </si>
  <si>
    <t>7.1.9.</t>
  </si>
  <si>
    <t>Galimi kaukės dydžiai M,L,XL</t>
  </si>
  <si>
    <t>8. DALIS</t>
  </si>
  <si>
    <t>DEGUONIES KAUKĖ SU NEBULAIZERIU SUAUGUSIEMS</t>
  </si>
  <si>
    <t>8.</t>
  </si>
  <si>
    <t>Deguonies kaukė su nebulaizeriu suaugusiems</t>
  </si>
  <si>
    <t>8.1.</t>
  </si>
  <si>
    <t>8.1.1.</t>
  </si>
  <si>
    <t>8.1.2.</t>
  </si>
  <si>
    <t>9. DALIS</t>
  </si>
  <si>
    <t>ATIDAROMAS ŠALMAS NEINVAZINEI MECHANINEI VENTILIACIJAI</t>
  </si>
  <si>
    <t>9.</t>
  </si>
  <si>
    <t>Atidaromas šalmas neinvazinei mechaninei ventiliacijai</t>
  </si>
  <si>
    <t>9.1.</t>
  </si>
  <si>
    <t>9.1.1.</t>
  </si>
  <si>
    <t>Įkvėpimui ir iškvėpimui skirtos angos 22M</t>
  </si>
  <si>
    <t>9.1.2.</t>
  </si>
  <si>
    <t>fiksavimo diržai tvirtinami ant standaus žiedo keturiuose skirtinguose taškuose</t>
  </si>
  <si>
    <t>9.1.3.</t>
  </si>
  <si>
    <t>diržai netraumuojantys, fiksuojami per pažastis.</t>
  </si>
  <si>
    <t>9.1.4.</t>
  </si>
  <si>
    <t>standaus žiedo yra dvi hermetiškos angos 4-6.5mm kateteriams ir zondam</t>
  </si>
  <si>
    <t>9.1.5.</t>
  </si>
  <si>
    <t>Skaidriame gobtuve yra didelė integruota anga su užsukamu dangteliu</t>
  </si>
  <si>
    <t>9.1.6.</t>
  </si>
  <si>
    <t>Užsukamas dangtelis turi dvikryptį nuo uždusimo saugantį vožtuvą</t>
  </si>
  <si>
    <t>9.1.7.</t>
  </si>
  <si>
    <t>Tarp skaidraus gobtuvo ir pripučiamos “apykaklės” esantis standus žiedas tam tikros formos (ne apvalus)</t>
  </si>
  <si>
    <t>9.1.8.</t>
  </si>
  <si>
    <t>Galimi  dydžiai S, M,L,XL.</t>
  </si>
  <si>
    <t>10. DALIS</t>
  </si>
  <si>
    <t>DEGUONIES KAUKĖ SU REGULIUOJAMU SILENTE VENTURI VOŽTUVU</t>
  </si>
  <si>
    <t>10.</t>
  </si>
  <si>
    <t>Deguonies kaukė su reguliuojamu Silente Venturi vožtuvu</t>
  </si>
  <si>
    <t>10.1.</t>
  </si>
  <si>
    <t>10.1.1.</t>
  </si>
  <si>
    <t>pagamintos iš PVC, neturi latekso</t>
  </si>
  <si>
    <t>10.1.2.</t>
  </si>
  <si>
    <t>suaugusiems su reguliuojamu Venturi vožtuvu</t>
  </si>
  <si>
    <t>10.1.3.</t>
  </si>
  <si>
    <t>reguliuojama deguonies koncentracija (24%-50%),</t>
  </si>
  <si>
    <t>10.1.4.</t>
  </si>
  <si>
    <t>vožtuvo jungtis 22F</t>
  </si>
  <si>
    <t>10.1.5.</t>
  </si>
  <si>
    <t>aerozolinės kaukės jungtis 22M</t>
  </si>
  <si>
    <t>10.1.6.</t>
  </si>
  <si>
    <t xml:space="preserve">sudaro: kaukė suaugusiems, Venturi vožtuvas </t>
  </si>
  <si>
    <t>10.1.7.</t>
  </si>
  <si>
    <t>deguonies vamzdelis (su spec. vidiniu profiliu, ne lygiasienis) su konektoriais galuose, kurio ilgis 1,8m</t>
  </si>
  <si>
    <t>10.1.8.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</si>
  <si>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</si>
  <si>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</si>
  <si>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</si>
  <si>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</si>
  <si>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</si>
  <si>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</si>
  <si>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</si>
  <si>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</si>
  <si>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</si>
  <si>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</si>
  <si>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</si>
  <si>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</si>
  <si>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</si>
  <si>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</si>
  <si>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</si>
  <si>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</si>
  <si>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</si>
  <si>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</si>
  <si>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4742 2026-02-09 22:29:26</t>
  </si>
  <si>
    <t>Vienkartinis drėkintuvas</t>
  </si>
  <si>
    <t>Deguonies kaukė aukštos koncentracijos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</si>
</sst>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20"/>
  <sheetViews>
    <sheetView tabSelected="1" topLeftCell="A199" workbookViewId="0">
      <selection activeCell="B222" sqref="B222"/>
    </sheetView>
  </sheetViews>
  <sheetFormatPr defaultColWidth="10.875" defaultRowHeight="15" x14ac:dyDescent="0.25"/>
  <cols>
    <col min="1" max="1" width="9.125" style="1" customWidth="1"/>
    <col min="2" max="2" width="41" style="1" customWidth="1"/>
    <col min="3" max="3" width="11.25" style="1" customWidth="1"/>
    <col min="4" max="4" width="10.625" style="1" customWidth="1"/>
    <col min="5" max="5" width="14.375" style="1" customWidth="1"/>
    <col min="6" max="6" width="14.5" style="1" customWidth="1"/>
    <col min="7" max="7" width="20.5" style="1" customWidth="1"/>
    <col min="8" max="8" width="29.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5" t="s">
        <v>11</v>
      </c>
      <c r="B16" s="42"/>
      <c r="C16" s="33"/>
      <c r="D16" s="34"/>
      <c r="E16" s="34"/>
      <c r="F16" s="35"/>
    </row>
    <row r="17" spans="1:6" ht="15.95" customHeight="1" x14ac:dyDescent="0.25">
      <c r="A17" s="36" t="s">
        <v>12</v>
      </c>
      <c r="B17" s="37"/>
      <c r="C17" s="33"/>
      <c r="D17" s="34"/>
      <c r="E17" s="34"/>
      <c r="F17" s="35"/>
    </row>
    <row r="18" spans="1:6" ht="15.95" customHeight="1" x14ac:dyDescent="0.25">
      <c r="A18" s="36" t="s">
        <v>13</v>
      </c>
      <c r="B18" s="37"/>
      <c r="C18" s="33"/>
      <c r="D18" s="34"/>
      <c r="E18" s="34"/>
      <c r="F18" s="35"/>
    </row>
    <row r="19" spans="1:6" ht="48" customHeight="1" x14ac:dyDescent="0.25">
      <c r="A19" s="36" t="s">
        <v>14</v>
      </c>
      <c r="B19" s="37"/>
      <c r="C19" s="33"/>
      <c r="D19" s="34"/>
      <c r="E19" s="34"/>
      <c r="F19" s="35"/>
    </row>
    <row r="20" spans="1:6" ht="54.95" customHeight="1" x14ac:dyDescent="0.25">
      <c r="A20" s="36" t="s">
        <v>15</v>
      </c>
      <c r="B20" s="37"/>
      <c r="C20" s="33"/>
      <c r="D20" s="34"/>
      <c r="E20" s="34"/>
      <c r="F20" s="35"/>
    </row>
    <row r="21" spans="1:6" ht="71.099999999999994" customHeight="1" x14ac:dyDescent="0.25">
      <c r="A21" s="38" t="s">
        <v>16</v>
      </c>
      <c r="B21" s="39"/>
      <c r="C21" s="43"/>
      <c r="D21" s="44"/>
      <c r="E21" s="44"/>
      <c r="F21" s="44"/>
    </row>
    <row r="22" spans="1:6" ht="18" customHeight="1" x14ac:dyDescent="0.25">
      <c r="A22" s="5"/>
      <c r="B22" s="5"/>
      <c r="C22" s="6"/>
      <c r="D22" s="6"/>
      <c r="E22" s="6"/>
      <c r="F22" s="6"/>
    </row>
    <row r="23" spans="1:6" x14ac:dyDescent="0.25">
      <c r="A23" s="46" t="s">
        <v>17</v>
      </c>
      <c r="B23" s="32"/>
      <c r="C23" s="32"/>
      <c r="D23" s="32"/>
      <c r="E23" s="32"/>
      <c r="F23" s="32"/>
    </row>
    <row r="24" spans="1:6" x14ac:dyDescent="0.25">
      <c r="A24" s="32" t="s">
        <v>18</v>
      </c>
      <c r="B24" s="32"/>
      <c r="C24" s="32"/>
      <c r="D24" s="32"/>
      <c r="E24" s="32"/>
      <c r="F24" s="32"/>
    </row>
    <row r="25" spans="1:6" x14ac:dyDescent="0.25">
      <c r="A25" s="32" t="s">
        <v>19</v>
      </c>
      <c r="B25" s="32"/>
      <c r="C25" s="32"/>
      <c r="D25" s="32"/>
      <c r="E25" s="32"/>
      <c r="F25" s="32"/>
    </row>
    <row r="26" spans="1:6" x14ac:dyDescent="0.25">
      <c r="A26" s="32" t="s">
        <v>20</v>
      </c>
      <c r="B26" s="32"/>
      <c r="C26" s="32"/>
      <c r="D26" s="32"/>
      <c r="E26" s="32"/>
      <c r="F26" s="32"/>
    </row>
    <row r="27" spans="1:6" x14ac:dyDescent="0.25">
      <c r="A27" s="32" t="s">
        <v>21</v>
      </c>
      <c r="B27" s="32"/>
      <c r="C27" s="32"/>
      <c r="D27" s="32"/>
      <c r="E27" s="32"/>
      <c r="F27" s="32"/>
    </row>
    <row r="28" spans="1:6" ht="32.1" customHeight="1" x14ac:dyDescent="0.25">
      <c r="A28" s="40" t="s">
        <v>22</v>
      </c>
      <c r="B28" s="32"/>
      <c r="C28" s="32"/>
      <c r="D28" s="32"/>
      <c r="E28" s="32"/>
      <c r="F28" s="32"/>
    </row>
    <row r="29" spans="1:6" x14ac:dyDescent="0.25">
      <c r="A29" s="32" t="s">
        <v>23</v>
      </c>
      <c r="B29" s="32"/>
      <c r="C29" s="32"/>
      <c r="D29" s="32"/>
      <c r="E29" s="32"/>
      <c r="F29" s="32"/>
    </row>
    <row r="30" spans="1:6" ht="39.950000000000003" customHeight="1" x14ac:dyDescent="0.25">
      <c r="A30" s="30" t="s">
        <v>24</v>
      </c>
      <c r="B30" s="31"/>
      <c r="C30" s="31"/>
      <c r="D30" s="25"/>
    </row>
    <row r="31" spans="1:6" x14ac:dyDescent="0.25">
      <c r="A31" s="15" t="s">
        <v>25</v>
      </c>
    </row>
    <row r="32" spans="1:6" x14ac:dyDescent="0.25">
      <c r="A32" s="13" t="s">
        <v>26</v>
      </c>
      <c r="B32" s="13" t="s">
        <v>27</v>
      </c>
    </row>
    <row r="34" spans="1:9" x14ac:dyDescent="0.25">
      <c r="A34" s="13" t="s">
        <v>28</v>
      </c>
    </row>
    <row r="35" spans="1:9" s="10" customFormat="1" ht="45" x14ac:dyDescent="0.25">
      <c r="A35" s="26" t="s">
        <v>29</v>
      </c>
      <c r="B35" s="26" t="s">
        <v>30</v>
      </c>
      <c r="C35" s="26" t="s">
        <v>31</v>
      </c>
      <c r="D35" s="26" t="s">
        <v>32</v>
      </c>
      <c r="E35" s="26" t="s">
        <v>33</v>
      </c>
      <c r="F35" s="26" t="s">
        <v>34</v>
      </c>
      <c r="G35" s="26" t="s">
        <v>35</v>
      </c>
      <c r="H35" s="26" t="s">
        <v>36</v>
      </c>
      <c r="I35" s="26" t="s">
        <v>37</v>
      </c>
    </row>
    <row r="36" spans="1:9" x14ac:dyDescent="0.25">
      <c r="A36" s="16" t="s">
        <v>38</v>
      </c>
      <c r="B36" s="24" t="s">
        <v>39</v>
      </c>
      <c r="C36" s="17"/>
      <c r="D36" s="17"/>
      <c r="E36" s="17"/>
      <c r="F36" s="17"/>
      <c r="G36" s="17"/>
      <c r="H36" s="17"/>
      <c r="I36" s="17"/>
    </row>
    <row r="37" spans="1:9" ht="31.5" customHeight="1" x14ac:dyDescent="0.25">
      <c r="A37" s="17" t="s">
        <v>40</v>
      </c>
      <c r="B37" s="27" t="s">
        <v>39</v>
      </c>
      <c r="C37" s="17">
        <v>60000</v>
      </c>
      <c r="D37" s="17" t="s">
        <v>41</v>
      </c>
      <c r="E37" s="28"/>
      <c r="F37" s="27" t="str">
        <f>IF(ISBLANK(E37),"", PRODUCT(C37,E37))</f>
        <v/>
      </c>
      <c r="G37" s="29"/>
      <c r="H37" s="27"/>
      <c r="I37" s="27"/>
    </row>
    <row r="38" spans="1:9" ht="27" customHeight="1" x14ac:dyDescent="0.25">
      <c r="A38" s="17" t="s">
        <v>42</v>
      </c>
      <c r="B38" s="27" t="s">
        <v>43</v>
      </c>
      <c r="C38" s="17"/>
      <c r="D38" s="17"/>
      <c r="E38" s="27"/>
      <c r="F38" s="27"/>
      <c r="G38" s="27"/>
      <c r="H38" s="29"/>
      <c r="I38" s="29"/>
    </row>
    <row r="39" spans="1:9" ht="29.1" customHeight="1" x14ac:dyDescent="0.25">
      <c r="A39" s="17" t="s">
        <v>44</v>
      </c>
      <c r="B39" s="27" t="s">
        <v>45</v>
      </c>
      <c r="C39" s="17"/>
      <c r="D39" s="17"/>
      <c r="E39" s="27"/>
      <c r="F39" s="27"/>
      <c r="G39" s="27"/>
      <c r="H39" s="29"/>
      <c r="I39" s="29"/>
    </row>
    <row r="40" spans="1:9" ht="24.6" customHeight="1" x14ac:dyDescent="0.25">
      <c r="A40" s="17" t="s">
        <v>46</v>
      </c>
      <c r="B40" s="27" t="s">
        <v>47</v>
      </c>
      <c r="C40" s="17"/>
      <c r="D40" s="17"/>
      <c r="E40" s="27"/>
      <c r="F40" s="27"/>
      <c r="G40" s="27"/>
      <c r="H40" s="29"/>
      <c r="I40" s="29"/>
    </row>
    <row r="41" spans="1:9" ht="23.45" customHeight="1" x14ac:dyDescent="0.25">
      <c r="A41" s="17" t="s">
        <v>48</v>
      </c>
      <c r="B41" s="27" t="s">
        <v>49</v>
      </c>
      <c r="C41" s="17"/>
      <c r="D41" s="17"/>
      <c r="E41" s="27"/>
      <c r="F41" s="27"/>
      <c r="G41" s="27"/>
      <c r="H41" s="29"/>
      <c r="I41" s="29"/>
    </row>
    <row r="42" spans="1:9" ht="25.5" customHeight="1" x14ac:dyDescent="0.25">
      <c r="A42" s="17" t="s">
        <v>50</v>
      </c>
      <c r="B42" s="27" t="s">
        <v>51</v>
      </c>
      <c r="C42" s="17"/>
      <c r="D42" s="17"/>
      <c r="E42" s="27"/>
      <c r="F42" s="27"/>
      <c r="G42" s="27"/>
      <c r="H42" s="29"/>
      <c r="I42" s="29"/>
    </row>
    <row r="43" spans="1:9" ht="27" customHeight="1" x14ac:dyDescent="0.25">
      <c r="A43" s="17" t="s">
        <v>52</v>
      </c>
      <c r="B43" s="27" t="s">
        <v>53</v>
      </c>
      <c r="C43" s="17"/>
      <c r="D43" s="17"/>
      <c r="E43" s="27"/>
      <c r="F43" s="27"/>
      <c r="G43" s="27"/>
      <c r="H43" s="29"/>
      <c r="I43" s="29"/>
    </row>
    <row r="44" spans="1:9" x14ac:dyDescent="0.25">
      <c r="E44" s="16" t="s">
        <v>54</v>
      </c>
      <c r="F44" s="16" t="str">
        <f>IF((COUNT(C37:C43)&lt;&gt;COUNT(F37:F43)),"", ROUND(SUM(F37:F43),2))</f>
        <v/>
      </c>
      <c r="G44" s="15" t="str">
        <f>IF((COUNT(C37:C43)&lt;&gt;COUNT(F37:F43)),"Neužpildytos visų objektų kainos", "")</f>
        <v>Neužpildytos visų objektų kainos</v>
      </c>
    </row>
    <row r="45" spans="1:9" ht="45" x14ac:dyDescent="0.25">
      <c r="C45" s="24" t="s">
        <v>55</v>
      </c>
      <c r="D45" s="18"/>
      <c r="E45" s="16" t="s">
        <v>56</v>
      </c>
      <c r="F45" s="16" t="str">
        <f>IF(OR(F44="",D45=""),"", ROUND(PRODUCT(D45,F44)/100,2))</f>
        <v/>
      </c>
      <c r="G45" s="15" t="str">
        <f>IF(D45="", "Nurodykite taikomą PVM dydį", "")</f>
        <v>Nurodykite taikomą PVM dydį</v>
      </c>
    </row>
    <row r="46" spans="1:9" x14ac:dyDescent="0.25">
      <c r="E46" s="16" t="s">
        <v>57</v>
      </c>
      <c r="F46" s="16">
        <f>IF(ISBLANK(F45), "", ROUND(SUM(F44:F45),2))</f>
        <v>0</v>
      </c>
    </row>
    <row r="50" spans="1:9" x14ac:dyDescent="0.25">
      <c r="A50" s="13" t="s">
        <v>58</v>
      </c>
      <c r="B50" s="13" t="s">
        <v>59</v>
      </c>
    </row>
    <row r="52" spans="1:9" x14ac:dyDescent="0.25">
      <c r="A52" s="13" t="s">
        <v>28</v>
      </c>
    </row>
    <row r="53" spans="1:9" s="12" customFormat="1" ht="45" x14ac:dyDescent="0.25">
      <c r="A53" s="24" t="s">
        <v>29</v>
      </c>
      <c r="B53" s="24" t="s">
        <v>30</v>
      </c>
      <c r="C53" s="24" t="s">
        <v>31</v>
      </c>
      <c r="D53" s="24" t="s">
        <v>32</v>
      </c>
      <c r="E53" s="24" t="s">
        <v>33</v>
      </c>
      <c r="F53" s="24" t="s">
        <v>34</v>
      </c>
      <c r="G53" s="24" t="s">
        <v>35</v>
      </c>
      <c r="H53" s="24" t="s">
        <v>36</v>
      </c>
      <c r="I53" s="24" t="s">
        <v>37</v>
      </c>
    </row>
    <row r="54" spans="1:9" x14ac:dyDescent="0.25">
      <c r="A54" s="16" t="s">
        <v>60</v>
      </c>
      <c r="B54" s="24" t="s">
        <v>237</v>
      </c>
      <c r="C54" s="17"/>
      <c r="D54" s="17"/>
      <c r="E54" s="17"/>
      <c r="F54" s="17"/>
      <c r="G54" s="17"/>
      <c r="H54" s="17"/>
      <c r="I54" s="17"/>
    </row>
    <row r="55" spans="1:9" x14ac:dyDescent="0.25">
      <c r="A55" s="17" t="s">
        <v>62</v>
      </c>
      <c r="B55" s="27" t="s">
        <v>61</v>
      </c>
      <c r="C55" s="17">
        <v>14498</v>
      </c>
      <c r="D55" s="17" t="s">
        <v>41</v>
      </c>
      <c r="E55" s="28"/>
      <c r="F55" s="17" t="str">
        <f>IF(ISBLANK(E55),"", PRODUCT(C55,E55))</f>
        <v/>
      </c>
      <c r="G55" s="29"/>
      <c r="H55" s="27"/>
      <c r="I55" s="27"/>
    </row>
    <row r="56" spans="1:9" x14ac:dyDescent="0.25">
      <c r="A56" s="17" t="s">
        <v>63</v>
      </c>
      <c r="B56" s="27" t="s">
        <v>64</v>
      </c>
      <c r="C56" s="17"/>
      <c r="D56" s="17"/>
      <c r="E56" s="17"/>
      <c r="F56" s="17"/>
      <c r="G56" s="27"/>
      <c r="H56" s="29"/>
      <c r="I56" s="29"/>
    </row>
    <row r="57" spans="1:9" x14ac:dyDescent="0.25">
      <c r="A57" s="17" t="s">
        <v>65</v>
      </c>
      <c r="B57" s="27" t="s">
        <v>66</v>
      </c>
      <c r="C57" s="17"/>
      <c r="D57" s="17"/>
      <c r="E57" s="17"/>
      <c r="F57" s="17"/>
      <c r="G57" s="27"/>
      <c r="H57" s="29"/>
      <c r="I57" s="29"/>
    </row>
    <row r="58" spans="1:9" x14ac:dyDescent="0.25">
      <c r="A58" s="17" t="s">
        <v>67</v>
      </c>
      <c r="B58" s="27" t="s">
        <v>68</v>
      </c>
      <c r="C58" s="17"/>
      <c r="D58" s="17"/>
      <c r="E58" s="17"/>
      <c r="F58" s="17"/>
      <c r="G58" s="27"/>
      <c r="H58" s="29"/>
      <c r="I58" s="29"/>
    </row>
    <row r="59" spans="1:9" x14ac:dyDescent="0.25">
      <c r="A59" s="17" t="s">
        <v>69</v>
      </c>
      <c r="B59" s="27" t="s">
        <v>70</v>
      </c>
      <c r="C59" s="17"/>
      <c r="D59" s="17"/>
      <c r="E59" s="17"/>
      <c r="F59" s="17"/>
      <c r="G59" s="27"/>
      <c r="H59" s="29"/>
      <c r="I59" s="29"/>
    </row>
    <row r="60" spans="1:9" x14ac:dyDescent="0.25">
      <c r="E60" s="16" t="s">
        <v>54</v>
      </c>
      <c r="F60" s="16" t="str">
        <f>IF((COUNT(C55:C59)&lt;&gt;COUNT(F55:F59)),"", ROUND(SUM(F55:F59),2))</f>
        <v/>
      </c>
      <c r="G60" s="15" t="str">
        <f>IF((COUNT(C55:C59)&lt;&gt;COUNT(F55:F59)),"Neužpildytos visų objektų kainos", "")</f>
        <v>Neužpildytos visų objektų kainos</v>
      </c>
    </row>
    <row r="61" spans="1:9" ht="45" x14ac:dyDescent="0.25">
      <c r="C61" s="24" t="s">
        <v>55</v>
      </c>
      <c r="D61" s="18"/>
      <c r="E61" s="16" t="s">
        <v>56</v>
      </c>
      <c r="F61" s="16" t="str">
        <f>IF(OR(F60="",D61=""),"", ROUND(PRODUCT(D61,F60)/100,2))</f>
        <v/>
      </c>
      <c r="G61" s="15" t="str">
        <f>IF(D61="", "Nurodykite taikomą PVM dydį", "")</f>
        <v>Nurodykite taikomą PVM dydį</v>
      </c>
    </row>
    <row r="62" spans="1:9" x14ac:dyDescent="0.25">
      <c r="E62" s="16" t="s">
        <v>57</v>
      </c>
      <c r="F62" s="16">
        <f>IF(ISBLANK(F61), "", ROUND(SUM(F60:F61),2))</f>
        <v>0</v>
      </c>
    </row>
    <row r="66" spans="1:9" x14ac:dyDescent="0.25">
      <c r="A66" s="13" t="s">
        <v>71</v>
      </c>
      <c r="B66" s="13" t="s">
        <v>72</v>
      </c>
    </row>
    <row r="68" spans="1:9" x14ac:dyDescent="0.25">
      <c r="A68" s="13" t="s">
        <v>28</v>
      </c>
    </row>
    <row r="69" spans="1:9" s="12" customFormat="1" ht="45" x14ac:dyDescent="0.25">
      <c r="A69" s="24" t="s">
        <v>29</v>
      </c>
      <c r="B69" s="24" t="s">
        <v>30</v>
      </c>
      <c r="C69" s="24" t="s">
        <v>31</v>
      </c>
      <c r="D69" s="24" t="s">
        <v>32</v>
      </c>
      <c r="E69" s="24" t="s">
        <v>33</v>
      </c>
      <c r="F69" s="24" t="s">
        <v>34</v>
      </c>
      <c r="G69" s="24" t="s">
        <v>35</v>
      </c>
      <c r="H69" s="24" t="s">
        <v>36</v>
      </c>
      <c r="I69" s="24" t="s">
        <v>37</v>
      </c>
    </row>
    <row r="70" spans="1:9" x14ac:dyDescent="0.25">
      <c r="A70" s="16" t="s">
        <v>73</v>
      </c>
      <c r="B70" s="24" t="s">
        <v>238</v>
      </c>
      <c r="C70" s="17"/>
      <c r="D70" s="17"/>
      <c r="E70" s="17"/>
      <c r="F70" s="17"/>
      <c r="G70" s="17"/>
      <c r="H70" s="17"/>
      <c r="I70" s="17"/>
    </row>
    <row r="71" spans="1:9" x14ac:dyDescent="0.25">
      <c r="A71" s="17" t="s">
        <v>75</v>
      </c>
      <c r="B71" s="27" t="s">
        <v>74</v>
      </c>
      <c r="C71" s="17">
        <v>9750</v>
      </c>
      <c r="D71" s="17" t="s">
        <v>41</v>
      </c>
      <c r="E71" s="28"/>
      <c r="F71" s="27" t="str">
        <f>IF(ISBLANK(E71),"", PRODUCT(C71,E71))</f>
        <v/>
      </c>
      <c r="G71" s="29"/>
      <c r="H71" s="27"/>
      <c r="I71" s="27"/>
    </row>
    <row r="72" spans="1:9" x14ac:dyDescent="0.25">
      <c r="A72" s="17" t="s">
        <v>76</v>
      </c>
      <c r="B72" s="27" t="s">
        <v>77</v>
      </c>
      <c r="C72" s="17"/>
      <c r="D72" s="17"/>
      <c r="E72" s="27"/>
      <c r="F72" s="27"/>
      <c r="G72" s="27"/>
      <c r="H72" s="29"/>
      <c r="I72" s="29"/>
    </row>
    <row r="73" spans="1:9" x14ac:dyDescent="0.25">
      <c r="A73" s="17" t="s">
        <v>78</v>
      </c>
      <c r="B73" s="27" t="s">
        <v>79</v>
      </c>
      <c r="C73" s="17"/>
      <c r="D73" s="17"/>
      <c r="E73" s="27"/>
      <c r="F73" s="27"/>
      <c r="G73" s="27"/>
      <c r="H73" s="29"/>
      <c r="I73" s="29"/>
    </row>
    <row r="74" spans="1:9" ht="30" x14ac:dyDescent="0.25">
      <c r="A74" s="17" t="s">
        <v>80</v>
      </c>
      <c r="B74" s="27" t="s">
        <v>81</v>
      </c>
      <c r="C74" s="17"/>
      <c r="D74" s="17"/>
      <c r="E74" s="27"/>
      <c r="F74" s="27"/>
      <c r="G74" s="27"/>
      <c r="H74" s="29"/>
      <c r="I74" s="29"/>
    </row>
    <row r="75" spans="1:9" ht="30" x14ac:dyDescent="0.25">
      <c r="A75" s="17" t="s">
        <v>82</v>
      </c>
      <c r="B75" s="27" t="s">
        <v>83</v>
      </c>
      <c r="C75" s="17"/>
      <c r="D75" s="17"/>
      <c r="E75" s="27"/>
      <c r="F75" s="27"/>
      <c r="G75" s="27"/>
      <c r="H75" s="29"/>
      <c r="I75" s="29"/>
    </row>
    <row r="76" spans="1:9" ht="30" x14ac:dyDescent="0.25">
      <c r="A76" s="17" t="s">
        <v>84</v>
      </c>
      <c r="B76" s="27" t="s">
        <v>85</v>
      </c>
      <c r="C76" s="17"/>
      <c r="D76" s="17"/>
      <c r="E76" s="27"/>
      <c r="F76" s="27"/>
      <c r="G76" s="27"/>
      <c r="H76" s="29"/>
      <c r="I76" s="29"/>
    </row>
    <row r="77" spans="1:9" ht="30" x14ac:dyDescent="0.25">
      <c r="A77" s="17" t="s">
        <v>86</v>
      </c>
      <c r="B77" s="27" t="s">
        <v>87</v>
      </c>
      <c r="C77" s="17"/>
      <c r="D77" s="17"/>
      <c r="E77" s="27"/>
      <c r="F77" s="27"/>
      <c r="G77" s="27"/>
      <c r="H77" s="29"/>
      <c r="I77" s="29"/>
    </row>
    <row r="78" spans="1:9" ht="30" x14ac:dyDescent="0.25">
      <c r="A78" s="17" t="s">
        <v>88</v>
      </c>
      <c r="B78" s="27" t="s">
        <v>89</v>
      </c>
      <c r="C78" s="17"/>
      <c r="D78" s="17"/>
      <c r="E78" s="27"/>
      <c r="F78" s="27"/>
      <c r="G78" s="27"/>
      <c r="H78" s="29"/>
      <c r="I78" s="29"/>
    </row>
    <row r="79" spans="1:9" x14ac:dyDescent="0.25">
      <c r="A79" s="17" t="s">
        <v>90</v>
      </c>
      <c r="B79" s="27" t="s">
        <v>91</v>
      </c>
      <c r="C79" s="17"/>
      <c r="D79" s="17"/>
      <c r="E79" s="27"/>
      <c r="F79" s="27"/>
      <c r="G79" s="27"/>
      <c r="H79" s="29"/>
      <c r="I79" s="29"/>
    </row>
    <row r="80" spans="1:9" ht="30" x14ac:dyDescent="0.25">
      <c r="A80" s="17" t="s">
        <v>92</v>
      </c>
      <c r="B80" s="27" t="s">
        <v>93</v>
      </c>
      <c r="C80" s="17"/>
      <c r="D80" s="17"/>
      <c r="E80" s="27"/>
      <c r="F80" s="27"/>
      <c r="G80" s="27"/>
      <c r="H80" s="29"/>
      <c r="I80" s="29"/>
    </row>
    <row r="81" spans="1:9" x14ac:dyDescent="0.25">
      <c r="A81" s="17" t="s">
        <v>94</v>
      </c>
      <c r="B81" s="27" t="s">
        <v>95</v>
      </c>
      <c r="C81" s="17"/>
      <c r="D81" s="17"/>
      <c r="E81" s="27"/>
      <c r="F81" s="27"/>
      <c r="G81" s="27"/>
      <c r="H81" s="29"/>
      <c r="I81" s="29"/>
    </row>
    <row r="82" spans="1:9" x14ac:dyDescent="0.25">
      <c r="A82" s="17" t="s">
        <v>96</v>
      </c>
      <c r="B82" s="27" t="s">
        <v>97</v>
      </c>
      <c r="C82" s="17"/>
      <c r="D82" s="17"/>
      <c r="E82" s="27"/>
      <c r="F82" s="27"/>
      <c r="G82" s="27"/>
      <c r="H82" s="29"/>
      <c r="I82" s="29"/>
    </row>
    <row r="83" spans="1:9" x14ac:dyDescent="0.25">
      <c r="E83" s="16" t="s">
        <v>54</v>
      </c>
      <c r="F83" s="16" t="str">
        <f>IF((COUNT(C71:C82)&lt;&gt;COUNT(F71:F82)),"", ROUND(SUM(F71:F82),2))</f>
        <v/>
      </c>
      <c r="G83" s="15" t="str">
        <f>IF((COUNT(C71:C82)&lt;&gt;COUNT(F71:F82)),"Neužpildytos visų objektų kainos", "")</f>
        <v>Neužpildytos visų objektų kainos</v>
      </c>
    </row>
    <row r="84" spans="1:9" ht="45" x14ac:dyDescent="0.25">
      <c r="C84" s="24" t="s">
        <v>55</v>
      </c>
      <c r="D84" s="18"/>
      <c r="E84" s="16" t="s">
        <v>56</v>
      </c>
      <c r="F84" s="16" t="str">
        <f>IF(OR(F83="",D84=""),"", ROUND(PRODUCT(D84,F83)/100,2))</f>
        <v/>
      </c>
      <c r="G84" s="15" t="str">
        <f>IF(D84="", "Nurodykite taikomą PVM dydį", "")</f>
        <v>Nurodykite taikomą PVM dydį</v>
      </c>
    </row>
    <row r="85" spans="1:9" x14ac:dyDescent="0.25">
      <c r="E85" s="16" t="s">
        <v>57</v>
      </c>
      <c r="F85" s="16">
        <f>IF(ISBLANK(F84), "", ROUND(SUM(F83:F84),2))</f>
        <v>0</v>
      </c>
    </row>
    <row r="89" spans="1:9" x14ac:dyDescent="0.25">
      <c r="A89" s="13" t="s">
        <v>98</v>
      </c>
      <c r="B89" s="13" t="s">
        <v>99</v>
      </c>
    </row>
    <row r="91" spans="1:9" x14ac:dyDescent="0.25">
      <c r="A91" s="13" t="s">
        <v>28</v>
      </c>
    </row>
    <row r="92" spans="1:9" s="12" customFormat="1" ht="14.1" customHeight="1" x14ac:dyDescent="0.25">
      <c r="A92" s="24" t="s">
        <v>29</v>
      </c>
      <c r="B92" s="24" t="s">
        <v>30</v>
      </c>
      <c r="C92" s="24" t="s">
        <v>31</v>
      </c>
      <c r="D92" s="24" t="s">
        <v>32</v>
      </c>
      <c r="E92" s="24" t="s">
        <v>33</v>
      </c>
      <c r="F92" s="24" t="s">
        <v>34</v>
      </c>
      <c r="G92" s="24" t="s">
        <v>35</v>
      </c>
      <c r="H92" s="24" t="s">
        <v>36</v>
      </c>
      <c r="I92" s="24" t="s">
        <v>37</v>
      </c>
    </row>
    <row r="93" spans="1:9" x14ac:dyDescent="0.25">
      <c r="A93" s="16" t="s">
        <v>100</v>
      </c>
      <c r="B93" s="24" t="s">
        <v>101</v>
      </c>
      <c r="C93" s="17"/>
      <c r="D93" s="17"/>
      <c r="E93" s="17"/>
      <c r="F93" s="17"/>
      <c r="G93" s="17"/>
      <c r="H93" s="17"/>
      <c r="I93" s="17"/>
    </row>
    <row r="94" spans="1:9" x14ac:dyDescent="0.25">
      <c r="A94" s="17" t="s">
        <v>102</v>
      </c>
      <c r="B94" s="27" t="s">
        <v>101</v>
      </c>
      <c r="C94" s="17">
        <v>15000</v>
      </c>
      <c r="D94" s="17" t="s">
        <v>41</v>
      </c>
      <c r="E94" s="28"/>
      <c r="F94" s="27" t="str">
        <f>IF(ISBLANK(E94),"", PRODUCT(C94,E94))</f>
        <v/>
      </c>
      <c r="G94" s="29"/>
      <c r="H94" s="27"/>
      <c r="I94" s="27"/>
    </row>
    <row r="95" spans="1:9" x14ac:dyDescent="0.25">
      <c r="A95" s="17" t="s">
        <v>103</v>
      </c>
      <c r="B95" s="27" t="s">
        <v>79</v>
      </c>
      <c r="C95" s="17"/>
      <c r="D95" s="17"/>
      <c r="E95" s="27"/>
      <c r="F95" s="27"/>
      <c r="G95" s="27"/>
      <c r="H95" s="29"/>
      <c r="I95" s="29"/>
    </row>
    <row r="96" spans="1:9" ht="30" x14ac:dyDescent="0.25">
      <c r="A96" s="17" t="s">
        <v>104</v>
      </c>
      <c r="B96" s="27" t="s">
        <v>81</v>
      </c>
      <c r="C96" s="17"/>
      <c r="D96" s="17"/>
      <c r="E96" s="27"/>
      <c r="F96" s="27"/>
      <c r="G96" s="27"/>
      <c r="H96" s="29"/>
      <c r="I96" s="29"/>
    </row>
    <row r="97" spans="1:9" ht="30" x14ac:dyDescent="0.25">
      <c r="A97" s="17" t="s">
        <v>105</v>
      </c>
      <c r="B97" s="27" t="s">
        <v>83</v>
      </c>
      <c r="C97" s="17"/>
      <c r="D97" s="17"/>
      <c r="E97" s="27"/>
      <c r="F97" s="27"/>
      <c r="G97" s="27"/>
      <c r="H97" s="29"/>
      <c r="I97" s="29"/>
    </row>
    <row r="98" spans="1:9" ht="30" x14ac:dyDescent="0.25">
      <c r="A98" s="17" t="s">
        <v>106</v>
      </c>
      <c r="B98" s="27" t="s">
        <v>85</v>
      </c>
      <c r="C98" s="17"/>
      <c r="D98" s="17"/>
      <c r="E98" s="27"/>
      <c r="F98" s="27"/>
      <c r="G98" s="27"/>
      <c r="H98" s="29"/>
      <c r="I98" s="29"/>
    </row>
    <row r="99" spans="1:9" ht="30" x14ac:dyDescent="0.25">
      <c r="A99" s="17" t="s">
        <v>107</v>
      </c>
      <c r="B99" s="27" t="s">
        <v>87</v>
      </c>
      <c r="C99" s="17"/>
      <c r="D99" s="17"/>
      <c r="E99" s="27"/>
      <c r="F99" s="27"/>
      <c r="G99" s="27"/>
      <c r="H99" s="29"/>
      <c r="I99" s="29"/>
    </row>
    <row r="100" spans="1:9" ht="30" x14ac:dyDescent="0.25">
      <c r="A100" s="17" t="s">
        <v>108</v>
      </c>
      <c r="B100" s="27" t="s">
        <v>89</v>
      </c>
      <c r="C100" s="17"/>
      <c r="D100" s="17"/>
      <c r="E100" s="27"/>
      <c r="F100" s="27"/>
      <c r="G100" s="27"/>
      <c r="H100" s="29"/>
      <c r="I100" s="29"/>
    </row>
    <row r="101" spans="1:9" x14ac:dyDescent="0.25">
      <c r="A101" s="17" t="s">
        <v>109</v>
      </c>
      <c r="B101" s="27" t="s">
        <v>91</v>
      </c>
      <c r="C101" s="17"/>
      <c r="D101" s="17"/>
      <c r="E101" s="27"/>
      <c r="F101" s="27"/>
      <c r="G101" s="27"/>
      <c r="H101" s="29"/>
      <c r="I101" s="29"/>
    </row>
    <row r="102" spans="1:9" x14ac:dyDescent="0.25">
      <c r="E102" s="16" t="s">
        <v>54</v>
      </c>
      <c r="F102" s="16" t="str">
        <f>IF((COUNT(C94:C101)&lt;&gt;COUNT(F94:F101)),"", ROUND(SUM(F94:F101),2))</f>
        <v/>
      </c>
      <c r="G102" s="15" t="str">
        <f>IF((COUNT(C94:C101)&lt;&gt;COUNT(F94:F101)),"Neužpildytos visų objektų kainos", "")</f>
        <v>Neužpildytos visų objektų kainos</v>
      </c>
    </row>
    <row r="103" spans="1:9" ht="45" x14ac:dyDescent="0.25">
      <c r="C103" s="24" t="s">
        <v>55</v>
      </c>
      <c r="D103" s="18"/>
      <c r="E103" s="16" t="s">
        <v>56</v>
      </c>
      <c r="F103" s="16" t="str">
        <f>IF(OR(F102="",D103=""),"", ROUND(PRODUCT(D103,F102)/100,2))</f>
        <v/>
      </c>
      <c r="G103" s="15" t="str">
        <f>IF(D103="", "Nurodykite taikomą PVM dydį", "")</f>
        <v>Nurodykite taikomą PVM dydį</v>
      </c>
    </row>
    <row r="104" spans="1:9" x14ac:dyDescent="0.25">
      <c r="E104" s="16" t="s">
        <v>57</v>
      </c>
      <c r="F104" s="16">
        <f>IF(ISBLANK(F103), "", ROUND(SUM(F102:F103),2))</f>
        <v>0</v>
      </c>
    </row>
    <row r="108" spans="1:9" x14ac:dyDescent="0.25">
      <c r="A108" s="13" t="s">
        <v>110</v>
      </c>
      <c r="B108" s="13" t="s">
        <v>111</v>
      </c>
    </row>
    <row r="110" spans="1:9" x14ac:dyDescent="0.25">
      <c r="A110" s="13" t="s">
        <v>28</v>
      </c>
    </row>
    <row r="111" spans="1:9" s="12" customFormat="1" ht="45" x14ac:dyDescent="0.25">
      <c r="A111" s="24" t="s">
        <v>29</v>
      </c>
      <c r="B111" s="24" t="s">
        <v>30</v>
      </c>
      <c r="C111" s="24" t="s">
        <v>31</v>
      </c>
      <c r="D111" s="24" t="s">
        <v>32</v>
      </c>
      <c r="E111" s="24" t="s">
        <v>33</v>
      </c>
      <c r="F111" s="24" t="s">
        <v>34</v>
      </c>
      <c r="G111" s="24" t="s">
        <v>35</v>
      </c>
      <c r="H111" s="24" t="s">
        <v>36</v>
      </c>
      <c r="I111" s="24" t="s">
        <v>37</v>
      </c>
    </row>
    <row r="112" spans="1:9" x14ac:dyDescent="0.25">
      <c r="A112" s="16" t="s">
        <v>112</v>
      </c>
      <c r="B112" s="24" t="s">
        <v>113</v>
      </c>
      <c r="C112" s="17"/>
      <c r="D112" s="17"/>
      <c r="E112" s="17"/>
      <c r="F112" s="17"/>
      <c r="G112" s="17"/>
      <c r="H112" s="17"/>
      <c r="I112" s="17"/>
    </row>
    <row r="113" spans="1:9" x14ac:dyDescent="0.25">
      <c r="A113" s="17" t="s">
        <v>114</v>
      </c>
      <c r="B113" s="27" t="s">
        <v>115</v>
      </c>
      <c r="C113" s="17">
        <v>300</v>
      </c>
      <c r="D113" s="17" t="s">
        <v>41</v>
      </c>
      <c r="E113" s="28"/>
      <c r="F113" s="27" t="str">
        <f>IF(ISBLANK(E113),"", PRODUCT(C113,E113))</f>
        <v/>
      </c>
      <c r="G113" s="29"/>
      <c r="H113" s="27"/>
      <c r="I113" s="27"/>
    </row>
    <row r="114" spans="1:9" x14ac:dyDescent="0.25">
      <c r="A114" s="17" t="s">
        <v>116</v>
      </c>
      <c r="B114" s="27" t="s">
        <v>79</v>
      </c>
      <c r="C114" s="17"/>
      <c r="D114" s="17"/>
      <c r="E114" s="27"/>
      <c r="F114" s="27"/>
      <c r="G114" s="27"/>
      <c r="H114" s="29"/>
      <c r="I114" s="29"/>
    </row>
    <row r="115" spans="1:9" ht="30" x14ac:dyDescent="0.25">
      <c r="A115" s="17" t="s">
        <v>117</v>
      </c>
      <c r="B115" s="27" t="s">
        <v>81</v>
      </c>
      <c r="C115" s="17"/>
      <c r="D115" s="17"/>
      <c r="E115" s="27"/>
      <c r="F115" s="27"/>
      <c r="G115" s="27"/>
      <c r="H115" s="29"/>
      <c r="I115" s="29"/>
    </row>
    <row r="116" spans="1:9" ht="30" x14ac:dyDescent="0.25">
      <c r="A116" s="17" t="s">
        <v>118</v>
      </c>
      <c r="B116" s="27" t="s">
        <v>83</v>
      </c>
      <c r="C116" s="17"/>
      <c r="D116" s="17"/>
      <c r="E116" s="27"/>
      <c r="F116" s="27"/>
      <c r="G116" s="27"/>
      <c r="H116" s="29"/>
      <c r="I116" s="29"/>
    </row>
    <row r="117" spans="1:9" ht="30" x14ac:dyDescent="0.25">
      <c r="A117" s="17" t="s">
        <v>119</v>
      </c>
      <c r="B117" s="27" t="s">
        <v>85</v>
      </c>
      <c r="C117" s="17"/>
      <c r="D117" s="17"/>
      <c r="E117" s="27"/>
      <c r="F117" s="27"/>
      <c r="G117" s="27"/>
      <c r="H117" s="29"/>
      <c r="I117" s="29"/>
    </row>
    <row r="118" spans="1:9" ht="30" x14ac:dyDescent="0.25">
      <c r="A118" s="17" t="s">
        <v>120</v>
      </c>
      <c r="B118" s="27" t="s">
        <v>87</v>
      </c>
      <c r="C118" s="17"/>
      <c r="D118" s="17"/>
      <c r="E118" s="27"/>
      <c r="F118" s="27"/>
      <c r="G118" s="27"/>
      <c r="H118" s="29"/>
      <c r="I118" s="29"/>
    </row>
    <row r="119" spans="1:9" ht="30" x14ac:dyDescent="0.25">
      <c r="A119" s="17" t="s">
        <v>121</v>
      </c>
      <c r="B119" s="27" t="s">
        <v>89</v>
      </c>
      <c r="C119" s="17"/>
      <c r="D119" s="17"/>
      <c r="E119" s="27"/>
      <c r="F119" s="27"/>
      <c r="G119" s="27"/>
      <c r="H119" s="29"/>
      <c r="I119" s="29"/>
    </row>
    <row r="120" spans="1:9" x14ac:dyDescent="0.25">
      <c r="A120" s="17" t="s">
        <v>122</v>
      </c>
      <c r="B120" s="27" t="s">
        <v>91</v>
      </c>
      <c r="C120" s="17"/>
      <c r="D120" s="17"/>
      <c r="E120" s="27"/>
      <c r="F120" s="27"/>
      <c r="G120" s="27"/>
      <c r="H120" s="29"/>
      <c r="I120" s="29"/>
    </row>
    <row r="121" spans="1:9" x14ac:dyDescent="0.25">
      <c r="A121" s="17" t="s">
        <v>123</v>
      </c>
      <c r="B121" s="27" t="s">
        <v>124</v>
      </c>
      <c r="C121" s="17"/>
      <c r="D121" s="17"/>
      <c r="E121" s="27"/>
      <c r="F121" s="27"/>
      <c r="G121" s="27"/>
      <c r="H121" s="29"/>
      <c r="I121" s="29"/>
    </row>
    <row r="122" spans="1:9" x14ac:dyDescent="0.25">
      <c r="E122" s="16" t="s">
        <v>54</v>
      </c>
      <c r="F122" s="16" t="str">
        <f>IF((COUNT(C113:C121)&lt;&gt;COUNT(F113:F121)),"", ROUND(SUM(F113:F121),2))</f>
        <v/>
      </c>
      <c r="G122" s="15" t="str">
        <f>IF((COUNT(C113:C121)&lt;&gt;COUNT(F113:F121)),"Neužpildytos visų objektų kainos", "")</f>
        <v>Neužpildytos visų objektų kainos</v>
      </c>
    </row>
    <row r="123" spans="1:9" ht="45" x14ac:dyDescent="0.25">
      <c r="C123" s="24" t="s">
        <v>55</v>
      </c>
      <c r="D123" s="18"/>
      <c r="E123" s="16" t="s">
        <v>56</v>
      </c>
      <c r="F123" s="16" t="str">
        <f>IF(OR(F122="",D123=""),"", ROUND(PRODUCT(D123,F122)/100,2))</f>
        <v/>
      </c>
      <c r="G123" s="15" t="str">
        <f>IF(D123="", "Nurodykite taikomą PVM dydį", "")</f>
        <v>Nurodykite taikomą PVM dydį</v>
      </c>
    </row>
    <row r="124" spans="1:9" x14ac:dyDescent="0.25">
      <c r="E124" s="16" t="s">
        <v>57</v>
      </c>
      <c r="F124" s="16">
        <f>IF(ISBLANK(F123), "", ROUND(SUM(F122:F123),2))</f>
        <v>0</v>
      </c>
    </row>
    <row r="128" spans="1:9" x14ac:dyDescent="0.25">
      <c r="A128" s="13" t="s">
        <v>125</v>
      </c>
      <c r="B128" s="13" t="s">
        <v>126</v>
      </c>
    </row>
    <row r="130" spans="1:9" x14ac:dyDescent="0.25">
      <c r="A130" s="13" t="s">
        <v>28</v>
      </c>
    </row>
    <row r="131" spans="1:9" s="12" customFormat="1" ht="45" x14ac:dyDescent="0.25">
      <c r="A131" s="24" t="s">
        <v>29</v>
      </c>
      <c r="B131" s="24" t="s">
        <v>30</v>
      </c>
      <c r="C131" s="24" t="s">
        <v>31</v>
      </c>
      <c r="D131" s="24" t="s">
        <v>32</v>
      </c>
      <c r="E131" s="24" t="s">
        <v>33</v>
      </c>
      <c r="F131" s="24" t="s">
        <v>34</v>
      </c>
      <c r="G131" s="24" t="s">
        <v>35</v>
      </c>
      <c r="H131" s="24" t="s">
        <v>36</v>
      </c>
      <c r="I131" s="24" t="s">
        <v>37</v>
      </c>
    </row>
    <row r="132" spans="1:9" x14ac:dyDescent="0.25">
      <c r="A132" s="16" t="s">
        <v>127</v>
      </c>
      <c r="B132" s="24" t="s">
        <v>128</v>
      </c>
      <c r="C132" s="17"/>
      <c r="D132" s="17"/>
      <c r="E132" s="17"/>
      <c r="F132" s="17"/>
      <c r="G132" s="17"/>
      <c r="H132" s="17"/>
      <c r="I132" s="17"/>
    </row>
    <row r="133" spans="1:9" x14ac:dyDescent="0.25">
      <c r="A133" s="17" t="s">
        <v>129</v>
      </c>
      <c r="B133" s="27" t="s">
        <v>128</v>
      </c>
      <c r="C133" s="17">
        <v>500</v>
      </c>
      <c r="D133" s="17" t="s">
        <v>41</v>
      </c>
      <c r="E133" s="28"/>
      <c r="F133" s="27" t="str">
        <f>IF(ISBLANK(E133),"", PRODUCT(C133,E133))</f>
        <v/>
      </c>
      <c r="G133" s="29"/>
      <c r="H133" s="27"/>
      <c r="I133" s="27"/>
    </row>
    <row r="134" spans="1:9" ht="30" x14ac:dyDescent="0.25">
      <c r="A134" s="17" t="s">
        <v>130</v>
      </c>
      <c r="B134" s="27" t="s">
        <v>131</v>
      </c>
      <c r="C134" s="17"/>
      <c r="D134" s="17"/>
      <c r="E134" s="27"/>
      <c r="F134" s="27"/>
      <c r="G134" s="27"/>
      <c r="H134" s="29"/>
      <c r="I134" s="29"/>
    </row>
    <row r="135" spans="1:9" ht="30" x14ac:dyDescent="0.25">
      <c r="A135" s="17" t="s">
        <v>132</v>
      </c>
      <c r="B135" s="27" t="s">
        <v>133</v>
      </c>
      <c r="C135" s="17"/>
      <c r="D135" s="17"/>
      <c r="E135" s="27"/>
      <c r="F135" s="27"/>
      <c r="G135" s="27"/>
      <c r="H135" s="29"/>
      <c r="I135" s="29"/>
    </row>
    <row r="136" spans="1:9" ht="30" x14ac:dyDescent="0.25">
      <c r="A136" s="17" t="s">
        <v>134</v>
      </c>
      <c r="B136" s="27" t="s">
        <v>135</v>
      </c>
      <c r="C136" s="17"/>
      <c r="D136" s="17"/>
      <c r="E136" s="27"/>
      <c r="F136" s="27"/>
      <c r="G136" s="27"/>
      <c r="H136" s="29"/>
      <c r="I136" s="29"/>
    </row>
    <row r="137" spans="1:9" x14ac:dyDescent="0.25">
      <c r="A137" s="17" t="s">
        <v>136</v>
      </c>
      <c r="B137" s="27" t="s">
        <v>137</v>
      </c>
      <c r="C137" s="17"/>
      <c r="D137" s="17"/>
      <c r="E137" s="27"/>
      <c r="F137" s="27"/>
      <c r="G137" s="27"/>
      <c r="H137" s="29"/>
      <c r="I137" s="29"/>
    </row>
    <row r="138" spans="1:9" ht="30" x14ac:dyDescent="0.25">
      <c r="A138" s="17" t="s">
        <v>138</v>
      </c>
      <c r="B138" s="27" t="s">
        <v>139</v>
      </c>
      <c r="C138" s="17"/>
      <c r="D138" s="17"/>
      <c r="E138" s="27"/>
      <c r="F138" s="27"/>
      <c r="G138" s="27"/>
      <c r="H138" s="29"/>
      <c r="I138" s="29"/>
    </row>
    <row r="139" spans="1:9" ht="45" x14ac:dyDescent="0.25">
      <c r="A139" s="17" t="s">
        <v>140</v>
      </c>
      <c r="B139" s="27" t="s">
        <v>141</v>
      </c>
      <c r="C139" s="17"/>
      <c r="D139" s="17"/>
      <c r="E139" s="27"/>
      <c r="F139" s="27"/>
      <c r="G139" s="27"/>
      <c r="H139" s="29"/>
      <c r="I139" s="29"/>
    </row>
    <row r="140" spans="1:9" x14ac:dyDescent="0.25">
      <c r="A140" s="17" t="s">
        <v>142</v>
      </c>
      <c r="B140" s="27" t="s">
        <v>143</v>
      </c>
      <c r="C140" s="17"/>
      <c r="D140" s="17"/>
      <c r="E140" s="27"/>
      <c r="F140" s="27"/>
      <c r="G140" s="27"/>
      <c r="H140" s="29"/>
      <c r="I140" s="29"/>
    </row>
    <row r="141" spans="1:9" x14ac:dyDescent="0.25">
      <c r="A141" s="17" t="s">
        <v>144</v>
      </c>
      <c r="B141" s="27" t="s">
        <v>145</v>
      </c>
      <c r="C141" s="17"/>
      <c r="D141" s="17"/>
      <c r="E141" s="27"/>
      <c r="F141" s="27"/>
      <c r="G141" s="27"/>
      <c r="H141" s="29"/>
      <c r="I141" s="29"/>
    </row>
    <row r="142" spans="1:9" x14ac:dyDescent="0.25">
      <c r="A142" s="17" t="s">
        <v>146</v>
      </c>
      <c r="B142" s="27" t="s">
        <v>147</v>
      </c>
      <c r="C142" s="17"/>
      <c r="D142" s="17"/>
      <c r="E142" s="27"/>
      <c r="F142" s="27"/>
      <c r="G142" s="27"/>
      <c r="H142" s="29"/>
      <c r="I142" s="29"/>
    </row>
    <row r="143" spans="1:9" x14ac:dyDescent="0.25">
      <c r="E143" s="16" t="s">
        <v>54</v>
      </c>
      <c r="F143" s="16" t="str">
        <f>IF((COUNT(C133:C142)&lt;&gt;COUNT(F133:F142)),"", ROUND(SUM(F133:F142),2))</f>
        <v/>
      </c>
      <c r="G143" s="15" t="str">
        <f>IF((COUNT(C133:C142)&lt;&gt;COUNT(F133:F142)),"Neužpildytos visų objektų kainos", "")</f>
        <v>Neužpildytos visų objektų kainos</v>
      </c>
    </row>
    <row r="144" spans="1:9" ht="45" x14ac:dyDescent="0.25">
      <c r="C144" s="24" t="s">
        <v>55</v>
      </c>
      <c r="D144" s="18"/>
      <c r="E144" s="16" t="s">
        <v>56</v>
      </c>
      <c r="F144" s="16" t="str">
        <f>IF(OR(F143="",D144=""),"", ROUND(PRODUCT(D144,F143)/100,2))</f>
        <v/>
      </c>
      <c r="G144" s="15" t="str">
        <f>IF(D144="", "Nurodykite taikomą PVM dydį", "")</f>
        <v>Nurodykite taikomą PVM dydį</v>
      </c>
    </row>
    <row r="145" spans="1:9" x14ac:dyDescent="0.25">
      <c r="E145" s="16" t="s">
        <v>57</v>
      </c>
      <c r="F145" s="16">
        <f>IF(ISBLANK(F144), "", ROUND(SUM(F143:F144),2))</f>
        <v>0</v>
      </c>
    </row>
    <row r="149" spans="1:9" x14ac:dyDescent="0.25">
      <c r="A149" s="13" t="s">
        <v>148</v>
      </c>
      <c r="B149" s="13" t="s">
        <v>149</v>
      </c>
    </row>
    <row r="151" spans="1:9" x14ac:dyDescent="0.25">
      <c r="A151" s="13" t="s">
        <v>28</v>
      </c>
    </row>
    <row r="152" spans="1:9" s="12" customFormat="1" ht="45" x14ac:dyDescent="0.25">
      <c r="A152" s="24" t="s">
        <v>29</v>
      </c>
      <c r="B152" s="24" t="s">
        <v>30</v>
      </c>
      <c r="C152" s="24" t="s">
        <v>31</v>
      </c>
      <c r="D152" s="24" t="s">
        <v>32</v>
      </c>
      <c r="E152" s="24" t="s">
        <v>33</v>
      </c>
      <c r="F152" s="24" t="s">
        <v>34</v>
      </c>
      <c r="G152" s="24" t="s">
        <v>35</v>
      </c>
      <c r="H152" s="24" t="s">
        <v>36</v>
      </c>
      <c r="I152" s="24" t="s">
        <v>37</v>
      </c>
    </row>
    <row r="153" spans="1:9" ht="30" x14ac:dyDescent="0.25">
      <c r="A153" s="16" t="s">
        <v>150</v>
      </c>
      <c r="B153" s="24" t="s">
        <v>151</v>
      </c>
      <c r="C153" s="17"/>
      <c r="D153" s="17"/>
      <c r="E153" s="17"/>
      <c r="F153" s="17"/>
      <c r="G153" s="17"/>
      <c r="H153" s="17"/>
      <c r="I153" s="17"/>
    </row>
    <row r="154" spans="1:9" ht="30" x14ac:dyDescent="0.25">
      <c r="A154" s="17" t="s">
        <v>152</v>
      </c>
      <c r="B154" s="27" t="s">
        <v>151</v>
      </c>
      <c r="C154" s="17">
        <v>6000</v>
      </c>
      <c r="D154" s="17" t="s">
        <v>41</v>
      </c>
      <c r="E154" s="28"/>
      <c r="F154" s="27" t="str">
        <f>IF(ISBLANK(E154),"", PRODUCT(C154,E154))</f>
        <v/>
      </c>
      <c r="G154" s="29"/>
      <c r="H154" s="27"/>
      <c r="I154" s="27"/>
    </row>
    <row r="155" spans="1:9" x14ac:dyDescent="0.25">
      <c r="A155" s="17" t="s">
        <v>153</v>
      </c>
      <c r="B155" s="27" t="s">
        <v>143</v>
      </c>
      <c r="C155" s="17"/>
      <c r="D155" s="17"/>
      <c r="E155" s="27"/>
      <c r="F155" s="27"/>
      <c r="G155" s="27"/>
      <c r="H155" s="29"/>
      <c r="I155" s="29"/>
    </row>
    <row r="156" spans="1:9" x14ac:dyDescent="0.25">
      <c r="A156" s="17" t="s">
        <v>154</v>
      </c>
      <c r="B156" s="27" t="s">
        <v>155</v>
      </c>
      <c r="C156" s="17"/>
      <c r="D156" s="17"/>
      <c r="E156" s="27"/>
      <c r="F156" s="27"/>
      <c r="G156" s="27"/>
      <c r="H156" s="29"/>
      <c r="I156" s="29"/>
    </row>
    <row r="157" spans="1:9" ht="45" x14ac:dyDescent="0.25">
      <c r="A157" s="17" t="s">
        <v>156</v>
      </c>
      <c r="B157" s="27" t="s">
        <v>157</v>
      </c>
      <c r="C157" s="17"/>
      <c r="D157" s="17"/>
      <c r="E157" s="27"/>
      <c r="F157" s="27"/>
      <c r="G157" s="27"/>
      <c r="H157" s="29"/>
      <c r="I157" s="29"/>
    </row>
    <row r="158" spans="1:9" ht="30" x14ac:dyDescent="0.25">
      <c r="A158" s="17" t="s">
        <v>158</v>
      </c>
      <c r="B158" s="27" t="s">
        <v>159</v>
      </c>
      <c r="C158" s="17"/>
      <c r="D158" s="17"/>
      <c r="E158" s="27"/>
      <c r="F158" s="27"/>
      <c r="G158" s="27"/>
      <c r="H158" s="29"/>
      <c r="I158" s="29"/>
    </row>
    <row r="159" spans="1:9" ht="30" x14ac:dyDescent="0.25">
      <c r="A159" s="17" t="s">
        <v>160</v>
      </c>
      <c r="B159" s="27" t="s">
        <v>161</v>
      </c>
      <c r="C159" s="17"/>
      <c r="D159" s="17"/>
      <c r="E159" s="27"/>
      <c r="F159" s="27"/>
      <c r="G159" s="27"/>
      <c r="H159" s="29"/>
      <c r="I159" s="29"/>
    </row>
    <row r="160" spans="1:9" x14ac:dyDescent="0.25">
      <c r="A160" s="17" t="s">
        <v>162</v>
      </c>
      <c r="B160" s="27" t="s">
        <v>163</v>
      </c>
      <c r="C160" s="17"/>
      <c r="D160" s="17"/>
      <c r="E160" s="27"/>
      <c r="F160" s="27"/>
      <c r="G160" s="27"/>
      <c r="H160" s="29"/>
      <c r="I160" s="29"/>
    </row>
    <row r="161" spans="1:9" x14ac:dyDescent="0.25">
      <c r="A161" s="17" t="s">
        <v>164</v>
      </c>
      <c r="B161" s="27" t="s">
        <v>165</v>
      </c>
      <c r="C161" s="17"/>
      <c r="D161" s="17"/>
      <c r="E161" s="27"/>
      <c r="F161" s="27"/>
      <c r="G161" s="27"/>
      <c r="H161" s="29"/>
      <c r="I161" s="29"/>
    </row>
    <row r="162" spans="1:9" x14ac:dyDescent="0.25">
      <c r="A162" s="17" t="s">
        <v>166</v>
      </c>
      <c r="B162" s="27" t="s">
        <v>167</v>
      </c>
      <c r="C162" s="17"/>
      <c r="D162" s="17"/>
      <c r="E162" s="27"/>
      <c r="F162" s="27"/>
      <c r="G162" s="27"/>
      <c r="H162" s="29"/>
      <c r="I162" s="29"/>
    </row>
    <row r="163" spans="1:9" x14ac:dyDescent="0.25">
      <c r="A163" s="17" t="s">
        <v>168</v>
      </c>
      <c r="B163" s="27" t="s">
        <v>169</v>
      </c>
      <c r="C163" s="17"/>
      <c r="D163" s="17"/>
      <c r="E163" s="27"/>
      <c r="F163" s="27"/>
      <c r="G163" s="27"/>
      <c r="H163" s="29"/>
      <c r="I163" s="29"/>
    </row>
    <row r="164" spans="1:9" x14ac:dyDescent="0.25">
      <c r="E164" s="16" t="s">
        <v>54</v>
      </c>
      <c r="F164" s="16" t="str">
        <f>IF((COUNT(C154:C163)&lt;&gt;COUNT(F154:F163)),"", ROUND(SUM(F154:F163),2))</f>
        <v/>
      </c>
      <c r="G164" s="15" t="str">
        <f>IF((COUNT(C154:C163)&lt;&gt;COUNT(F154:F163)),"Neužpildytos visų objektų kainos", "")</f>
        <v>Neužpildytos visų objektų kainos</v>
      </c>
    </row>
    <row r="165" spans="1:9" ht="45" x14ac:dyDescent="0.25">
      <c r="C165" s="24" t="s">
        <v>55</v>
      </c>
      <c r="D165" s="18"/>
      <c r="E165" s="16" t="s">
        <v>56</v>
      </c>
      <c r="F165" s="16" t="str">
        <f>IF(OR(F164="",D165=""),"", ROUND(PRODUCT(D165,F164)/100,2))</f>
        <v/>
      </c>
      <c r="G165" s="15" t="str">
        <f>IF(D165="", "Nurodykite taikomą PVM dydį", "")</f>
        <v>Nurodykite taikomą PVM dydį</v>
      </c>
    </row>
    <row r="166" spans="1:9" x14ac:dyDescent="0.25">
      <c r="E166" s="16" t="s">
        <v>57</v>
      </c>
      <c r="F166" s="16">
        <f>IF(ISBLANK(F165), "", ROUND(SUM(F164:F165),2))</f>
        <v>0</v>
      </c>
    </row>
    <row r="170" spans="1:9" x14ac:dyDescent="0.25">
      <c r="A170" s="13" t="s">
        <v>170</v>
      </c>
      <c r="B170" s="13" t="s">
        <v>171</v>
      </c>
    </row>
    <row r="172" spans="1:9" x14ac:dyDescent="0.25">
      <c r="A172" s="13" t="s">
        <v>28</v>
      </c>
    </row>
    <row r="173" spans="1:9" s="12" customFormat="1" ht="45" x14ac:dyDescent="0.25">
      <c r="A173" s="24" t="s">
        <v>29</v>
      </c>
      <c r="B173" s="24" t="s">
        <v>30</v>
      </c>
      <c r="C173" s="24" t="s">
        <v>31</v>
      </c>
      <c r="D173" s="24" t="s">
        <v>32</v>
      </c>
      <c r="E173" s="24" t="s">
        <v>33</v>
      </c>
      <c r="F173" s="24" t="s">
        <v>34</v>
      </c>
      <c r="G173" s="24" t="s">
        <v>35</v>
      </c>
      <c r="H173" s="24" t="s">
        <v>36</v>
      </c>
      <c r="I173" s="24" t="s">
        <v>37</v>
      </c>
    </row>
    <row r="174" spans="1:9" s="12" customFormat="1" x14ac:dyDescent="0.25">
      <c r="A174" s="24" t="s">
        <v>172</v>
      </c>
      <c r="B174" s="24" t="s">
        <v>173</v>
      </c>
      <c r="C174" s="27"/>
      <c r="D174" s="27"/>
      <c r="E174" s="27"/>
      <c r="F174" s="27"/>
      <c r="G174" s="27"/>
      <c r="H174" s="27"/>
      <c r="I174" s="27"/>
    </row>
    <row r="175" spans="1:9" x14ac:dyDescent="0.25">
      <c r="A175" s="17" t="s">
        <v>174</v>
      </c>
      <c r="B175" s="27" t="s">
        <v>173</v>
      </c>
      <c r="C175" s="17">
        <v>1500</v>
      </c>
      <c r="D175" s="17" t="s">
        <v>41</v>
      </c>
      <c r="E175" s="28"/>
      <c r="F175" s="27" t="str">
        <f>IF(ISBLANK(E175),"", PRODUCT(C175,E175))</f>
        <v/>
      </c>
      <c r="G175" s="29"/>
      <c r="H175" s="27"/>
      <c r="I175" s="27"/>
    </row>
    <row r="176" spans="1:9" x14ac:dyDescent="0.25">
      <c r="A176" s="17" t="s">
        <v>175</v>
      </c>
      <c r="B176" s="27" t="s">
        <v>97</v>
      </c>
      <c r="C176" s="17"/>
      <c r="D176" s="17"/>
      <c r="E176" s="27"/>
      <c r="F176" s="27"/>
      <c r="G176" s="27"/>
      <c r="H176" s="29"/>
      <c r="I176" s="29"/>
    </row>
    <row r="177" spans="1:9" ht="30" x14ac:dyDescent="0.25">
      <c r="A177" s="17" t="s">
        <v>176</v>
      </c>
      <c r="B177" s="27" t="s">
        <v>85</v>
      </c>
      <c r="C177" s="17"/>
      <c r="D177" s="17"/>
      <c r="E177" s="27"/>
      <c r="F177" s="27"/>
      <c r="G177" s="27"/>
      <c r="H177" s="29"/>
      <c r="I177" s="29"/>
    </row>
    <row r="178" spans="1:9" x14ac:dyDescent="0.25">
      <c r="E178" s="16" t="s">
        <v>54</v>
      </c>
      <c r="F178" s="16" t="str">
        <f>IF((COUNT(C175:C177)&lt;&gt;COUNT(F175:F177)),"", ROUND(SUM(F175:F177),2))</f>
        <v/>
      </c>
      <c r="G178" s="15" t="str">
        <f>IF((COUNT(C175:C177)&lt;&gt;COUNT(F175:F177)),"Neužpildytos visų objektų kainos", "")</f>
        <v>Neužpildytos visų objektų kainos</v>
      </c>
    </row>
    <row r="179" spans="1:9" ht="45" x14ac:dyDescent="0.25">
      <c r="C179" s="24" t="s">
        <v>55</v>
      </c>
      <c r="D179" s="18"/>
      <c r="E179" s="16" t="s">
        <v>56</v>
      </c>
      <c r="F179" s="16" t="str">
        <f>IF(OR(F178="",D179=""),"", ROUND(PRODUCT(D179,F178)/100,2))</f>
        <v/>
      </c>
      <c r="G179" s="15" t="str">
        <f>IF(D179="", "Nurodykite taikomą PVM dydį", "")</f>
        <v>Nurodykite taikomą PVM dydį</v>
      </c>
    </row>
    <row r="180" spans="1:9" x14ac:dyDescent="0.25">
      <c r="E180" s="16" t="s">
        <v>57</v>
      </c>
      <c r="F180" s="16">
        <f>IF(ISBLANK(F179), "", ROUND(SUM(F178:F179),2))</f>
        <v>0</v>
      </c>
    </row>
    <row r="184" spans="1:9" x14ac:dyDescent="0.25">
      <c r="A184" s="13" t="s">
        <v>177</v>
      </c>
      <c r="B184" s="13" t="s">
        <v>178</v>
      </c>
    </row>
    <row r="186" spans="1:9" x14ac:dyDescent="0.25">
      <c r="A186" s="13" t="s">
        <v>28</v>
      </c>
    </row>
    <row r="187" spans="1:9" s="12" customFormat="1" ht="45" x14ac:dyDescent="0.25">
      <c r="A187" s="24" t="s">
        <v>29</v>
      </c>
      <c r="B187" s="24" t="s">
        <v>30</v>
      </c>
      <c r="C187" s="24" t="s">
        <v>31</v>
      </c>
      <c r="D187" s="24" t="s">
        <v>32</v>
      </c>
      <c r="E187" s="24" t="s">
        <v>33</v>
      </c>
      <c r="F187" s="24" t="s">
        <v>34</v>
      </c>
      <c r="G187" s="24" t="s">
        <v>35</v>
      </c>
      <c r="H187" s="24" t="s">
        <v>36</v>
      </c>
      <c r="I187" s="24" t="s">
        <v>37</v>
      </c>
    </row>
    <row r="188" spans="1:9" ht="30" x14ac:dyDescent="0.25">
      <c r="A188" s="16" t="s">
        <v>179</v>
      </c>
      <c r="B188" s="24" t="s">
        <v>180</v>
      </c>
      <c r="C188" s="17"/>
      <c r="D188" s="17"/>
      <c r="E188" s="17"/>
      <c r="F188" s="17"/>
      <c r="G188" s="17"/>
      <c r="H188" s="17"/>
      <c r="I188" s="17"/>
    </row>
    <row r="189" spans="1:9" ht="30" x14ac:dyDescent="0.25">
      <c r="A189" s="17" t="s">
        <v>181</v>
      </c>
      <c r="B189" s="27" t="s">
        <v>180</v>
      </c>
      <c r="C189" s="17">
        <v>1600</v>
      </c>
      <c r="D189" s="17" t="s">
        <v>41</v>
      </c>
      <c r="E189" s="28"/>
      <c r="F189" s="27" t="str">
        <f>IF(ISBLANK(E189),"", PRODUCT(C189,E189))</f>
        <v/>
      </c>
      <c r="G189" s="29"/>
      <c r="H189" s="27"/>
      <c r="I189" s="27"/>
    </row>
    <row r="190" spans="1:9" x14ac:dyDescent="0.25">
      <c r="A190" s="17" t="s">
        <v>182</v>
      </c>
      <c r="B190" s="27" t="s">
        <v>183</v>
      </c>
      <c r="C190" s="17"/>
      <c r="D190" s="17"/>
      <c r="E190" s="27"/>
      <c r="F190" s="27"/>
      <c r="G190" s="27"/>
      <c r="H190" s="29"/>
      <c r="I190" s="29"/>
    </row>
    <row r="191" spans="1:9" ht="30" x14ac:dyDescent="0.25">
      <c r="A191" s="17" t="s">
        <v>184</v>
      </c>
      <c r="B191" s="27" t="s">
        <v>185</v>
      </c>
      <c r="C191" s="17"/>
      <c r="D191" s="17"/>
      <c r="E191" s="27"/>
      <c r="F191" s="27"/>
      <c r="G191" s="27"/>
      <c r="H191" s="29"/>
      <c r="I191" s="29"/>
    </row>
    <row r="192" spans="1:9" x14ac:dyDescent="0.25">
      <c r="A192" s="17" t="s">
        <v>186</v>
      </c>
      <c r="B192" s="27" t="s">
        <v>187</v>
      </c>
      <c r="C192" s="17"/>
      <c r="D192" s="17"/>
      <c r="E192" s="27"/>
      <c r="F192" s="27"/>
      <c r="G192" s="27"/>
      <c r="H192" s="29"/>
      <c r="I192" s="29"/>
    </row>
    <row r="193" spans="1:9" ht="30" x14ac:dyDescent="0.25">
      <c r="A193" s="17" t="s">
        <v>188</v>
      </c>
      <c r="B193" s="27" t="s">
        <v>189</v>
      </c>
      <c r="C193" s="17"/>
      <c r="D193" s="17"/>
      <c r="E193" s="27"/>
      <c r="F193" s="27"/>
      <c r="G193" s="27"/>
      <c r="H193" s="29"/>
      <c r="I193" s="29"/>
    </row>
    <row r="194" spans="1:9" ht="30" x14ac:dyDescent="0.25">
      <c r="A194" s="17" t="s">
        <v>190</v>
      </c>
      <c r="B194" s="27" t="s">
        <v>191</v>
      </c>
      <c r="C194" s="17"/>
      <c r="D194" s="17"/>
      <c r="E194" s="27"/>
      <c r="F194" s="27"/>
      <c r="G194" s="27"/>
      <c r="H194" s="29"/>
      <c r="I194" s="29"/>
    </row>
    <row r="195" spans="1:9" ht="30" x14ac:dyDescent="0.25">
      <c r="A195" s="17" t="s">
        <v>192</v>
      </c>
      <c r="B195" s="27" t="s">
        <v>193</v>
      </c>
      <c r="C195" s="17"/>
      <c r="D195" s="17"/>
      <c r="E195" s="27"/>
      <c r="F195" s="27"/>
      <c r="G195" s="27"/>
      <c r="H195" s="29"/>
      <c r="I195" s="29"/>
    </row>
    <row r="196" spans="1:9" ht="45" x14ac:dyDescent="0.25">
      <c r="A196" s="17" t="s">
        <v>194</v>
      </c>
      <c r="B196" s="27" t="s">
        <v>195</v>
      </c>
      <c r="C196" s="17"/>
      <c r="D196" s="17"/>
      <c r="E196" s="27"/>
      <c r="F196" s="27"/>
      <c r="G196" s="27"/>
      <c r="H196" s="29"/>
      <c r="I196" s="29"/>
    </row>
    <row r="197" spans="1:9" x14ac:dyDescent="0.25">
      <c r="A197" s="17" t="s">
        <v>196</v>
      </c>
      <c r="B197" s="27" t="s">
        <v>197</v>
      </c>
      <c r="C197" s="17"/>
      <c r="D197" s="17"/>
      <c r="E197" s="27"/>
      <c r="F197" s="27"/>
      <c r="G197" s="27"/>
      <c r="H197" s="29"/>
      <c r="I197" s="29"/>
    </row>
    <row r="198" spans="1:9" x14ac:dyDescent="0.25">
      <c r="E198" s="16" t="s">
        <v>54</v>
      </c>
      <c r="F198" s="16" t="str">
        <f>IF((COUNT(C189:C197)&lt;&gt;COUNT(F189:F197)),"", ROUND(SUM(F189:F197),2))</f>
        <v/>
      </c>
      <c r="G198" s="15" t="str">
        <f>IF((COUNT(C189:C197)&lt;&gt;COUNT(F189:F197)),"Neužpildytos visų objektų kainos", "")</f>
        <v>Neužpildytos visų objektų kainos</v>
      </c>
    </row>
    <row r="199" spans="1:9" ht="45" x14ac:dyDescent="0.25">
      <c r="C199" s="24" t="s">
        <v>55</v>
      </c>
      <c r="D199" s="18"/>
      <c r="E199" s="16" t="s">
        <v>56</v>
      </c>
      <c r="F199" s="16" t="str">
        <f>IF(OR(F198="",D199=""),"", ROUND(PRODUCT(D199,F198)/100,2))</f>
        <v/>
      </c>
      <c r="G199" s="15" t="str">
        <f>IF(D199="", "Nurodykite taikomą PVM dydį", "")</f>
        <v>Nurodykite taikomą PVM dydį</v>
      </c>
    </row>
    <row r="200" spans="1:9" x14ac:dyDescent="0.25">
      <c r="E200" s="16" t="s">
        <v>57</v>
      </c>
      <c r="F200" s="16">
        <f>IF(ISBLANK(F199), "", ROUND(SUM(F198:F199),2))</f>
        <v>0</v>
      </c>
    </row>
    <row r="204" spans="1:9" x14ac:dyDescent="0.25">
      <c r="A204" s="13" t="s">
        <v>198</v>
      </c>
      <c r="B204" s="13" t="s">
        <v>199</v>
      </c>
    </row>
    <row r="206" spans="1:9" x14ac:dyDescent="0.25">
      <c r="A206" s="13" t="s">
        <v>28</v>
      </c>
    </row>
    <row r="207" spans="1:9" s="12" customFormat="1" ht="45" x14ac:dyDescent="0.25">
      <c r="A207" s="24" t="s">
        <v>29</v>
      </c>
      <c r="B207" s="24" t="s">
        <v>30</v>
      </c>
      <c r="C207" s="24" t="s">
        <v>31</v>
      </c>
      <c r="D207" s="24" t="s">
        <v>32</v>
      </c>
      <c r="E207" s="24" t="s">
        <v>33</v>
      </c>
      <c r="F207" s="24" t="s">
        <v>34</v>
      </c>
      <c r="G207" s="24" t="s">
        <v>35</v>
      </c>
      <c r="H207" s="24" t="s">
        <v>36</v>
      </c>
      <c r="I207" s="24" t="s">
        <v>37</v>
      </c>
    </row>
    <row r="208" spans="1:9" ht="30" x14ac:dyDescent="0.25">
      <c r="A208" s="16" t="s">
        <v>200</v>
      </c>
      <c r="B208" s="24" t="s">
        <v>201</v>
      </c>
      <c r="C208" s="17"/>
      <c r="D208" s="17"/>
      <c r="E208" s="17"/>
      <c r="F208" s="17"/>
      <c r="G208" s="17"/>
      <c r="H208" s="17"/>
      <c r="I208" s="17"/>
    </row>
    <row r="209" spans="1:9" ht="30" x14ac:dyDescent="0.25">
      <c r="A209" s="17" t="s">
        <v>202</v>
      </c>
      <c r="B209" s="27" t="s">
        <v>201</v>
      </c>
      <c r="C209" s="17">
        <v>80</v>
      </c>
      <c r="D209" s="17" t="s">
        <v>41</v>
      </c>
      <c r="E209" s="28"/>
      <c r="F209" s="27" t="str">
        <f>IF(ISBLANK(E209),"", PRODUCT(C209,E209))</f>
        <v/>
      </c>
      <c r="G209" s="29"/>
      <c r="H209" s="27"/>
      <c r="I209" s="27"/>
    </row>
    <row r="210" spans="1:9" x14ac:dyDescent="0.25">
      <c r="A210" s="17" t="s">
        <v>203</v>
      </c>
      <c r="B210" s="27" t="s">
        <v>204</v>
      </c>
      <c r="C210" s="17"/>
      <c r="D210" s="17"/>
      <c r="E210" s="27"/>
      <c r="F210" s="27"/>
      <c r="G210" s="27"/>
      <c r="H210" s="29"/>
      <c r="I210" s="29"/>
    </row>
    <row r="211" spans="1:9" x14ac:dyDescent="0.25">
      <c r="A211" s="17" t="s">
        <v>205</v>
      </c>
      <c r="B211" s="27" t="s">
        <v>206</v>
      </c>
      <c r="C211" s="17"/>
      <c r="D211" s="17"/>
      <c r="E211" s="27"/>
      <c r="F211" s="27"/>
      <c r="G211" s="27"/>
      <c r="H211" s="29"/>
      <c r="I211" s="29"/>
    </row>
    <row r="212" spans="1:9" x14ac:dyDescent="0.25">
      <c r="A212" s="17" t="s">
        <v>207</v>
      </c>
      <c r="B212" s="27" t="s">
        <v>208</v>
      </c>
      <c r="C212" s="17"/>
      <c r="D212" s="17"/>
      <c r="E212" s="27"/>
      <c r="F212" s="27"/>
      <c r="G212" s="27"/>
      <c r="H212" s="29"/>
      <c r="I212" s="29"/>
    </row>
    <row r="213" spans="1:9" x14ac:dyDescent="0.25">
      <c r="A213" s="17" t="s">
        <v>209</v>
      </c>
      <c r="B213" s="27" t="s">
        <v>210</v>
      </c>
      <c r="C213" s="17"/>
      <c r="D213" s="17"/>
      <c r="E213" s="27"/>
      <c r="F213" s="27"/>
      <c r="G213" s="27"/>
      <c r="H213" s="29"/>
      <c r="I213" s="29"/>
    </row>
    <row r="214" spans="1:9" x14ac:dyDescent="0.25">
      <c r="A214" s="17" t="s">
        <v>211</v>
      </c>
      <c r="B214" s="27" t="s">
        <v>212</v>
      </c>
      <c r="C214" s="17"/>
      <c r="D214" s="17"/>
      <c r="E214" s="27"/>
      <c r="F214" s="27"/>
      <c r="G214" s="27"/>
      <c r="H214" s="29"/>
      <c r="I214" s="29"/>
    </row>
    <row r="215" spans="1:9" x14ac:dyDescent="0.25">
      <c r="A215" s="17" t="s">
        <v>213</v>
      </c>
      <c r="B215" s="27" t="s">
        <v>214</v>
      </c>
      <c r="C215" s="17"/>
      <c r="D215" s="17"/>
      <c r="E215" s="27"/>
      <c r="F215" s="27"/>
      <c r="G215" s="27"/>
      <c r="H215" s="29"/>
      <c r="I215" s="29"/>
    </row>
    <row r="216" spans="1:9" ht="45" x14ac:dyDescent="0.25">
      <c r="A216" s="17" t="s">
        <v>215</v>
      </c>
      <c r="B216" s="27" t="s">
        <v>216</v>
      </c>
      <c r="C216" s="17"/>
      <c r="D216" s="17"/>
      <c r="E216" s="27"/>
      <c r="F216" s="27"/>
      <c r="G216" s="27"/>
      <c r="H216" s="29"/>
      <c r="I216" s="29"/>
    </row>
    <row r="217" spans="1:9" x14ac:dyDescent="0.25">
      <c r="A217" s="17" t="s">
        <v>217</v>
      </c>
      <c r="B217" s="27" t="s">
        <v>167</v>
      </c>
      <c r="C217" s="17"/>
      <c r="D217" s="17"/>
      <c r="E217" s="27"/>
      <c r="F217" s="27"/>
      <c r="G217" s="27"/>
      <c r="H217" s="29"/>
      <c r="I217" s="29"/>
    </row>
    <row r="218" spans="1:9" x14ac:dyDescent="0.25">
      <c r="E218" s="16" t="s">
        <v>54</v>
      </c>
      <c r="F218" s="16" t="str">
        <f>IF((COUNT(C209:C217)&lt;&gt;COUNT(F209:F217)),"", ROUND(SUM(F209:F217),2))</f>
        <v/>
      </c>
      <c r="G218" s="15" t="str">
        <f>IF((COUNT(C209:C217)&lt;&gt;COUNT(F209:F217)),"Neužpildytos visų objektų kainos", "")</f>
        <v>Neužpildytos visų objektų kainos</v>
      </c>
    </row>
    <row r="219" spans="1:9" ht="45" x14ac:dyDescent="0.25">
      <c r="C219" s="24" t="s">
        <v>55</v>
      </c>
      <c r="D219" s="18"/>
      <c r="E219" s="16" t="s">
        <v>56</v>
      </c>
      <c r="F219" s="16" t="str">
        <f>IF(OR(F218="",D219=""),"", ROUND(PRODUCT(D219,F218)/100,2))</f>
        <v/>
      </c>
      <c r="G219" s="15" t="str">
        <f>IF(D219="", "Nurodykite taikomą PVM dydį", "")</f>
        <v>Nurodykite taikomą PVM dydį</v>
      </c>
    </row>
    <row r="220" spans="1:9" x14ac:dyDescent="0.25">
      <c r="E220" s="16" t="s">
        <v>57</v>
      </c>
      <c r="F220" s="16">
        <f>IF(ISBLANK(F219), "", ROUND(SUM(F218:F219),2))</f>
        <v>0</v>
      </c>
    </row>
  </sheetData>
  <sheetProtection algorithmName="SHA-512" hashValue="aoZjclhi9QUsfyFIdFMi3p54WGMOwXGZFBlP51Vn5dERlVRC3ODDqzKaTlOO4UT6xvu7H+ehQXYR9/b0Q5tgLw==" saltValue="w/VDCVV83OSdB44Q0UrLw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218</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68" t="s">
        <v>219</v>
      </c>
      <c r="B5" s="58"/>
      <c r="C5" s="56" t="s">
        <v>220</v>
      </c>
      <c r="D5" s="57"/>
      <c r="E5" s="58"/>
      <c r="F5" s="56" t="s">
        <v>221</v>
      </c>
      <c r="G5" s="57"/>
      <c r="H5" s="58"/>
      <c r="I5" s="56" t="s">
        <v>222</v>
      </c>
      <c r="J5" s="58"/>
      <c r="K5" s="9" t="s">
        <v>223</v>
      </c>
    </row>
    <row r="6" spans="1:11" ht="48.95" customHeight="1" x14ac:dyDescent="0.25">
      <c r="A6" s="50"/>
      <c r="B6" s="37"/>
      <c r="C6" s="51"/>
      <c r="D6" s="49"/>
      <c r="E6" s="37"/>
      <c r="F6" s="51"/>
      <c r="G6" s="49"/>
      <c r="H6" s="37"/>
      <c r="I6" s="51"/>
      <c r="J6" s="37"/>
      <c r="K6" s="19"/>
    </row>
    <row r="7" spans="1:11" ht="48.95" customHeight="1" x14ac:dyDescent="0.25">
      <c r="A7" s="50"/>
      <c r="B7" s="37"/>
      <c r="C7" s="51"/>
      <c r="D7" s="49"/>
      <c r="E7" s="37"/>
      <c r="F7" s="51"/>
      <c r="G7" s="49"/>
      <c r="H7" s="37"/>
      <c r="I7" s="51"/>
      <c r="J7" s="37"/>
      <c r="K7" s="19"/>
    </row>
    <row r="8" spans="1:11" ht="48.95" customHeight="1" x14ac:dyDescent="0.25">
      <c r="A8" s="50"/>
      <c r="B8" s="37"/>
      <c r="C8" s="51"/>
      <c r="D8" s="49"/>
      <c r="E8" s="37"/>
      <c r="F8" s="51"/>
      <c r="G8" s="49"/>
      <c r="H8" s="37"/>
      <c r="I8" s="51"/>
      <c r="J8" s="37"/>
      <c r="K8" s="19"/>
    </row>
    <row r="9" spans="1:11" ht="48.95" customHeight="1" x14ac:dyDescent="0.25">
      <c r="A9" s="50"/>
      <c r="B9" s="37"/>
      <c r="C9" s="51"/>
      <c r="D9" s="49"/>
      <c r="E9" s="37"/>
      <c r="F9" s="51"/>
      <c r="G9" s="49"/>
      <c r="H9" s="37"/>
      <c r="I9" s="51"/>
      <c r="J9" s="37"/>
      <c r="K9" s="19"/>
    </row>
    <row r="10" spans="1:11" ht="48.95" customHeight="1" x14ac:dyDescent="0.25">
      <c r="A10" s="50"/>
      <c r="B10" s="37"/>
      <c r="C10" s="51"/>
      <c r="D10" s="49"/>
      <c r="E10" s="37"/>
      <c r="F10" s="51"/>
      <c r="G10" s="49"/>
      <c r="H10" s="37"/>
      <c r="I10" s="51"/>
      <c r="J10" s="37"/>
      <c r="K10" s="19"/>
    </row>
    <row r="11" spans="1:11" ht="48.95" customHeight="1" x14ac:dyDescent="0.25">
      <c r="A11" s="50"/>
      <c r="B11" s="37"/>
      <c r="C11" s="51"/>
      <c r="D11" s="49"/>
      <c r="E11" s="37"/>
      <c r="F11" s="51"/>
      <c r="G11" s="49"/>
      <c r="H11" s="37"/>
      <c r="I11" s="51"/>
      <c r="J11" s="37"/>
      <c r="K11" s="19"/>
    </row>
    <row r="12" spans="1:11" ht="48.95" customHeight="1" x14ac:dyDescent="0.25">
      <c r="A12" s="50"/>
      <c r="B12" s="37"/>
      <c r="C12" s="51"/>
      <c r="D12" s="49"/>
      <c r="E12" s="37"/>
      <c r="F12" s="51"/>
      <c r="G12" s="49"/>
      <c r="H12" s="37"/>
      <c r="I12" s="51"/>
      <c r="J12" s="37"/>
      <c r="K12" s="19"/>
    </row>
    <row r="13" spans="1:11" ht="48.95" customHeight="1" x14ac:dyDescent="0.25">
      <c r="A13" s="50"/>
      <c r="B13" s="37"/>
      <c r="C13" s="51"/>
      <c r="D13" s="49"/>
      <c r="E13" s="37"/>
      <c r="F13" s="51"/>
      <c r="G13" s="49"/>
      <c r="H13" s="37"/>
      <c r="I13" s="51"/>
      <c r="J13" s="37"/>
      <c r="K13" s="19"/>
    </row>
    <row r="14" spans="1:11" ht="48.95" customHeight="1" x14ac:dyDescent="0.25">
      <c r="A14" s="50"/>
      <c r="B14" s="37"/>
      <c r="C14" s="51"/>
      <c r="D14" s="49"/>
      <c r="E14" s="37"/>
      <c r="F14" s="51"/>
      <c r="G14" s="49"/>
      <c r="H14" s="37"/>
      <c r="I14" s="51"/>
      <c r="J14" s="37"/>
      <c r="K14" s="19"/>
    </row>
    <row r="15" spans="1:11" ht="48" customHeight="1" thickBot="1" x14ac:dyDescent="0.3">
      <c r="A15" s="74"/>
      <c r="B15" s="62"/>
      <c r="C15" s="67"/>
      <c r="D15" s="61"/>
      <c r="E15" s="62"/>
      <c r="F15" s="67"/>
      <c r="G15" s="61"/>
      <c r="H15" s="62"/>
      <c r="I15" s="67"/>
      <c r="J15" s="62"/>
      <c r="K15" s="20"/>
    </row>
    <row r="16" spans="1:11" ht="18.95" customHeight="1" x14ac:dyDescent="0.25">
      <c r="A16" s="10"/>
      <c r="B16" s="10"/>
      <c r="C16" s="10"/>
      <c r="D16" s="10"/>
      <c r="E16" s="10"/>
      <c r="F16" s="10"/>
      <c r="G16" s="10"/>
      <c r="H16" s="10"/>
      <c r="I16" s="10"/>
      <c r="J16" s="10"/>
      <c r="K16" s="11"/>
    </row>
    <row r="17" spans="1:11" ht="48.95" customHeight="1" x14ac:dyDescent="0.25">
      <c r="A17" s="71" t="s">
        <v>224</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68" t="s">
        <v>30</v>
      </c>
      <c r="B19" s="58"/>
      <c r="C19" s="56" t="s">
        <v>220</v>
      </c>
      <c r="D19" s="57"/>
      <c r="E19" s="58"/>
      <c r="F19" s="56" t="s">
        <v>225</v>
      </c>
      <c r="G19" s="57"/>
      <c r="H19" s="58"/>
      <c r="I19" s="72" t="s">
        <v>222</v>
      </c>
      <c r="J19" s="73"/>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59"/>
      <c r="B31" s="32"/>
      <c r="C31" s="32"/>
      <c r="D31" s="32"/>
      <c r="E31" s="32"/>
      <c r="F31" s="32"/>
      <c r="G31" s="32"/>
      <c r="H31" s="32"/>
      <c r="I31" s="32"/>
      <c r="J31" s="32"/>
    </row>
    <row r="33" spans="1:10" ht="15.95" customHeight="1" x14ac:dyDescent="0.25">
      <c r="A33" s="70" t="s">
        <v>226</v>
      </c>
      <c r="B33" s="32"/>
      <c r="C33" s="32"/>
      <c r="D33" s="32"/>
      <c r="E33" s="32"/>
      <c r="F33" s="32"/>
      <c r="G33" s="32"/>
      <c r="H33" s="32"/>
      <c r="I33" s="32"/>
      <c r="J33" s="32"/>
    </row>
    <row r="34" spans="1:10" ht="15.95" customHeight="1" thickBot="1" x14ac:dyDescent="0.3"/>
    <row r="35" spans="1:10" ht="15.95" customHeight="1" x14ac:dyDescent="0.25">
      <c r="A35" s="8" t="s">
        <v>29</v>
      </c>
      <c r="B35" s="75" t="s">
        <v>227</v>
      </c>
      <c r="C35" s="57"/>
      <c r="D35" s="57"/>
      <c r="E35" s="57"/>
      <c r="F35" s="57"/>
      <c r="G35" s="58"/>
      <c r="H35" s="76" t="s">
        <v>228</v>
      </c>
      <c r="I35" s="57"/>
      <c r="J35" s="73"/>
    </row>
    <row r="36" spans="1:10" ht="48" customHeight="1" x14ac:dyDescent="0.25">
      <c r="A36" s="21" t="s">
        <v>229</v>
      </c>
      <c r="B36" s="52" t="s">
        <v>230</v>
      </c>
      <c r="C36" s="49"/>
      <c r="D36" s="49"/>
      <c r="E36" s="49"/>
      <c r="F36" s="49"/>
      <c r="G36" s="37"/>
      <c r="H36" s="53"/>
      <c r="I36" s="49"/>
      <c r="J36" s="54"/>
    </row>
    <row r="37" spans="1:10" ht="48" customHeight="1" x14ac:dyDescent="0.25">
      <c r="A37" s="21" t="s">
        <v>231</v>
      </c>
      <c r="B37" s="52" t="s">
        <v>232</v>
      </c>
      <c r="C37" s="49"/>
      <c r="D37" s="49"/>
      <c r="E37" s="49"/>
      <c r="F37" s="49"/>
      <c r="G37" s="37"/>
      <c r="H37" s="53"/>
      <c r="I37" s="49"/>
      <c r="J37" s="54"/>
    </row>
    <row r="38" spans="1:10" ht="48" customHeight="1" x14ac:dyDescent="0.25">
      <c r="A38" s="22"/>
      <c r="B38" s="48"/>
      <c r="C38" s="49"/>
      <c r="D38" s="49"/>
      <c r="E38" s="49"/>
      <c r="F38" s="49"/>
      <c r="G38" s="37"/>
      <c r="H38" s="53"/>
      <c r="I38" s="49"/>
      <c r="J38" s="54"/>
    </row>
    <row r="39" spans="1:10" ht="48" customHeight="1" x14ac:dyDescent="0.25">
      <c r="A39" s="22"/>
      <c r="B39" s="48"/>
      <c r="C39" s="49"/>
      <c r="D39" s="49"/>
      <c r="E39" s="49"/>
      <c r="F39" s="49"/>
      <c r="G39" s="37"/>
      <c r="H39" s="53"/>
      <c r="I39" s="49"/>
      <c r="J39" s="54"/>
    </row>
    <row r="40" spans="1:10" ht="48" customHeight="1" x14ac:dyDescent="0.25">
      <c r="A40" s="22"/>
      <c r="B40" s="48"/>
      <c r="C40" s="49"/>
      <c r="D40" s="49"/>
      <c r="E40" s="49"/>
      <c r="F40" s="49"/>
      <c r="G40" s="37"/>
      <c r="H40" s="53"/>
      <c r="I40" s="49"/>
      <c r="J40" s="54"/>
    </row>
    <row r="41" spans="1:10" ht="48" customHeight="1" x14ac:dyDescent="0.25">
      <c r="A41" s="22"/>
      <c r="B41" s="48"/>
      <c r="C41" s="49"/>
      <c r="D41" s="49"/>
      <c r="E41" s="49"/>
      <c r="F41" s="49"/>
      <c r="G41" s="37"/>
      <c r="H41" s="53"/>
      <c r="I41" s="49"/>
      <c r="J41" s="54"/>
    </row>
    <row r="42" spans="1:10" ht="48" customHeight="1" x14ac:dyDescent="0.25">
      <c r="A42" s="22"/>
      <c r="B42" s="48"/>
      <c r="C42" s="49"/>
      <c r="D42" s="49"/>
      <c r="E42" s="49"/>
      <c r="F42" s="49"/>
      <c r="G42" s="37"/>
      <c r="H42" s="53"/>
      <c r="I42" s="49"/>
      <c r="J42" s="54"/>
    </row>
    <row r="43" spans="1:10" ht="48" customHeight="1" x14ac:dyDescent="0.25">
      <c r="A43" s="22"/>
      <c r="B43" s="48"/>
      <c r="C43" s="49"/>
      <c r="D43" s="49"/>
      <c r="E43" s="49"/>
      <c r="F43" s="49"/>
      <c r="G43" s="37"/>
      <c r="H43" s="53"/>
      <c r="I43" s="49"/>
      <c r="J43" s="54"/>
    </row>
    <row r="44" spans="1:10" ht="48" customHeight="1" x14ac:dyDescent="0.25">
      <c r="A44" s="22"/>
      <c r="B44" s="48"/>
      <c r="C44" s="49"/>
      <c r="D44" s="49"/>
      <c r="E44" s="49"/>
      <c r="F44" s="49"/>
      <c r="G44" s="37"/>
      <c r="H44" s="53"/>
      <c r="I44" s="49"/>
      <c r="J44" s="54"/>
    </row>
    <row r="45" spans="1:10" ht="48" customHeight="1" x14ac:dyDescent="0.25">
      <c r="A45" s="22"/>
      <c r="B45" s="48"/>
      <c r="C45" s="49"/>
      <c r="D45" s="49"/>
      <c r="E45" s="49"/>
      <c r="F45" s="49"/>
      <c r="G45" s="37"/>
      <c r="H45" s="53"/>
      <c r="I45" s="49"/>
      <c r="J45" s="54"/>
    </row>
    <row r="46" spans="1:10" ht="48.95" customHeight="1" thickBot="1" x14ac:dyDescent="0.3">
      <c r="A46" s="23"/>
      <c r="B46" s="60"/>
      <c r="C46" s="61"/>
      <c r="D46" s="61"/>
      <c r="E46" s="61"/>
      <c r="F46" s="61"/>
      <c r="G46" s="62"/>
      <c r="H46" s="63"/>
      <c r="I46" s="64"/>
      <c r="J46" s="65"/>
    </row>
    <row r="48" spans="1:10" ht="102" customHeight="1" x14ac:dyDescent="0.25">
      <c r="A48" s="59" t="s">
        <v>233</v>
      </c>
      <c r="B48" s="32"/>
      <c r="C48" s="32"/>
      <c r="D48" s="32"/>
      <c r="E48" s="32"/>
      <c r="F48" s="32"/>
      <c r="G48" s="32"/>
      <c r="H48" s="32"/>
      <c r="I48" s="32"/>
      <c r="J48" s="32"/>
    </row>
    <row r="51" spans="1:10" x14ac:dyDescent="0.25">
      <c r="A51" s="66" t="s">
        <v>234</v>
      </c>
      <c r="B51" s="32"/>
      <c r="C51" s="32"/>
      <c r="D51" s="32"/>
      <c r="E51" s="69"/>
      <c r="F51" s="32"/>
      <c r="G51" s="32"/>
      <c r="H51" s="32"/>
      <c r="I51" s="32"/>
      <c r="J51" s="32"/>
    </row>
    <row r="53" spans="1:10" x14ac:dyDescent="0.25">
      <c r="A53" s="66" t="s">
        <v>235</v>
      </c>
      <c r="B53" s="32"/>
      <c r="C53" s="32"/>
      <c r="D53" s="32"/>
      <c r="E53" s="69"/>
      <c r="F53" s="32"/>
      <c r="G53" s="32"/>
      <c r="H53" s="32"/>
      <c r="I53" s="32"/>
      <c r="J53" s="32"/>
    </row>
    <row r="100" spans="1:1" ht="15.75" x14ac:dyDescent="0.25">
      <c r="A100" t="s">
        <v>236</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2026-02-13T12:40:11Z</cp:lastPrinted>
  <dcterms:created xsi:type="dcterms:W3CDTF">2023-04-04T12:16:45Z</dcterms:created>
  <dcterms:modified xsi:type="dcterms:W3CDTF">2026-02-13T12:42:55Z</dcterms:modified>
</cp:coreProperties>
</file>