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744-2  Armuoti endotrachejiniai vamzdeliai su manžetėmis\CVP IS_1\"/>
    </mc:Choice>
  </mc:AlternateContent>
  <xr:revisionPtr revIDLastSave="0" documentId="13_ncr:1_{2F93B65A-2D2F-401B-8F96-7BDF53BEF31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32" i="1" l="1"/>
  <c r="G131" i="1"/>
  <c r="F131" i="1"/>
  <c r="F132" i="1" s="1"/>
  <c r="F133" i="1" s="1"/>
  <c r="F117" i="1"/>
  <c r="G107" i="1"/>
  <c r="G106" i="1"/>
  <c r="F106" i="1"/>
  <c r="F107" i="1" s="1"/>
  <c r="F108" i="1" s="1"/>
  <c r="F100" i="1"/>
  <c r="G90" i="1"/>
  <c r="G89" i="1"/>
  <c r="F89" i="1"/>
  <c r="F90" i="1" s="1"/>
  <c r="F91" i="1" s="1"/>
  <c r="F80" i="1"/>
  <c r="G70" i="1"/>
  <c r="G69" i="1"/>
  <c r="F69" i="1"/>
  <c r="F70" i="1" s="1"/>
  <c r="F71" i="1" s="1"/>
  <c r="F59" i="1"/>
  <c r="G49" i="1"/>
  <c r="G48" i="1"/>
  <c r="F48" i="1"/>
  <c r="F49" i="1" s="1"/>
  <c r="F50" i="1" s="1"/>
  <c r="F37" i="1"/>
</calcChain>
</file>

<file path=xl/sharedStrings.xml><?xml version="1.0" encoding="utf-8"?>
<sst xmlns="http://schemas.openxmlformats.org/spreadsheetml/2006/main" count="244" uniqueCount="174">
  <si>
    <t>PIRKIMO SĄLYGŲ PRIEDAS "PASIŪLYMO FORMA"</t>
  </si>
  <si>
    <t>VIENKARTINĖS MEDICINOS PRIEMONĖS. ARMUOTI ENDOTRACHEJINIAI VAMZDELIAI SU MANŽETĖMIS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</si>
  <si>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</si>
  <si>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</si>
  <si>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</si>
  <si>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</si>
  <si>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</si>
  <si>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</si>
  <si>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</si>
  <si>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</si>
  <si>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</si>
  <si>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</si>
  <si>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</si>
  <si>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</si>
  <si>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</si>
  <si>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</si>
  <si>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</si>
  <si>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</si>
  <si>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</si>
  <si>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</si>
  <si>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</si>
  <si>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</si>
  <si>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</si>
  <si>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</si>
  <si>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</si>
  <si>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</si>
  <si>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</si>
  <si>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ARMUOTI ENDOTRACHEJIMIAI VAMZDELIAI</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</si>
  <si>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</si>
  <si>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</si>
  <si>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</si>
  <si>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</si>
  <si>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</si>
  <si>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</si>
  <si>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</si>
  <si>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</si>
  <si>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</si>
  <si>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</si>
  <si>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t>
  </si>
  <si>
    <t>Armuoti endotrachejimiai vamzdeliai</t>
  </si>
  <si>
    <t>1.1.</t>
  </si>
  <si>
    <t>vnt</t>
  </si>
  <si>
    <t>1.1.1.</t>
  </si>
  <si>
    <t>Sterilūs. Vienkartiniai.  Permatomi.</t>
  </si>
  <si>
    <t>1.1.2.</t>
  </si>
  <si>
    <t>Pagaminti iš šilumai jautrios medžiagos (termoplastiniai).</t>
  </si>
  <si>
    <t>1.1.3.</t>
  </si>
  <si>
    <t>Graduoti. Su rentgenokontrastine juostele</t>
  </si>
  <si>
    <t>1.1.4.</t>
  </si>
  <si>
    <t>į vamzdelio sieneles spiralės forma yra integruotas metalinis laidas</t>
  </si>
  <si>
    <t>1.1.5.</t>
  </si>
  <si>
    <t>silikonizuotas, į sudėtį neįeina lateksas</t>
  </si>
  <si>
    <t>1.1.6.</t>
  </si>
  <si>
    <t>atraumatiniu, užapvalintu galu</t>
  </si>
  <si>
    <t>1.1.7.</t>
  </si>
  <si>
    <t>didelio tūrio/žemo slėgio cilindro formos manžete</t>
  </si>
  <si>
    <t>1.1.8.</t>
  </si>
  <si>
    <t>Luer-Lock tipo švirkšto prijungimo juostos</t>
  </si>
  <si>
    <t>1.1.9.</t>
  </si>
  <si>
    <t>ilgis bei dydis nurodytas ant vamzdelio išorės</t>
  </si>
  <si>
    <t>1.1.10.</t>
  </si>
  <si>
    <t>Dydžiai: 6,5 - 9,5</t>
  </si>
  <si>
    <t>Suma be PVM</t>
  </si>
  <si>
    <t>Taikomas PVM dydis (%)</t>
  </si>
  <si>
    <t>PVM suma</t>
  </si>
  <si>
    <t>Suma su PVM</t>
  </si>
  <si>
    <t>2. DALIS</t>
  </si>
  <si>
    <t xml:space="preserve">INTUBACINIO VAMZDELIO FIKSAVIMO JUOSTELĖ SU KIBIA PLOKŠTELE </t>
  </si>
  <si>
    <t>2.</t>
  </si>
  <si>
    <t xml:space="preserve">Intubacinio vamzdelio fiksavimo juostelė su kibia plokštele </t>
  </si>
  <si>
    <t>2.1.</t>
  </si>
  <si>
    <t>2.1.1.</t>
  </si>
  <si>
    <t>Galimybė fiksuoti vamzdelius, įvestus per burną ir nosį;</t>
  </si>
  <si>
    <t>2.1.2.</t>
  </si>
  <si>
    <t>Juostelė medžiaginė su paralonu ir velkro užsegimais ir atskira kibi juostelė;</t>
  </si>
  <si>
    <t>2.1.3.</t>
  </si>
  <si>
    <t>Vidinė juostelės pusė medvilninė</t>
  </si>
  <si>
    <t>2.1.4.</t>
  </si>
  <si>
    <t>Sudėtyje neturi būti DEHP, latekso</t>
  </si>
  <si>
    <t>2.1.5.</t>
  </si>
  <si>
    <t>Fiksavimas susideda iš dviejų dalių:</t>
  </si>
  <si>
    <t>2.1.6.</t>
  </si>
  <si>
    <t>Lipni juostelė (ne mažesnė nei  2,5cm x2,5cm (±5mm) su Velcro segtukais lipdoma prie intubacinio vamzdelio</t>
  </si>
  <si>
    <t>2.1.7.</t>
  </si>
  <si>
    <t>Vientisa medžiaginė su paralonu juostelė apjuosiama aplink kaklą</t>
  </si>
  <si>
    <t>2.1.8.</t>
  </si>
  <si>
    <t>Tarpusavyje abi dalys turi būti fiksuojamos kibiais Velcro segtukais</t>
  </si>
  <si>
    <t>2.1.9.</t>
  </si>
  <si>
    <t>dviejų dydžių 54cm(±5mm)  ir 65cm (±5mm) ilgio</t>
  </si>
  <si>
    <t>3. DALIS</t>
  </si>
  <si>
    <t xml:space="preserve">INTUBACINIO VAMZDELIO FIKSAVIMO JUOSTELĖ SU SILIKONINE </t>
  </si>
  <si>
    <t>3.</t>
  </si>
  <si>
    <t>3.1.</t>
  </si>
  <si>
    <t>3.1.1.</t>
  </si>
  <si>
    <t xml:space="preserve">Fiksavimo juostelė medžiaginė su paralonu ir velcro užsegimais galuose, </t>
  </si>
  <si>
    <t>3.1.2.</t>
  </si>
  <si>
    <t>su anatominiu susiaurėjimu viršutinei lūpai</t>
  </si>
  <si>
    <t>3.1.3.</t>
  </si>
  <si>
    <t>Vidinė juostelės pusė medvilninė;</t>
  </si>
  <si>
    <t>3.1.4.</t>
  </si>
  <si>
    <t>Sudėtyje neturi būti DEHP, latekso.</t>
  </si>
  <si>
    <t>3.1.5.</t>
  </si>
  <si>
    <t>Su atskirai pritvirtintu elastiniu raiščiu ir silikonine juostele</t>
  </si>
  <si>
    <t>3.1.6.</t>
  </si>
  <si>
    <t>kuri fiksuota tik centrinėje dalyje</t>
  </si>
  <si>
    <t>3.1.7.</t>
  </si>
  <si>
    <t>kuri apvyniojama aplink intubacinį vamzdelį</t>
  </si>
  <si>
    <t>3.1.8.</t>
  </si>
  <si>
    <t xml:space="preserve"> įtempiant į priešingas puses ir užfiksuojama su velcro užsegimais</t>
  </si>
  <si>
    <t>4. DALIS</t>
  </si>
  <si>
    <t>TRACHEOSTOMŲ FIKSAVIMO JUOSTELĖ</t>
  </si>
  <si>
    <t>4.</t>
  </si>
  <si>
    <t>Tracheostomų fiksavimo juostelė</t>
  </si>
  <si>
    <t>4.1.</t>
  </si>
  <si>
    <t>4.1.1.</t>
  </si>
  <si>
    <t>Vienkartinė</t>
  </si>
  <si>
    <t>4.1.2.</t>
  </si>
  <si>
    <t>Tinkama vaikams ir suaugusiems;</t>
  </si>
  <si>
    <t>4.1.3.</t>
  </si>
  <si>
    <t>Fiksavimo juostelė medžiaginė su paralonu ir velcro užsegimais</t>
  </si>
  <si>
    <t>4.1.4.</t>
  </si>
  <si>
    <t>4.1.5.</t>
  </si>
  <si>
    <t>du dydžiai; 49-50cm±1cm; 59-60cm±1cm</t>
  </si>
  <si>
    <t>5. DALIS</t>
  </si>
  <si>
    <t xml:space="preserve">I-GEL PLUS™  VIENKARTINIS VIRŠGERKLINIS VAMZDELIS SUAUGUSIEMS. </t>
  </si>
  <si>
    <t>5.</t>
  </si>
  <si>
    <t xml:space="preserve">i-gel PLUS™  vienkartinis viršgerklinis vamzdelis suaugusiems. </t>
  </si>
  <si>
    <t>5.1.</t>
  </si>
  <si>
    <t>5.1.1.</t>
  </si>
  <si>
    <t xml:space="preserve"> Sterilus. Vienkartinis. Supakuotas po 1 vnt. Minkštas, permatomas.</t>
  </si>
  <si>
    <t>5.1.2.</t>
  </si>
  <si>
    <t>Pagamintas iš medicininio termoplastinio elastomero - medžiagos, panašios į gelį.</t>
  </si>
  <si>
    <t>5.1.3.</t>
  </si>
  <si>
    <t>Turi tvirtą jungtį, tinkančią standartinėms jungtims ir paciento jungtelėms.</t>
  </si>
  <si>
    <t>5.1.4.</t>
  </si>
  <si>
    <t>Vamzdelio dalis yra standesnė, nei minkšta išgaubtoji dalis</t>
  </si>
  <si>
    <t>5.1.5.</t>
  </si>
  <si>
    <t>Originali minkšta neišpučiama manžetė gerai priglunda prie perryklinių struktūrų</t>
  </si>
  <si>
    <t>5.1.6.</t>
  </si>
  <si>
    <t>turi intubacijos rampą, turi papildomą deguonies jungtį, turi hook žiedus</t>
  </si>
  <si>
    <t>5.1.7.</t>
  </si>
  <si>
    <t>Skrandžio kanalas eina išilgai viršgerklinio vamzdelio - siurbimui, pravesti nosinį skrandžio zondą ir pan</t>
  </si>
  <si>
    <t>5.1.8.</t>
  </si>
  <si>
    <t>Kaukės forma neleidžia pasisukti gerklės ertmėje</t>
  </si>
  <si>
    <t>5.1.9.</t>
  </si>
  <si>
    <t xml:space="preserve"> antgerklio blokatorius užkerta kelią antgerklio nukritimui ir oro takų blokavimui./</t>
  </si>
  <si>
    <t>5.1.10.</t>
  </si>
  <si>
    <t>Integruotas burnos ertmės stabilizatorius</t>
  </si>
  <si>
    <t>5.1.11.</t>
  </si>
  <si>
    <t xml:space="preserve"> Integruotas sukandimo blokatorius</t>
  </si>
  <si>
    <t>5.1.12.</t>
  </si>
  <si>
    <t>Kaukės viršutinė dalis turi tvirtą 15 mm jungtį.</t>
  </si>
  <si>
    <t>5.1.13.</t>
  </si>
  <si>
    <t>trys dydžiai; 3 (paciento svoris 30-60kg), 4 (paciento svoris 50-90kg), 5 (paciento svoris 90 + kg)</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</si>
  <si>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</si>
  <si>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</si>
  <si>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</si>
  <si>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</si>
  <si>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</si>
  <si>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</si>
  <si>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</si>
  <si>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</si>
  <si>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</si>
  <si>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</si>
  <si>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</si>
  <si>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</si>
  <si>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</si>
  <si>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</si>
  <si>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</si>
  <si>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</si>
  <si>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</si>
  <si>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</si>
  <si>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4744-2 2026-02-10 20:42:13</t>
  </si>
  <si>
    <t xml:space="preserve">Intubacinio vamzdelio fiksavimo juostelė su silikonine juostele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</si>
</sst>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0" xfId="0" applyFont="1" applyFill="1" applyAlignment="1">
      <alignment wrapText="1"/>
    </xf>
    <xf numFmtId="0" fontId="0" fillId="0" borderId="0" xfId="0"/>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33"/>
  <sheetViews>
    <sheetView tabSelected="1" topLeftCell="A69" workbookViewId="0">
      <selection activeCell="E75" sqref="E75"/>
    </sheetView>
  </sheetViews>
  <sheetFormatPr defaultColWidth="10.875" defaultRowHeight="15" x14ac:dyDescent="0.25"/>
  <cols>
    <col min="1" max="1" width="6" style="1" customWidth="1"/>
    <col min="2" max="2" width="43.625" style="1" customWidth="1"/>
    <col min="3" max="3" width="10.625" style="1" customWidth="1"/>
    <col min="4" max="4" width="17.75" style="1" customWidth="1"/>
    <col min="5" max="5" width="13.125" style="1" customWidth="1"/>
    <col min="6" max="6" width="8.25" style="1" customWidth="1"/>
    <col min="7" max="7" width="20.5" style="1" customWidth="1"/>
    <col min="8" max="8" width="37.75" style="1" customWidth="1"/>
    <col min="9" max="9" width="25.6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9" t="s">
        <v>7</v>
      </c>
      <c r="B12" s="40"/>
      <c r="C12" s="30"/>
      <c r="D12" s="31"/>
      <c r="E12" s="31"/>
      <c r="F12" s="32"/>
    </row>
    <row r="13" spans="1:6" ht="15.95" customHeight="1" x14ac:dyDescent="0.25">
      <c r="A13" s="44" t="s">
        <v>8</v>
      </c>
      <c r="B13" s="36"/>
      <c r="C13" s="30"/>
      <c r="D13" s="31"/>
      <c r="E13" s="31"/>
      <c r="F13" s="32"/>
    </row>
    <row r="14" spans="1:6" ht="15.95" customHeight="1" x14ac:dyDescent="0.25">
      <c r="A14" s="44" t="s">
        <v>9</v>
      </c>
      <c r="B14" s="36"/>
      <c r="C14" s="30"/>
      <c r="D14" s="31"/>
      <c r="E14" s="31"/>
      <c r="F14" s="32"/>
    </row>
    <row r="15" spans="1:6" ht="15.95" customHeight="1" x14ac:dyDescent="0.25">
      <c r="A15" s="39" t="s">
        <v>10</v>
      </c>
      <c r="B15" s="40"/>
      <c r="C15" s="30"/>
      <c r="D15" s="31"/>
      <c r="E15" s="31"/>
      <c r="F15" s="32"/>
    </row>
    <row r="16" spans="1:6" ht="63" customHeight="1" x14ac:dyDescent="0.25">
      <c r="A16" s="35" t="s">
        <v>11</v>
      </c>
      <c r="B16" s="36"/>
      <c r="C16" s="30"/>
      <c r="D16" s="31"/>
      <c r="E16" s="31"/>
      <c r="F16" s="32"/>
    </row>
    <row r="17" spans="1:6" ht="15.95" customHeight="1" x14ac:dyDescent="0.25">
      <c r="A17" s="39" t="s">
        <v>12</v>
      </c>
      <c r="B17" s="40"/>
      <c r="C17" s="30"/>
      <c r="D17" s="31"/>
      <c r="E17" s="31"/>
      <c r="F17" s="32"/>
    </row>
    <row r="18" spans="1:6" ht="15.95" customHeight="1" x14ac:dyDescent="0.25">
      <c r="A18" s="39" t="s">
        <v>13</v>
      </c>
      <c r="B18" s="40"/>
      <c r="C18" s="30"/>
      <c r="D18" s="31"/>
      <c r="E18" s="31"/>
      <c r="F18" s="32"/>
    </row>
    <row r="19" spans="1:6" ht="48" customHeight="1" x14ac:dyDescent="0.25">
      <c r="A19" s="39" t="s">
        <v>14</v>
      </c>
      <c r="B19" s="40"/>
      <c r="C19" s="30"/>
      <c r="D19" s="31"/>
      <c r="E19" s="31"/>
      <c r="F19" s="32"/>
    </row>
    <row r="20" spans="1:6" ht="54.95" customHeight="1" x14ac:dyDescent="0.25">
      <c r="A20" s="39" t="s">
        <v>15</v>
      </c>
      <c r="B20" s="40"/>
      <c r="C20" s="30"/>
      <c r="D20" s="31"/>
      <c r="E20" s="31"/>
      <c r="F20" s="32"/>
    </row>
    <row r="21" spans="1:6" ht="71.099999999999994" customHeight="1" x14ac:dyDescent="0.25">
      <c r="A21" s="41" t="s">
        <v>16</v>
      </c>
      <c r="B21" s="42"/>
      <c r="C21" s="45"/>
      <c r="D21" s="46"/>
      <c r="E21" s="46"/>
      <c r="F21" s="46"/>
    </row>
    <row r="22" spans="1:6" ht="18" customHeight="1" x14ac:dyDescent="0.25">
      <c r="A22" s="5"/>
      <c r="B22" s="5"/>
      <c r="C22" s="6"/>
      <c r="D22" s="6"/>
      <c r="E22" s="6"/>
      <c r="F22" s="6"/>
    </row>
    <row r="23" spans="1:6" x14ac:dyDescent="0.25">
      <c r="A23" s="37" t="s">
        <v>17</v>
      </c>
      <c r="B23" s="38"/>
      <c r="C23" s="38"/>
      <c r="D23" s="38"/>
      <c r="E23" s="38"/>
      <c r="F23" s="38"/>
    </row>
    <row r="24" spans="1:6" x14ac:dyDescent="0.25">
      <c r="A24" s="38" t="s">
        <v>18</v>
      </c>
      <c r="B24" s="38"/>
      <c r="C24" s="38"/>
      <c r="D24" s="38"/>
      <c r="E24" s="38"/>
      <c r="F24" s="38"/>
    </row>
    <row r="25" spans="1:6" x14ac:dyDescent="0.25">
      <c r="A25" s="38" t="s">
        <v>19</v>
      </c>
      <c r="B25" s="38"/>
      <c r="C25" s="38"/>
      <c r="D25" s="38"/>
      <c r="E25" s="38"/>
      <c r="F25" s="38"/>
    </row>
    <row r="26" spans="1:6" x14ac:dyDescent="0.25">
      <c r="A26" s="38" t="s">
        <v>20</v>
      </c>
      <c r="B26" s="38"/>
      <c r="C26" s="38"/>
      <c r="D26" s="38"/>
      <c r="E26" s="38"/>
      <c r="F26" s="38"/>
    </row>
    <row r="27" spans="1:6" x14ac:dyDescent="0.25">
      <c r="A27" s="38" t="s">
        <v>21</v>
      </c>
      <c r="B27" s="38"/>
      <c r="C27" s="38"/>
      <c r="D27" s="38"/>
      <c r="E27" s="38"/>
      <c r="F27" s="38"/>
    </row>
    <row r="28" spans="1:6" ht="32.1" customHeight="1" x14ac:dyDescent="0.25">
      <c r="A28" s="43" t="s">
        <v>22</v>
      </c>
      <c r="B28" s="38"/>
      <c r="C28" s="38"/>
      <c r="D28" s="38"/>
      <c r="E28" s="38"/>
      <c r="F28" s="38"/>
    </row>
    <row r="29" spans="1:6" x14ac:dyDescent="0.25">
      <c r="A29" s="38" t="s">
        <v>23</v>
      </c>
      <c r="B29" s="38"/>
      <c r="C29" s="38"/>
      <c r="D29" s="38"/>
      <c r="E29" s="38"/>
      <c r="F29" s="38"/>
    </row>
    <row r="30" spans="1:6" ht="46.5" customHeight="1" x14ac:dyDescent="0.25">
      <c r="A30" s="33" t="s">
        <v>24</v>
      </c>
      <c r="B30" s="34"/>
      <c r="C30" s="34"/>
      <c r="D30" s="24"/>
    </row>
    <row r="31" spans="1:6" x14ac:dyDescent="0.25">
      <c r="A31" s="14" t="s">
        <v>25</v>
      </c>
    </row>
    <row r="32" spans="1:6" x14ac:dyDescent="0.25">
      <c r="A32" s="12" t="s">
        <v>26</v>
      </c>
      <c r="B32" s="12" t="s">
        <v>27</v>
      </c>
    </row>
    <row r="34" spans="1:9" x14ac:dyDescent="0.25">
      <c r="A34" s="12" t="s">
        <v>28</v>
      </c>
    </row>
    <row r="35" spans="1:9" s="5" customFormat="1" ht="45" x14ac:dyDescent="0.25">
      <c r="A35" s="26" t="s">
        <v>29</v>
      </c>
      <c r="B35" s="26" t="s">
        <v>30</v>
      </c>
      <c r="C35" s="26" t="s">
        <v>31</v>
      </c>
      <c r="D35" s="26" t="s">
        <v>32</v>
      </c>
      <c r="E35" s="26" t="s">
        <v>33</v>
      </c>
      <c r="F35" s="26" t="s">
        <v>34</v>
      </c>
      <c r="G35" s="26" t="s">
        <v>35</v>
      </c>
      <c r="H35" s="26" t="s">
        <v>36</v>
      </c>
      <c r="I35" s="26" t="s">
        <v>37</v>
      </c>
    </row>
    <row r="36" spans="1:9" x14ac:dyDescent="0.25">
      <c r="A36" s="15" t="s">
        <v>38</v>
      </c>
      <c r="B36" s="25" t="s">
        <v>39</v>
      </c>
      <c r="C36" s="16"/>
      <c r="D36" s="16"/>
      <c r="E36" s="16"/>
      <c r="F36" s="16"/>
      <c r="G36" s="16"/>
      <c r="H36" s="16"/>
      <c r="I36" s="16"/>
    </row>
    <row r="37" spans="1:9" ht="36.950000000000003" customHeight="1" x14ac:dyDescent="0.25">
      <c r="A37" s="16" t="s">
        <v>40</v>
      </c>
      <c r="B37" s="27" t="s">
        <v>39</v>
      </c>
      <c r="C37" s="16">
        <v>1200</v>
      </c>
      <c r="D37" s="16" t="s">
        <v>41</v>
      </c>
      <c r="E37" s="28"/>
      <c r="F37" s="27" t="str">
        <f>IF(ISBLANK(E37),"", PRODUCT(C37,E37))</f>
        <v/>
      </c>
      <c r="G37" s="29"/>
      <c r="H37" s="27"/>
      <c r="I37" s="27"/>
    </row>
    <row r="38" spans="1:9" ht="24.6" customHeight="1" x14ac:dyDescent="0.25">
      <c r="A38" s="16" t="s">
        <v>42</v>
      </c>
      <c r="B38" s="27" t="s">
        <v>43</v>
      </c>
      <c r="C38" s="16"/>
      <c r="D38" s="16"/>
      <c r="E38" s="27"/>
      <c r="F38" s="27"/>
      <c r="G38" s="27"/>
      <c r="H38" s="29"/>
      <c r="I38" s="29"/>
    </row>
    <row r="39" spans="1:9" ht="26.45" customHeight="1" x14ac:dyDescent="0.25">
      <c r="A39" s="16" t="s">
        <v>44</v>
      </c>
      <c r="B39" s="27" t="s">
        <v>45</v>
      </c>
      <c r="C39" s="16"/>
      <c r="D39" s="16"/>
      <c r="E39" s="27"/>
      <c r="F39" s="27"/>
      <c r="G39" s="27"/>
      <c r="H39" s="29"/>
      <c r="I39" s="29"/>
    </row>
    <row r="40" spans="1:9" ht="27.95" customHeight="1" x14ac:dyDescent="0.25">
      <c r="A40" s="16" t="s">
        <v>46</v>
      </c>
      <c r="B40" s="27" t="s">
        <v>47</v>
      </c>
      <c r="C40" s="16"/>
      <c r="D40" s="16"/>
      <c r="E40" s="27"/>
      <c r="F40" s="27"/>
      <c r="G40" s="27"/>
      <c r="H40" s="29"/>
      <c r="I40" s="29"/>
    </row>
    <row r="41" spans="1:9" ht="31.5" customHeight="1" x14ac:dyDescent="0.25">
      <c r="A41" s="16" t="s">
        <v>48</v>
      </c>
      <c r="B41" s="27" t="s">
        <v>49</v>
      </c>
      <c r="C41" s="16"/>
      <c r="D41" s="16"/>
      <c r="E41" s="27"/>
      <c r="F41" s="27"/>
      <c r="G41" s="27"/>
      <c r="H41" s="29"/>
      <c r="I41" s="29"/>
    </row>
    <row r="42" spans="1:9" ht="26.1" customHeight="1" x14ac:dyDescent="0.25">
      <c r="A42" s="16" t="s">
        <v>50</v>
      </c>
      <c r="B42" s="27" t="s">
        <v>51</v>
      </c>
      <c r="C42" s="16"/>
      <c r="D42" s="16"/>
      <c r="E42" s="27"/>
      <c r="F42" s="27"/>
      <c r="G42" s="27"/>
      <c r="H42" s="29"/>
      <c r="I42" s="29"/>
    </row>
    <row r="43" spans="1:9" x14ac:dyDescent="0.25">
      <c r="A43" s="16" t="s">
        <v>52</v>
      </c>
      <c r="B43" s="27" t="s">
        <v>53</v>
      </c>
      <c r="C43" s="16"/>
      <c r="D43" s="16"/>
      <c r="E43" s="27"/>
      <c r="F43" s="27"/>
      <c r="G43" s="27"/>
      <c r="H43" s="29"/>
      <c r="I43" s="29"/>
    </row>
    <row r="44" spans="1:9" ht="24.95" customHeight="1" x14ac:dyDescent="0.25">
      <c r="A44" s="16" t="s">
        <v>54</v>
      </c>
      <c r="B44" s="27" t="s">
        <v>55</v>
      </c>
      <c r="C44" s="16"/>
      <c r="D44" s="16"/>
      <c r="E44" s="27"/>
      <c r="F44" s="27"/>
      <c r="G44" s="27"/>
      <c r="H44" s="29"/>
      <c r="I44" s="29"/>
    </row>
    <row r="45" spans="1:9" ht="30.6" customHeight="1" x14ac:dyDescent="0.25">
      <c r="A45" s="16" t="s">
        <v>56</v>
      </c>
      <c r="B45" s="27" t="s">
        <v>57</v>
      </c>
      <c r="C45" s="16"/>
      <c r="D45" s="16"/>
      <c r="E45" s="27"/>
      <c r="F45" s="27"/>
      <c r="G45" s="27"/>
      <c r="H45" s="29"/>
      <c r="I45" s="29"/>
    </row>
    <row r="46" spans="1:9" x14ac:dyDescent="0.25">
      <c r="A46" s="16" t="s">
        <v>58</v>
      </c>
      <c r="B46" s="27" t="s">
        <v>59</v>
      </c>
      <c r="C46" s="16"/>
      <c r="D46" s="16"/>
      <c r="E46" s="27"/>
      <c r="F46" s="27"/>
      <c r="G46" s="27"/>
      <c r="H46" s="29"/>
      <c r="I46" s="29"/>
    </row>
    <row r="47" spans="1:9" x14ac:dyDescent="0.25">
      <c r="A47" s="16" t="s">
        <v>60</v>
      </c>
      <c r="B47" s="27" t="s">
        <v>61</v>
      </c>
      <c r="C47" s="16"/>
      <c r="D47" s="16"/>
      <c r="E47" s="27"/>
      <c r="F47" s="27"/>
      <c r="G47" s="27"/>
      <c r="H47" s="29"/>
      <c r="I47" s="29"/>
    </row>
    <row r="48" spans="1:9" x14ac:dyDescent="0.25">
      <c r="E48" s="15" t="s">
        <v>62</v>
      </c>
      <c r="F48" s="15" t="str">
        <f>IF((COUNT(C37:C47)&lt;&gt;COUNT(F37:F47)),"", ROUND(SUM(F37:F47),2))</f>
        <v/>
      </c>
      <c r="G48" s="14" t="str">
        <f>IF((COUNT(C37:C47)&lt;&gt;COUNT(F37:F47)),"Neužpildytos visų objektų kainos", "")</f>
        <v>Neužpildytos visų objektų kainos</v>
      </c>
    </row>
    <row r="49" spans="1:9" ht="45" x14ac:dyDescent="0.25">
      <c r="C49" s="25" t="s">
        <v>63</v>
      </c>
      <c r="D49" s="18"/>
      <c r="E49" s="15" t="s">
        <v>64</v>
      </c>
      <c r="F49" s="15" t="str">
        <f>IF(OR(F48="",D49=""),"", ROUND(PRODUCT(D49,F48)/100,2))</f>
        <v/>
      </c>
      <c r="G49" s="14" t="str">
        <f>IF(D49="", "Nurodykite taikomą PVM dydį", "")</f>
        <v>Nurodykite taikomą PVM dydį</v>
      </c>
    </row>
    <row r="50" spans="1:9" x14ac:dyDescent="0.25">
      <c r="E50" s="15" t="s">
        <v>65</v>
      </c>
      <c r="F50" s="15">
        <f>IF(ISBLANK(F49), "", ROUND(SUM(F48:F49),2))</f>
        <v>0</v>
      </c>
    </row>
    <row r="54" spans="1:9" x14ac:dyDescent="0.25">
      <c r="A54" s="12" t="s">
        <v>66</v>
      </c>
      <c r="B54" s="12" t="s">
        <v>67</v>
      </c>
    </row>
    <row r="56" spans="1:9" x14ac:dyDescent="0.25">
      <c r="A56" s="12" t="s">
        <v>28</v>
      </c>
    </row>
    <row r="57" spans="1:9" s="5" customFormat="1" ht="45" x14ac:dyDescent="0.25">
      <c r="A57" s="26" t="s">
        <v>29</v>
      </c>
      <c r="B57" s="26" t="s">
        <v>30</v>
      </c>
      <c r="C57" s="26" t="s">
        <v>31</v>
      </c>
      <c r="D57" s="26" t="s">
        <v>32</v>
      </c>
      <c r="E57" s="26" t="s">
        <v>33</v>
      </c>
      <c r="F57" s="26" t="s">
        <v>34</v>
      </c>
      <c r="G57" s="26" t="s">
        <v>35</v>
      </c>
      <c r="H57" s="26" t="s">
        <v>36</v>
      </c>
      <c r="I57" s="26" t="s">
        <v>37</v>
      </c>
    </row>
    <row r="58" spans="1:9" ht="30" x14ac:dyDescent="0.25">
      <c r="A58" s="15" t="s">
        <v>68</v>
      </c>
      <c r="B58" s="25" t="s">
        <v>69</v>
      </c>
      <c r="C58" s="16"/>
      <c r="D58" s="16"/>
      <c r="E58" s="16"/>
      <c r="F58" s="16"/>
      <c r="G58" s="16"/>
      <c r="H58" s="16"/>
      <c r="I58" s="16"/>
    </row>
    <row r="59" spans="1:9" ht="30" x14ac:dyDescent="0.25">
      <c r="A59" s="16" t="s">
        <v>70</v>
      </c>
      <c r="B59" s="27" t="s">
        <v>69</v>
      </c>
      <c r="C59" s="16">
        <v>20000</v>
      </c>
      <c r="D59" s="16" t="s">
        <v>41</v>
      </c>
      <c r="E59" s="28"/>
      <c r="F59" s="27" t="str">
        <f>IF(ISBLANK(E59),"", PRODUCT(C59,E59))</f>
        <v/>
      </c>
      <c r="G59" s="29"/>
      <c r="H59" s="27"/>
      <c r="I59" s="27"/>
    </row>
    <row r="60" spans="1:9" ht="30" x14ac:dyDescent="0.25">
      <c r="A60" s="16" t="s">
        <v>71</v>
      </c>
      <c r="B60" s="27" t="s">
        <v>72</v>
      </c>
      <c r="C60" s="16"/>
      <c r="D60" s="16"/>
      <c r="E60" s="27"/>
      <c r="F60" s="27"/>
      <c r="G60" s="27"/>
      <c r="H60" s="29"/>
      <c r="I60" s="29"/>
    </row>
    <row r="61" spans="1:9" ht="30" x14ac:dyDescent="0.25">
      <c r="A61" s="16" t="s">
        <v>73</v>
      </c>
      <c r="B61" s="27" t="s">
        <v>74</v>
      </c>
      <c r="C61" s="16"/>
      <c r="D61" s="16"/>
      <c r="E61" s="27"/>
      <c r="F61" s="27"/>
      <c r="G61" s="27"/>
      <c r="H61" s="29"/>
      <c r="I61" s="29"/>
    </row>
    <row r="62" spans="1:9" x14ac:dyDescent="0.25">
      <c r="A62" s="16" t="s">
        <v>75</v>
      </c>
      <c r="B62" s="27" t="s">
        <v>76</v>
      </c>
      <c r="C62" s="16"/>
      <c r="D62" s="16"/>
      <c r="E62" s="27"/>
      <c r="F62" s="27"/>
      <c r="G62" s="27"/>
      <c r="H62" s="29"/>
      <c r="I62" s="29"/>
    </row>
    <row r="63" spans="1:9" x14ac:dyDescent="0.25">
      <c r="A63" s="16" t="s">
        <v>77</v>
      </c>
      <c r="B63" s="27" t="s">
        <v>78</v>
      </c>
      <c r="C63" s="16"/>
      <c r="D63" s="16"/>
      <c r="E63" s="27"/>
      <c r="F63" s="27"/>
      <c r="G63" s="27"/>
      <c r="H63" s="29"/>
      <c r="I63" s="29"/>
    </row>
    <row r="64" spans="1:9" x14ac:dyDescent="0.25">
      <c r="A64" s="16" t="s">
        <v>79</v>
      </c>
      <c r="B64" s="27" t="s">
        <v>80</v>
      </c>
      <c r="C64" s="16"/>
      <c r="D64" s="16"/>
      <c r="E64" s="27"/>
      <c r="F64" s="27"/>
      <c r="G64" s="27"/>
      <c r="H64" s="29"/>
      <c r="I64" s="29"/>
    </row>
    <row r="65" spans="1:9" ht="45" x14ac:dyDescent="0.25">
      <c r="A65" s="16" t="s">
        <v>81</v>
      </c>
      <c r="B65" s="27" t="s">
        <v>82</v>
      </c>
      <c r="C65" s="16"/>
      <c r="D65" s="16"/>
      <c r="E65" s="27"/>
      <c r="F65" s="27"/>
      <c r="G65" s="27"/>
      <c r="H65" s="29"/>
      <c r="I65" s="29"/>
    </row>
    <row r="66" spans="1:9" ht="30" x14ac:dyDescent="0.25">
      <c r="A66" s="16" t="s">
        <v>83</v>
      </c>
      <c r="B66" s="27" t="s">
        <v>84</v>
      </c>
      <c r="C66" s="16"/>
      <c r="D66" s="16"/>
      <c r="E66" s="27"/>
      <c r="F66" s="27"/>
      <c r="G66" s="27"/>
      <c r="H66" s="29"/>
      <c r="I66" s="29"/>
    </row>
    <row r="67" spans="1:9" ht="30" x14ac:dyDescent="0.25">
      <c r="A67" s="16" t="s">
        <v>85</v>
      </c>
      <c r="B67" s="27" t="s">
        <v>86</v>
      </c>
      <c r="C67" s="16"/>
      <c r="D67" s="16"/>
      <c r="E67" s="27"/>
      <c r="F67" s="27"/>
      <c r="G67" s="27"/>
      <c r="H67" s="29"/>
      <c r="I67" s="29"/>
    </row>
    <row r="68" spans="1:9" x14ac:dyDescent="0.25">
      <c r="A68" s="16" t="s">
        <v>87</v>
      </c>
      <c r="B68" s="27" t="s">
        <v>88</v>
      </c>
      <c r="C68" s="16"/>
      <c r="D68" s="16"/>
      <c r="E68" s="27"/>
      <c r="F68" s="27"/>
      <c r="G68" s="27"/>
      <c r="H68" s="29"/>
      <c r="I68" s="29"/>
    </row>
    <row r="69" spans="1:9" x14ac:dyDescent="0.25">
      <c r="E69" s="15" t="s">
        <v>62</v>
      </c>
      <c r="F69" s="15" t="str">
        <f>IF((COUNT(C59:C68)&lt;&gt;COUNT(F59:F68)),"", ROUND(SUM(F59:F68),2))</f>
        <v/>
      </c>
      <c r="G69" s="14" t="str">
        <f>IF((COUNT(C59:C68)&lt;&gt;COUNT(F59:F68)),"Neužpildytos visų objektų kainos", "")</f>
        <v>Neužpildytos visų objektų kainos</v>
      </c>
    </row>
    <row r="70" spans="1:9" ht="45" x14ac:dyDescent="0.25">
      <c r="C70" s="25" t="s">
        <v>63</v>
      </c>
      <c r="D70" s="18"/>
      <c r="E70" s="15" t="s">
        <v>64</v>
      </c>
      <c r="F70" s="15" t="str">
        <f>IF(OR(F69="",D70=""),"", ROUND(PRODUCT(D70,F69)/100,2))</f>
        <v/>
      </c>
      <c r="G70" s="14" t="str">
        <f>IF(D70="", "Nurodykite taikomą PVM dydį", "")</f>
        <v>Nurodykite taikomą PVM dydį</v>
      </c>
    </row>
    <row r="71" spans="1:9" x14ac:dyDescent="0.25">
      <c r="E71" s="15" t="s">
        <v>65</v>
      </c>
      <c r="F71" s="15">
        <f>IF(ISBLANK(F70), "", ROUND(SUM(F69:F70),2))</f>
        <v>0</v>
      </c>
    </row>
    <row r="75" spans="1:9" x14ac:dyDescent="0.25">
      <c r="A75" s="12" t="s">
        <v>89</v>
      </c>
      <c r="B75" s="12" t="s">
        <v>90</v>
      </c>
    </row>
    <row r="77" spans="1:9" x14ac:dyDescent="0.25">
      <c r="A77" s="12" t="s">
        <v>28</v>
      </c>
    </row>
    <row r="78" spans="1:9" s="5" customFormat="1" ht="45" x14ac:dyDescent="0.25">
      <c r="A78" s="26" t="s">
        <v>29</v>
      </c>
      <c r="B78" s="26" t="s">
        <v>30</v>
      </c>
      <c r="C78" s="26" t="s">
        <v>31</v>
      </c>
      <c r="D78" s="26" t="s">
        <v>32</v>
      </c>
      <c r="E78" s="26" t="s">
        <v>33</v>
      </c>
      <c r="F78" s="26" t="s">
        <v>34</v>
      </c>
      <c r="G78" s="26" t="s">
        <v>35</v>
      </c>
      <c r="H78" s="26" t="s">
        <v>36</v>
      </c>
      <c r="I78" s="26" t="s">
        <v>37</v>
      </c>
    </row>
    <row r="79" spans="1:9" ht="30" customHeight="1" x14ac:dyDescent="0.25">
      <c r="A79" s="15" t="s">
        <v>91</v>
      </c>
      <c r="B79" s="25" t="s">
        <v>173</v>
      </c>
      <c r="C79" s="16"/>
      <c r="D79" s="16"/>
      <c r="E79" s="16"/>
      <c r="F79" s="16"/>
      <c r="G79" s="16"/>
      <c r="H79" s="16"/>
      <c r="I79" s="16"/>
    </row>
    <row r="80" spans="1:9" ht="36" customHeight="1" x14ac:dyDescent="0.25">
      <c r="A80" s="16" t="s">
        <v>92</v>
      </c>
      <c r="B80" s="27" t="s">
        <v>173</v>
      </c>
      <c r="C80" s="16">
        <v>10000</v>
      </c>
      <c r="D80" s="16" t="s">
        <v>41</v>
      </c>
      <c r="E80" s="28"/>
      <c r="F80" s="27" t="str">
        <f>IF(ISBLANK(E80),"", PRODUCT(C80,E80))</f>
        <v/>
      </c>
      <c r="G80" s="29"/>
      <c r="H80" s="27"/>
      <c r="I80" s="27"/>
    </row>
    <row r="81" spans="1:9" ht="44.45" customHeight="1" x14ac:dyDescent="0.25">
      <c r="A81" s="16" t="s">
        <v>93</v>
      </c>
      <c r="B81" s="27" t="s">
        <v>94</v>
      </c>
      <c r="C81" s="16"/>
      <c r="D81" s="16"/>
      <c r="E81" s="27"/>
      <c r="F81" s="27"/>
      <c r="G81" s="27"/>
      <c r="H81" s="29"/>
      <c r="I81" s="29"/>
    </row>
    <row r="82" spans="1:9" ht="27.6" customHeight="1" x14ac:dyDescent="0.25">
      <c r="A82" s="16" t="s">
        <v>95</v>
      </c>
      <c r="B82" s="27" t="s">
        <v>96</v>
      </c>
      <c r="C82" s="16"/>
      <c r="D82" s="16"/>
      <c r="E82" s="27"/>
      <c r="F82" s="27"/>
      <c r="G82" s="27"/>
      <c r="H82" s="29"/>
      <c r="I82" s="29"/>
    </row>
    <row r="83" spans="1:9" ht="26.1" customHeight="1" x14ac:dyDescent="0.25">
      <c r="A83" s="16" t="s">
        <v>97</v>
      </c>
      <c r="B83" s="27" t="s">
        <v>98</v>
      </c>
      <c r="C83" s="16"/>
      <c r="D83" s="16"/>
      <c r="E83" s="27"/>
      <c r="F83" s="27"/>
      <c r="G83" s="27"/>
      <c r="H83" s="29"/>
      <c r="I83" s="29"/>
    </row>
    <row r="84" spans="1:9" ht="27.95" customHeight="1" x14ac:dyDescent="0.25">
      <c r="A84" s="16" t="s">
        <v>99</v>
      </c>
      <c r="B84" s="27" t="s">
        <v>100</v>
      </c>
      <c r="C84" s="16"/>
      <c r="D84" s="16"/>
      <c r="E84" s="27"/>
      <c r="F84" s="27"/>
      <c r="G84" s="27"/>
      <c r="H84" s="29"/>
      <c r="I84" s="29"/>
    </row>
    <row r="85" spans="1:9" ht="30" x14ac:dyDescent="0.25">
      <c r="A85" s="16" t="s">
        <v>101</v>
      </c>
      <c r="B85" s="27" t="s">
        <v>102</v>
      </c>
      <c r="C85" s="16"/>
      <c r="D85" s="16"/>
      <c r="E85" s="27"/>
      <c r="F85" s="27"/>
      <c r="G85" s="27"/>
      <c r="H85" s="29"/>
      <c r="I85" s="29"/>
    </row>
    <row r="86" spans="1:9" ht="30.95" customHeight="1" x14ac:dyDescent="0.25">
      <c r="A86" s="16" t="s">
        <v>103</v>
      </c>
      <c r="B86" s="27" t="s">
        <v>104</v>
      </c>
      <c r="C86" s="16"/>
      <c r="D86" s="16"/>
      <c r="E86" s="27"/>
      <c r="F86" s="27"/>
      <c r="G86" s="27"/>
      <c r="H86" s="29"/>
      <c r="I86" s="29"/>
    </row>
    <row r="87" spans="1:9" ht="27.95" customHeight="1" x14ac:dyDescent="0.25">
      <c r="A87" s="16" t="s">
        <v>105</v>
      </c>
      <c r="B87" s="27" t="s">
        <v>106</v>
      </c>
      <c r="C87" s="16"/>
      <c r="D87" s="16"/>
      <c r="E87" s="27"/>
      <c r="F87" s="27"/>
      <c r="G87" s="27"/>
      <c r="H87" s="29"/>
      <c r="I87" s="29"/>
    </row>
    <row r="88" spans="1:9" ht="30" x14ac:dyDescent="0.25">
      <c r="A88" s="16" t="s">
        <v>107</v>
      </c>
      <c r="B88" s="27" t="s">
        <v>108</v>
      </c>
      <c r="C88" s="16"/>
      <c r="D88" s="16"/>
      <c r="E88" s="27"/>
      <c r="F88" s="27"/>
      <c r="G88" s="27"/>
      <c r="H88" s="29"/>
      <c r="I88" s="29"/>
    </row>
    <row r="89" spans="1:9" x14ac:dyDescent="0.25">
      <c r="E89" s="15" t="s">
        <v>62</v>
      </c>
      <c r="F89" s="15" t="str">
        <f>IF((COUNT(C80:C88)&lt;&gt;COUNT(F80:F88)),"", ROUND(SUM(F80:F88),2))</f>
        <v/>
      </c>
      <c r="G89" s="14" t="str">
        <f>IF((COUNT(C80:C88)&lt;&gt;COUNT(F80:F88)),"Neužpildytos visų objektų kainos", "")</f>
        <v>Neužpildytos visų objektų kainos</v>
      </c>
    </row>
    <row r="90" spans="1:9" ht="45" x14ac:dyDescent="0.25">
      <c r="C90" s="25" t="s">
        <v>63</v>
      </c>
      <c r="D90" s="18"/>
      <c r="E90" s="15" t="s">
        <v>64</v>
      </c>
      <c r="F90" s="15" t="str">
        <f>IF(OR(F89="",D90=""),"", ROUND(PRODUCT(D90,F89)/100,2))</f>
        <v/>
      </c>
      <c r="G90" s="14" t="str">
        <f>IF(D90="", "Nurodykite taikomą PVM dydį", "")</f>
        <v>Nurodykite taikomą PVM dydį</v>
      </c>
    </row>
    <row r="91" spans="1:9" x14ac:dyDescent="0.25">
      <c r="E91" s="15" t="s">
        <v>65</v>
      </c>
      <c r="F91" s="15">
        <f>IF(ISBLANK(F90), "", ROUND(SUM(F89:F90),2))</f>
        <v>0</v>
      </c>
    </row>
    <row r="95" spans="1:9" x14ac:dyDescent="0.25">
      <c r="A95" s="12" t="s">
        <v>109</v>
      </c>
      <c r="B95" s="12" t="s">
        <v>110</v>
      </c>
    </row>
    <row r="97" spans="1:9" x14ac:dyDescent="0.25">
      <c r="A97" s="12" t="s">
        <v>28</v>
      </c>
    </row>
    <row r="98" spans="1:9" s="5" customFormat="1" ht="45" x14ac:dyDescent="0.25">
      <c r="A98" s="26" t="s">
        <v>29</v>
      </c>
      <c r="B98" s="26" t="s">
        <v>30</v>
      </c>
      <c r="C98" s="26" t="s">
        <v>31</v>
      </c>
      <c r="D98" s="26" t="s">
        <v>32</v>
      </c>
      <c r="E98" s="26" t="s">
        <v>33</v>
      </c>
      <c r="F98" s="26" t="s">
        <v>34</v>
      </c>
      <c r="G98" s="26" t="s">
        <v>35</v>
      </c>
      <c r="H98" s="26" t="s">
        <v>36</v>
      </c>
      <c r="I98" s="26" t="s">
        <v>37</v>
      </c>
    </row>
    <row r="99" spans="1:9" x14ac:dyDescent="0.25">
      <c r="A99" s="15" t="s">
        <v>111</v>
      </c>
      <c r="B99" s="25" t="s">
        <v>112</v>
      </c>
      <c r="C99" s="16"/>
      <c r="D99" s="16"/>
      <c r="E99" s="16"/>
      <c r="F99" s="16"/>
      <c r="G99" s="16"/>
      <c r="H99" s="16"/>
      <c r="I99" s="16"/>
    </row>
    <row r="100" spans="1:9" x14ac:dyDescent="0.25">
      <c r="A100" s="16" t="s">
        <v>113</v>
      </c>
      <c r="B100" s="27" t="s">
        <v>112</v>
      </c>
      <c r="C100" s="16">
        <v>10000</v>
      </c>
      <c r="D100" s="16" t="s">
        <v>41</v>
      </c>
      <c r="E100" s="28"/>
      <c r="F100" s="27" t="str">
        <f>IF(ISBLANK(E100),"", PRODUCT(C100,E100))</f>
        <v/>
      </c>
      <c r="G100" s="29"/>
      <c r="H100" s="27"/>
      <c r="I100" s="27"/>
    </row>
    <row r="101" spans="1:9" x14ac:dyDescent="0.25">
      <c r="A101" s="16" t="s">
        <v>114</v>
      </c>
      <c r="B101" s="27" t="s">
        <v>115</v>
      </c>
      <c r="C101" s="16"/>
      <c r="D101" s="16"/>
      <c r="E101" s="27"/>
      <c r="F101" s="27"/>
      <c r="G101" s="27"/>
      <c r="H101" s="29"/>
      <c r="I101" s="29"/>
    </row>
    <row r="102" spans="1:9" x14ac:dyDescent="0.25">
      <c r="A102" s="16" t="s">
        <v>116</v>
      </c>
      <c r="B102" s="27" t="s">
        <v>117</v>
      </c>
      <c r="C102" s="16"/>
      <c r="D102" s="16"/>
      <c r="E102" s="27"/>
      <c r="F102" s="27"/>
      <c r="G102" s="27"/>
      <c r="H102" s="29"/>
      <c r="I102" s="29"/>
    </row>
    <row r="103" spans="1:9" ht="42.95" customHeight="1" x14ac:dyDescent="0.25">
      <c r="A103" s="16" t="s">
        <v>118</v>
      </c>
      <c r="B103" s="27" t="s">
        <v>119</v>
      </c>
      <c r="C103" s="16"/>
      <c r="D103" s="16"/>
      <c r="E103" s="27"/>
      <c r="F103" s="27"/>
      <c r="G103" s="27"/>
      <c r="H103" s="29"/>
      <c r="I103" s="29"/>
    </row>
    <row r="104" spans="1:9" x14ac:dyDescent="0.25">
      <c r="A104" s="16" t="s">
        <v>120</v>
      </c>
      <c r="B104" s="27" t="s">
        <v>76</v>
      </c>
      <c r="C104" s="16"/>
      <c r="D104" s="16"/>
      <c r="E104" s="27"/>
      <c r="F104" s="27"/>
      <c r="G104" s="27"/>
      <c r="H104" s="29"/>
      <c r="I104" s="29"/>
    </row>
    <row r="105" spans="1:9" x14ac:dyDescent="0.25">
      <c r="A105" s="16" t="s">
        <v>121</v>
      </c>
      <c r="B105" s="27" t="s">
        <v>122</v>
      </c>
      <c r="C105" s="16"/>
      <c r="D105" s="16"/>
      <c r="E105" s="27"/>
      <c r="F105" s="27"/>
      <c r="G105" s="27"/>
      <c r="H105" s="29"/>
      <c r="I105" s="29"/>
    </row>
    <row r="106" spans="1:9" x14ac:dyDescent="0.25">
      <c r="E106" s="15" t="s">
        <v>62</v>
      </c>
      <c r="F106" s="15" t="str">
        <f>IF((COUNT(C100:C105)&lt;&gt;COUNT(F100:F105)),"", ROUND(SUM(F100:F105),2))</f>
        <v/>
      </c>
      <c r="G106" s="14" t="str">
        <f>IF((COUNT(C100:C105)&lt;&gt;COUNT(F100:F105)),"Neužpildytos visų objektų kainos", "")</f>
        <v>Neužpildytos visų objektų kainos</v>
      </c>
    </row>
    <row r="107" spans="1:9" ht="45" x14ac:dyDescent="0.25">
      <c r="C107" s="25" t="s">
        <v>63</v>
      </c>
      <c r="D107" s="18"/>
      <c r="E107" s="15" t="s">
        <v>64</v>
      </c>
      <c r="F107" s="15" t="str">
        <f>IF(OR(F106="",D107=""),"", ROUND(PRODUCT(D107,F106)/100,2))</f>
        <v/>
      </c>
      <c r="G107" s="14" t="str">
        <f>IF(D107="", "Nurodykite taikomą PVM dydį", "")</f>
        <v>Nurodykite taikomą PVM dydį</v>
      </c>
    </row>
    <row r="108" spans="1:9" x14ac:dyDescent="0.25">
      <c r="E108" s="15" t="s">
        <v>65</v>
      </c>
      <c r="F108" s="15">
        <f>IF(ISBLANK(F107), "", ROUND(SUM(F106:F107),2))</f>
        <v>0</v>
      </c>
    </row>
    <row r="112" spans="1:9" x14ac:dyDescent="0.25">
      <c r="A112" s="12" t="s">
        <v>123</v>
      </c>
      <c r="B112" s="12" t="s">
        <v>124</v>
      </c>
    </row>
    <row r="114" spans="1:9" x14ac:dyDescent="0.25">
      <c r="A114" s="12" t="s">
        <v>28</v>
      </c>
    </row>
    <row r="115" spans="1:9" s="5" customFormat="1" ht="45" x14ac:dyDescent="0.25">
      <c r="A115" s="26" t="s">
        <v>29</v>
      </c>
      <c r="B115" s="26" t="s">
        <v>30</v>
      </c>
      <c r="C115" s="26" t="s">
        <v>31</v>
      </c>
      <c r="D115" s="26" t="s">
        <v>32</v>
      </c>
      <c r="E115" s="26" t="s">
        <v>33</v>
      </c>
      <c r="F115" s="26" t="s">
        <v>34</v>
      </c>
      <c r="G115" s="26" t="s">
        <v>35</v>
      </c>
      <c r="H115" s="26" t="s">
        <v>36</v>
      </c>
      <c r="I115" s="26" t="s">
        <v>37</v>
      </c>
    </row>
    <row r="116" spans="1:9" ht="30" x14ac:dyDescent="0.25">
      <c r="A116" s="15" t="s">
        <v>125</v>
      </c>
      <c r="B116" s="25" t="s">
        <v>126</v>
      </c>
      <c r="C116" s="16"/>
      <c r="D116" s="16"/>
      <c r="E116" s="16"/>
      <c r="F116" s="16"/>
      <c r="G116" s="16"/>
      <c r="H116" s="16"/>
      <c r="I116" s="16"/>
    </row>
    <row r="117" spans="1:9" ht="33.6" customHeight="1" x14ac:dyDescent="0.25">
      <c r="A117" s="16" t="s">
        <v>127</v>
      </c>
      <c r="B117" s="27" t="s">
        <v>126</v>
      </c>
      <c r="C117" s="16">
        <v>9000</v>
      </c>
      <c r="D117" s="16" t="s">
        <v>41</v>
      </c>
      <c r="E117" s="17"/>
      <c r="F117" s="16" t="str">
        <f>IF(ISBLANK(E117),"", PRODUCT(C117,E117))</f>
        <v/>
      </c>
      <c r="G117" s="29"/>
      <c r="H117" s="27"/>
      <c r="I117" s="27"/>
    </row>
    <row r="118" spans="1:9" ht="40.5" customHeight="1" x14ac:dyDescent="0.25">
      <c r="A118" s="16" t="s">
        <v>128</v>
      </c>
      <c r="B118" s="27" t="s">
        <v>129</v>
      </c>
      <c r="C118" s="16"/>
      <c r="D118" s="16"/>
      <c r="E118" s="16"/>
      <c r="F118" s="16"/>
      <c r="G118" s="27"/>
      <c r="H118" s="29"/>
      <c r="I118" s="29"/>
    </row>
    <row r="119" spans="1:9" ht="42.6" customHeight="1" x14ac:dyDescent="0.25">
      <c r="A119" s="16" t="s">
        <v>130</v>
      </c>
      <c r="B119" s="27" t="s">
        <v>131</v>
      </c>
      <c r="C119" s="16"/>
      <c r="D119" s="16"/>
      <c r="E119" s="16"/>
      <c r="F119" s="16"/>
      <c r="G119" s="27"/>
      <c r="H119" s="29"/>
      <c r="I119" s="29"/>
    </row>
    <row r="120" spans="1:9" ht="45.6" customHeight="1" x14ac:dyDescent="0.25">
      <c r="A120" s="16" t="s">
        <v>132</v>
      </c>
      <c r="B120" s="27" t="s">
        <v>133</v>
      </c>
      <c r="C120" s="16"/>
      <c r="D120" s="16"/>
      <c r="E120" s="16"/>
      <c r="F120" s="16"/>
      <c r="G120" s="27"/>
      <c r="H120" s="29"/>
      <c r="I120" s="29"/>
    </row>
    <row r="121" spans="1:9" ht="43.5" customHeight="1" x14ac:dyDescent="0.25">
      <c r="A121" s="16" t="s">
        <v>134</v>
      </c>
      <c r="B121" s="27" t="s">
        <v>135</v>
      </c>
      <c r="C121" s="16"/>
      <c r="D121" s="16"/>
      <c r="E121" s="16"/>
      <c r="F121" s="16"/>
      <c r="G121" s="27"/>
      <c r="H121" s="29"/>
      <c r="I121" s="29"/>
    </row>
    <row r="122" spans="1:9" ht="44.45" customHeight="1" x14ac:dyDescent="0.25">
      <c r="A122" s="16" t="s">
        <v>136</v>
      </c>
      <c r="B122" s="27" t="s">
        <v>137</v>
      </c>
      <c r="C122" s="16"/>
      <c r="D122" s="16"/>
      <c r="E122" s="16"/>
      <c r="F122" s="16"/>
      <c r="G122" s="27"/>
      <c r="H122" s="29"/>
      <c r="I122" s="29"/>
    </row>
    <row r="123" spans="1:9" ht="38.450000000000003" customHeight="1" x14ac:dyDescent="0.25">
      <c r="A123" s="16" t="s">
        <v>138</v>
      </c>
      <c r="B123" s="27" t="s">
        <v>139</v>
      </c>
      <c r="C123" s="16"/>
      <c r="D123" s="16"/>
      <c r="E123" s="16"/>
      <c r="F123" s="16"/>
      <c r="G123" s="27"/>
      <c r="H123" s="29"/>
      <c r="I123" s="29"/>
    </row>
    <row r="124" spans="1:9" ht="44.1" customHeight="1" x14ac:dyDescent="0.25">
      <c r="A124" s="16" t="s">
        <v>140</v>
      </c>
      <c r="B124" s="27" t="s">
        <v>141</v>
      </c>
      <c r="C124" s="16"/>
      <c r="D124" s="16"/>
      <c r="E124" s="16"/>
      <c r="F124" s="16"/>
      <c r="G124" s="27"/>
      <c r="H124" s="29"/>
      <c r="I124" s="29"/>
    </row>
    <row r="125" spans="1:9" ht="35.1" customHeight="1" x14ac:dyDescent="0.25">
      <c r="A125" s="16" t="s">
        <v>142</v>
      </c>
      <c r="B125" s="27" t="s">
        <v>143</v>
      </c>
      <c r="C125" s="16"/>
      <c r="D125" s="16"/>
      <c r="E125" s="16"/>
      <c r="F125" s="16"/>
      <c r="G125" s="27"/>
      <c r="H125" s="29"/>
      <c r="I125" s="29"/>
    </row>
    <row r="126" spans="1:9" ht="41.45" customHeight="1" x14ac:dyDescent="0.25">
      <c r="A126" s="16" t="s">
        <v>144</v>
      </c>
      <c r="B126" s="27" t="s">
        <v>145</v>
      </c>
      <c r="C126" s="16"/>
      <c r="D126" s="16"/>
      <c r="E126" s="16"/>
      <c r="F126" s="16"/>
      <c r="G126" s="27"/>
      <c r="H126" s="29"/>
      <c r="I126" s="29"/>
    </row>
    <row r="127" spans="1:9" ht="29.1" customHeight="1" x14ac:dyDescent="0.25">
      <c r="A127" s="16" t="s">
        <v>146</v>
      </c>
      <c r="B127" s="27" t="s">
        <v>147</v>
      </c>
      <c r="C127" s="16"/>
      <c r="D127" s="16"/>
      <c r="E127" s="16"/>
      <c r="F127" s="16"/>
      <c r="G127" s="27"/>
      <c r="H127" s="29"/>
      <c r="I127" s="29"/>
    </row>
    <row r="128" spans="1:9" ht="27.95" customHeight="1" x14ac:dyDescent="0.25">
      <c r="A128" s="16" t="s">
        <v>148</v>
      </c>
      <c r="B128" s="27" t="s">
        <v>149</v>
      </c>
      <c r="C128" s="16"/>
      <c r="D128" s="16"/>
      <c r="E128" s="16"/>
      <c r="F128" s="16"/>
      <c r="G128" s="27"/>
      <c r="H128" s="29"/>
      <c r="I128" s="29"/>
    </row>
    <row r="129" spans="1:9" ht="31.5" customHeight="1" x14ac:dyDescent="0.25">
      <c r="A129" s="16" t="s">
        <v>150</v>
      </c>
      <c r="B129" s="27" t="s">
        <v>151</v>
      </c>
      <c r="C129" s="16"/>
      <c r="D129" s="16"/>
      <c r="E129" s="16"/>
      <c r="F129" s="16"/>
      <c r="G129" s="27"/>
      <c r="H129" s="29"/>
      <c r="I129" s="29"/>
    </row>
    <row r="130" spans="1:9" ht="44.1" customHeight="1" x14ac:dyDescent="0.25">
      <c r="A130" s="16" t="s">
        <v>152</v>
      </c>
      <c r="B130" s="27" t="s">
        <v>153</v>
      </c>
      <c r="C130" s="16"/>
      <c r="D130" s="16"/>
      <c r="E130" s="16"/>
      <c r="F130" s="16"/>
      <c r="G130" s="27"/>
      <c r="H130" s="29"/>
      <c r="I130" s="29"/>
    </row>
    <row r="131" spans="1:9" x14ac:dyDescent="0.25">
      <c r="E131" s="15" t="s">
        <v>62</v>
      </c>
      <c r="F131" s="15" t="str">
        <f>IF((COUNT(C117:C130)&lt;&gt;COUNT(F117:F130)),"", ROUND(SUM(F117:F130),2))</f>
        <v/>
      </c>
      <c r="G131" s="14" t="str">
        <f>IF((COUNT(C117:C130)&lt;&gt;COUNT(F117:F130)),"Neužpildytos visų objektų kainos", "")</f>
        <v>Neužpildytos visų objektų kainos</v>
      </c>
    </row>
    <row r="132" spans="1:9" ht="45" x14ac:dyDescent="0.25">
      <c r="C132" s="25" t="s">
        <v>63</v>
      </c>
      <c r="D132" s="18"/>
      <c r="E132" s="15" t="s">
        <v>64</v>
      </c>
      <c r="F132" s="15" t="str">
        <f>IF(OR(F131="",D132=""),"", ROUND(PRODUCT(D132,F131)/100,2))</f>
        <v/>
      </c>
      <c r="G132" s="14" t="str">
        <f>IF(D132="", "Nurodykite taikomą PVM dydį", "")</f>
        <v>Nurodykite taikomą PVM dydį</v>
      </c>
    </row>
    <row r="133" spans="1:9" x14ac:dyDescent="0.25">
      <c r="E133" s="15" t="s">
        <v>65</v>
      </c>
      <c r="F133" s="15">
        <f>IF(ISBLANK(F132), "", ROUND(SUM(F131:F132),2))</f>
        <v>0</v>
      </c>
    </row>
  </sheetData>
  <sheetProtection algorithmName="SHA-512" hashValue="Mwe2UCCpOHIfNLb1GHs4cHVQ0MMAURWvnTGczu0Q9V/YX2+L+KyDJayGXEQcT+xU4nIkeqAeCXJPbtVptt/CSA==" saltValue="Dzt8lkVfu2wI9RolS+i8Pw==" spinCount="100000" sheet="1" objects="1" scenarios="1"/>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7" right="0.7" top="0.75" bottom="0.75" header="0.3" footer="0.3"/>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6" t="s">
        <v>154</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58" t="s">
        <v>155</v>
      </c>
      <c r="B5" s="52"/>
      <c r="C5" s="50" t="s">
        <v>156</v>
      </c>
      <c r="D5" s="51"/>
      <c r="E5" s="52"/>
      <c r="F5" s="50" t="s">
        <v>157</v>
      </c>
      <c r="G5" s="51"/>
      <c r="H5" s="52"/>
      <c r="I5" s="50" t="s">
        <v>158</v>
      </c>
      <c r="J5" s="52"/>
      <c r="K5" s="9" t="s">
        <v>159</v>
      </c>
    </row>
    <row r="6" spans="1:11" ht="48.95" customHeight="1" x14ac:dyDescent="0.25">
      <c r="A6" s="49"/>
      <c r="B6" s="40"/>
      <c r="C6" s="47"/>
      <c r="D6" s="48"/>
      <c r="E6" s="40"/>
      <c r="F6" s="47"/>
      <c r="G6" s="48"/>
      <c r="H6" s="40"/>
      <c r="I6" s="47"/>
      <c r="J6" s="40"/>
      <c r="K6" s="19"/>
    </row>
    <row r="7" spans="1:11" ht="48.95" customHeight="1" x14ac:dyDescent="0.25">
      <c r="A7" s="49"/>
      <c r="B7" s="40"/>
      <c r="C7" s="47"/>
      <c r="D7" s="48"/>
      <c r="E7" s="40"/>
      <c r="F7" s="47"/>
      <c r="G7" s="48"/>
      <c r="H7" s="40"/>
      <c r="I7" s="47"/>
      <c r="J7" s="40"/>
      <c r="K7" s="19"/>
    </row>
    <row r="8" spans="1:11" ht="48.95" customHeight="1" x14ac:dyDescent="0.25">
      <c r="A8" s="49"/>
      <c r="B8" s="40"/>
      <c r="C8" s="47"/>
      <c r="D8" s="48"/>
      <c r="E8" s="40"/>
      <c r="F8" s="47"/>
      <c r="G8" s="48"/>
      <c r="H8" s="40"/>
      <c r="I8" s="47"/>
      <c r="J8" s="40"/>
      <c r="K8" s="19"/>
    </row>
    <row r="9" spans="1:11" ht="48.95" customHeight="1" x14ac:dyDescent="0.25">
      <c r="A9" s="49"/>
      <c r="B9" s="40"/>
      <c r="C9" s="47"/>
      <c r="D9" s="48"/>
      <c r="E9" s="40"/>
      <c r="F9" s="47"/>
      <c r="G9" s="48"/>
      <c r="H9" s="40"/>
      <c r="I9" s="47"/>
      <c r="J9" s="40"/>
      <c r="K9" s="19"/>
    </row>
    <row r="10" spans="1:11" ht="48.95" customHeight="1" x14ac:dyDescent="0.25">
      <c r="A10" s="49"/>
      <c r="B10" s="40"/>
      <c r="C10" s="47"/>
      <c r="D10" s="48"/>
      <c r="E10" s="40"/>
      <c r="F10" s="47"/>
      <c r="G10" s="48"/>
      <c r="H10" s="40"/>
      <c r="I10" s="47"/>
      <c r="J10" s="40"/>
      <c r="K10" s="19"/>
    </row>
    <row r="11" spans="1:11" ht="48.95" customHeight="1" x14ac:dyDescent="0.25">
      <c r="A11" s="49"/>
      <c r="B11" s="40"/>
      <c r="C11" s="47"/>
      <c r="D11" s="48"/>
      <c r="E11" s="40"/>
      <c r="F11" s="47"/>
      <c r="G11" s="48"/>
      <c r="H11" s="40"/>
      <c r="I11" s="47"/>
      <c r="J11" s="40"/>
      <c r="K11" s="19"/>
    </row>
    <row r="12" spans="1:11" ht="48.95" customHeight="1" x14ac:dyDescent="0.25">
      <c r="A12" s="49"/>
      <c r="B12" s="40"/>
      <c r="C12" s="47"/>
      <c r="D12" s="48"/>
      <c r="E12" s="40"/>
      <c r="F12" s="47"/>
      <c r="G12" s="48"/>
      <c r="H12" s="40"/>
      <c r="I12" s="47"/>
      <c r="J12" s="40"/>
      <c r="K12" s="19"/>
    </row>
    <row r="13" spans="1:11" ht="48.95" customHeight="1" x14ac:dyDescent="0.25">
      <c r="A13" s="49"/>
      <c r="B13" s="40"/>
      <c r="C13" s="47"/>
      <c r="D13" s="48"/>
      <c r="E13" s="40"/>
      <c r="F13" s="47"/>
      <c r="G13" s="48"/>
      <c r="H13" s="40"/>
      <c r="I13" s="47"/>
      <c r="J13" s="40"/>
      <c r="K13" s="19"/>
    </row>
    <row r="14" spans="1:11" ht="48.95" customHeight="1" x14ac:dyDescent="0.25">
      <c r="A14" s="49"/>
      <c r="B14" s="40"/>
      <c r="C14" s="47"/>
      <c r="D14" s="48"/>
      <c r="E14" s="40"/>
      <c r="F14" s="47"/>
      <c r="G14" s="48"/>
      <c r="H14" s="40"/>
      <c r="I14" s="47"/>
      <c r="J14" s="40"/>
      <c r="K14" s="19"/>
    </row>
    <row r="15" spans="1:11" ht="48" customHeight="1" thickBot="1" x14ac:dyDescent="0.3">
      <c r="A15" s="63"/>
      <c r="B15" s="57"/>
      <c r="C15" s="55"/>
      <c r="D15" s="56"/>
      <c r="E15" s="57"/>
      <c r="F15" s="55"/>
      <c r="G15" s="56"/>
      <c r="H15" s="57"/>
      <c r="I15" s="55"/>
      <c r="J15" s="57"/>
      <c r="K15" s="20"/>
    </row>
    <row r="16" spans="1:11" ht="18.95" customHeight="1" x14ac:dyDescent="0.25">
      <c r="A16" s="10"/>
      <c r="B16" s="10"/>
      <c r="C16" s="10"/>
      <c r="D16" s="10"/>
      <c r="E16" s="10"/>
      <c r="F16" s="10"/>
      <c r="G16" s="10"/>
      <c r="H16" s="10"/>
      <c r="I16" s="10"/>
      <c r="J16" s="10"/>
      <c r="K16" s="11"/>
    </row>
    <row r="17" spans="1:11" ht="48.95" customHeight="1" x14ac:dyDescent="0.25">
      <c r="A17" s="75" t="s">
        <v>160</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58" t="s">
        <v>30</v>
      </c>
      <c r="B19" s="52"/>
      <c r="C19" s="50" t="s">
        <v>156</v>
      </c>
      <c r="D19" s="51"/>
      <c r="E19" s="52"/>
      <c r="F19" s="50" t="s">
        <v>161</v>
      </c>
      <c r="G19" s="51"/>
      <c r="H19" s="52"/>
      <c r="I19" s="61" t="s">
        <v>158</v>
      </c>
      <c r="J19" s="62"/>
      <c r="K19" s="11"/>
    </row>
    <row r="20" spans="1:11" ht="48.95" customHeight="1" x14ac:dyDescent="0.25">
      <c r="A20" s="49"/>
      <c r="B20" s="40"/>
      <c r="C20" s="47"/>
      <c r="D20" s="48"/>
      <c r="E20" s="40"/>
      <c r="F20" s="47"/>
      <c r="G20" s="48"/>
      <c r="H20" s="40"/>
      <c r="I20" s="53"/>
      <c r="J20" s="54"/>
      <c r="K20" s="11"/>
    </row>
    <row r="21" spans="1:11" ht="48.95" customHeight="1" x14ac:dyDescent="0.25">
      <c r="A21" s="49"/>
      <c r="B21" s="40"/>
      <c r="C21" s="47"/>
      <c r="D21" s="48"/>
      <c r="E21" s="40"/>
      <c r="F21" s="47"/>
      <c r="G21" s="48"/>
      <c r="H21" s="40"/>
      <c r="I21" s="53"/>
      <c r="J21" s="54"/>
      <c r="K21" s="11"/>
    </row>
    <row r="22" spans="1:11" ht="48.95" customHeight="1" x14ac:dyDescent="0.25">
      <c r="A22" s="49"/>
      <c r="B22" s="40"/>
      <c r="C22" s="47"/>
      <c r="D22" s="48"/>
      <c r="E22" s="40"/>
      <c r="F22" s="47"/>
      <c r="G22" s="48"/>
      <c r="H22" s="40"/>
      <c r="I22" s="53"/>
      <c r="J22" s="54"/>
      <c r="K22" s="11"/>
    </row>
    <row r="23" spans="1:11" ht="48.95" customHeight="1" x14ac:dyDescent="0.25">
      <c r="A23" s="49"/>
      <c r="B23" s="40"/>
      <c r="C23" s="47"/>
      <c r="D23" s="48"/>
      <c r="E23" s="40"/>
      <c r="F23" s="47"/>
      <c r="G23" s="48"/>
      <c r="H23" s="40"/>
      <c r="I23" s="53"/>
      <c r="J23" s="54"/>
      <c r="K23" s="11"/>
    </row>
    <row r="24" spans="1:11" ht="48.95" customHeight="1" x14ac:dyDescent="0.25">
      <c r="A24" s="49"/>
      <c r="B24" s="40"/>
      <c r="C24" s="47"/>
      <c r="D24" s="48"/>
      <c r="E24" s="40"/>
      <c r="F24" s="47"/>
      <c r="G24" s="48"/>
      <c r="H24" s="40"/>
      <c r="I24" s="53"/>
      <c r="J24" s="54"/>
      <c r="K24" s="11"/>
    </row>
    <row r="25" spans="1:11" ht="48.95" customHeight="1" x14ac:dyDescent="0.25">
      <c r="A25" s="49"/>
      <c r="B25" s="40"/>
      <c r="C25" s="47"/>
      <c r="D25" s="48"/>
      <c r="E25" s="40"/>
      <c r="F25" s="47"/>
      <c r="G25" s="48"/>
      <c r="H25" s="40"/>
      <c r="I25" s="53"/>
      <c r="J25" s="54"/>
      <c r="K25" s="11"/>
    </row>
    <row r="26" spans="1:11" ht="48.95" customHeight="1" x14ac:dyDescent="0.25">
      <c r="A26" s="49"/>
      <c r="B26" s="40"/>
      <c r="C26" s="47"/>
      <c r="D26" s="48"/>
      <c r="E26" s="40"/>
      <c r="F26" s="47"/>
      <c r="G26" s="48"/>
      <c r="H26" s="40"/>
      <c r="I26" s="53"/>
      <c r="J26" s="54"/>
      <c r="K26" s="11"/>
    </row>
    <row r="27" spans="1:11" ht="48.95" customHeight="1" x14ac:dyDescent="0.25">
      <c r="A27" s="49"/>
      <c r="B27" s="40"/>
      <c r="C27" s="47"/>
      <c r="D27" s="48"/>
      <c r="E27" s="40"/>
      <c r="F27" s="47"/>
      <c r="G27" s="48"/>
      <c r="H27" s="40"/>
      <c r="I27" s="53"/>
      <c r="J27" s="54"/>
      <c r="K27" s="11"/>
    </row>
    <row r="28" spans="1:11" ht="48.95" customHeight="1" x14ac:dyDescent="0.25">
      <c r="A28" s="49"/>
      <c r="B28" s="40"/>
      <c r="C28" s="47"/>
      <c r="D28" s="48"/>
      <c r="E28" s="40"/>
      <c r="F28" s="47"/>
      <c r="G28" s="48"/>
      <c r="H28" s="40"/>
      <c r="I28" s="53"/>
      <c r="J28" s="54"/>
      <c r="K28" s="11"/>
    </row>
    <row r="29" spans="1:11" ht="48.95" customHeight="1" x14ac:dyDescent="0.25">
      <c r="A29" s="49"/>
      <c r="B29" s="40"/>
      <c r="C29" s="47"/>
      <c r="D29" s="48"/>
      <c r="E29" s="40"/>
      <c r="F29" s="47"/>
      <c r="G29" s="48"/>
      <c r="H29" s="40"/>
      <c r="I29" s="53"/>
      <c r="J29" s="54"/>
      <c r="K29" s="11"/>
    </row>
    <row r="31" spans="1:11" ht="33" customHeight="1" x14ac:dyDescent="0.25">
      <c r="A31" s="68"/>
      <c r="B31" s="38"/>
      <c r="C31" s="38"/>
      <c r="D31" s="38"/>
      <c r="E31" s="38"/>
      <c r="F31" s="38"/>
      <c r="G31" s="38"/>
      <c r="H31" s="38"/>
      <c r="I31" s="38"/>
      <c r="J31" s="38"/>
    </row>
    <row r="33" spans="1:10" ht="15.95" customHeight="1" x14ac:dyDescent="0.25">
      <c r="A33" s="69" t="s">
        <v>162</v>
      </c>
      <c r="B33" s="38"/>
      <c r="C33" s="38"/>
      <c r="D33" s="38"/>
      <c r="E33" s="38"/>
      <c r="F33" s="38"/>
      <c r="G33" s="38"/>
      <c r="H33" s="38"/>
      <c r="I33" s="38"/>
      <c r="J33" s="38"/>
    </row>
    <row r="34" spans="1:10" ht="15.95" customHeight="1" thickBot="1" x14ac:dyDescent="0.3"/>
    <row r="35" spans="1:10" ht="15.95" customHeight="1" x14ac:dyDescent="0.25">
      <c r="A35" s="8" t="s">
        <v>29</v>
      </c>
      <c r="B35" s="65" t="s">
        <v>163</v>
      </c>
      <c r="C35" s="51"/>
      <c r="D35" s="51"/>
      <c r="E35" s="51"/>
      <c r="F35" s="51"/>
      <c r="G35" s="52"/>
      <c r="H35" s="66" t="s">
        <v>164</v>
      </c>
      <c r="I35" s="51"/>
      <c r="J35" s="62"/>
    </row>
    <row r="36" spans="1:10" ht="48" customHeight="1" x14ac:dyDescent="0.25">
      <c r="A36" s="21" t="s">
        <v>165</v>
      </c>
      <c r="B36" s="74" t="s">
        <v>166</v>
      </c>
      <c r="C36" s="48"/>
      <c r="D36" s="48"/>
      <c r="E36" s="48"/>
      <c r="F36" s="48"/>
      <c r="G36" s="40"/>
      <c r="H36" s="64"/>
      <c r="I36" s="48"/>
      <c r="J36" s="54"/>
    </row>
    <row r="37" spans="1:10" ht="48" customHeight="1" x14ac:dyDescent="0.25">
      <c r="A37" s="21" t="s">
        <v>167</v>
      </c>
      <c r="B37" s="74" t="s">
        <v>168</v>
      </c>
      <c r="C37" s="48"/>
      <c r="D37" s="48"/>
      <c r="E37" s="48"/>
      <c r="F37" s="48"/>
      <c r="G37" s="40"/>
      <c r="H37" s="64"/>
      <c r="I37" s="48"/>
      <c r="J37" s="54"/>
    </row>
    <row r="38" spans="1:10" ht="48" customHeight="1" x14ac:dyDescent="0.25">
      <c r="A38" s="22"/>
      <c r="B38" s="60"/>
      <c r="C38" s="48"/>
      <c r="D38" s="48"/>
      <c r="E38" s="48"/>
      <c r="F38" s="48"/>
      <c r="G38" s="40"/>
      <c r="H38" s="64"/>
      <c r="I38" s="48"/>
      <c r="J38" s="54"/>
    </row>
    <row r="39" spans="1:10" ht="48" customHeight="1" x14ac:dyDescent="0.25">
      <c r="A39" s="22"/>
      <c r="B39" s="60"/>
      <c r="C39" s="48"/>
      <c r="D39" s="48"/>
      <c r="E39" s="48"/>
      <c r="F39" s="48"/>
      <c r="G39" s="40"/>
      <c r="H39" s="64"/>
      <c r="I39" s="48"/>
      <c r="J39" s="54"/>
    </row>
    <row r="40" spans="1:10" ht="48" customHeight="1" x14ac:dyDescent="0.25">
      <c r="A40" s="22"/>
      <c r="B40" s="60"/>
      <c r="C40" s="48"/>
      <c r="D40" s="48"/>
      <c r="E40" s="48"/>
      <c r="F40" s="48"/>
      <c r="G40" s="40"/>
      <c r="H40" s="64"/>
      <c r="I40" s="48"/>
      <c r="J40" s="54"/>
    </row>
    <row r="41" spans="1:10" ht="48" customHeight="1" x14ac:dyDescent="0.25">
      <c r="A41" s="22"/>
      <c r="B41" s="60"/>
      <c r="C41" s="48"/>
      <c r="D41" s="48"/>
      <c r="E41" s="48"/>
      <c r="F41" s="48"/>
      <c r="G41" s="40"/>
      <c r="H41" s="64"/>
      <c r="I41" s="48"/>
      <c r="J41" s="54"/>
    </row>
    <row r="42" spans="1:10" ht="48" customHeight="1" x14ac:dyDescent="0.25">
      <c r="A42" s="22"/>
      <c r="B42" s="60"/>
      <c r="C42" s="48"/>
      <c r="D42" s="48"/>
      <c r="E42" s="48"/>
      <c r="F42" s="48"/>
      <c r="G42" s="40"/>
      <c r="H42" s="64"/>
      <c r="I42" s="48"/>
      <c r="J42" s="54"/>
    </row>
    <row r="43" spans="1:10" ht="48" customHeight="1" x14ac:dyDescent="0.25">
      <c r="A43" s="22"/>
      <c r="B43" s="60"/>
      <c r="C43" s="48"/>
      <c r="D43" s="48"/>
      <c r="E43" s="48"/>
      <c r="F43" s="48"/>
      <c r="G43" s="40"/>
      <c r="H43" s="64"/>
      <c r="I43" s="48"/>
      <c r="J43" s="54"/>
    </row>
    <row r="44" spans="1:10" ht="48" customHeight="1" x14ac:dyDescent="0.25">
      <c r="A44" s="22"/>
      <c r="B44" s="60"/>
      <c r="C44" s="48"/>
      <c r="D44" s="48"/>
      <c r="E44" s="48"/>
      <c r="F44" s="48"/>
      <c r="G44" s="40"/>
      <c r="H44" s="64"/>
      <c r="I44" s="48"/>
      <c r="J44" s="54"/>
    </row>
    <row r="45" spans="1:10" ht="48" customHeight="1" x14ac:dyDescent="0.25">
      <c r="A45" s="22"/>
      <c r="B45" s="60"/>
      <c r="C45" s="48"/>
      <c r="D45" s="48"/>
      <c r="E45" s="48"/>
      <c r="F45" s="48"/>
      <c r="G45" s="40"/>
      <c r="H45" s="64"/>
      <c r="I45" s="48"/>
      <c r="J45" s="54"/>
    </row>
    <row r="46" spans="1:10" ht="48.95" customHeight="1" thickBot="1" x14ac:dyDescent="0.3">
      <c r="A46" s="23"/>
      <c r="B46" s="70"/>
      <c r="C46" s="56"/>
      <c r="D46" s="56"/>
      <c r="E46" s="56"/>
      <c r="F46" s="56"/>
      <c r="G46" s="57"/>
      <c r="H46" s="71"/>
      <c r="I46" s="72"/>
      <c r="J46" s="73"/>
    </row>
    <row r="48" spans="1:10" ht="102" customHeight="1" x14ac:dyDescent="0.25">
      <c r="A48" s="68" t="s">
        <v>169</v>
      </c>
      <c r="B48" s="38"/>
      <c r="C48" s="38"/>
      <c r="D48" s="38"/>
      <c r="E48" s="38"/>
      <c r="F48" s="38"/>
      <c r="G48" s="38"/>
      <c r="H48" s="38"/>
      <c r="I48" s="38"/>
      <c r="J48" s="38"/>
    </row>
    <row r="51" spans="1:10" x14ac:dyDescent="0.25">
      <c r="A51" s="67" t="s">
        <v>170</v>
      </c>
      <c r="B51" s="38"/>
      <c r="C51" s="38"/>
      <c r="D51" s="38"/>
      <c r="E51" s="59"/>
      <c r="F51" s="38"/>
      <c r="G51" s="38"/>
      <c r="H51" s="38"/>
      <c r="I51" s="38"/>
      <c r="J51" s="38"/>
    </row>
    <row r="53" spans="1:10" x14ac:dyDescent="0.25">
      <c r="A53" s="67" t="s">
        <v>171</v>
      </c>
      <c r="B53" s="38"/>
      <c r="C53" s="38"/>
      <c r="D53" s="38"/>
      <c r="E53" s="59"/>
      <c r="F53" s="38"/>
      <c r="G53" s="38"/>
      <c r="H53" s="38"/>
      <c r="I53" s="38"/>
      <c r="J53" s="38"/>
    </row>
    <row r="100" spans="1:1" ht="15.75" x14ac:dyDescent="0.25">
      <c r="A100" t="s">
        <v>172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2026-02-13T12:52:02Z</cp:lastPrinted>
  <dcterms:created xsi:type="dcterms:W3CDTF">2023-04-04T12:16:45Z</dcterms:created>
  <dcterms:modified xsi:type="dcterms:W3CDTF">2026-02-13T12:55:14Z</dcterms:modified>
</cp:coreProperties>
</file>