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kacinskas\Desktop\"/>
    </mc:Choice>
  </mc:AlternateContent>
  <xr:revisionPtr revIDLastSave="0" documentId="8_{093FC8F3-D445-4565-A58D-807BEF1FC21B}" xr6:coauthVersionLast="47" xr6:coauthVersionMax="47" xr10:uidLastSave="{00000000-0000-0000-0000-000000000000}"/>
  <bookViews>
    <workbookView xWindow="-120" yWindow="-120" windowWidth="29040" windowHeight="15720" xr2:uid="{00000000-000D-0000-FFFF-FFFF00000000}"/>
  </bookViews>
  <sheets>
    <sheet name="Pasiūlymas" sheetId="1" r:id="rId1"/>
    <sheet name="Bendrieji reikalavimai" sheetId="3" r:id="rId2"/>
    <sheet name="Kiti reikalavimai" sheetId="5" r:id="rId3"/>
    <sheet name="Aplinkosauginiai reikalavimai" sheetId="4" r:id="rId4"/>
    <sheet name="Subtiekėjai ir priedai" sheetId="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126" i="1" s="1"/>
  <c r="G127" i="1" l="1"/>
  <c r="F124" i="1"/>
  <c r="F121" i="1"/>
  <c r="F117" i="1"/>
  <c r="F115" i="1"/>
  <c r="F104" i="1"/>
  <c r="F96" i="1"/>
  <c r="F88" i="1"/>
  <c r="F77" i="1"/>
  <c r="F72" i="1"/>
  <c r="F57" i="1"/>
  <c r="F48" i="1"/>
  <c r="F40" i="1"/>
  <c r="G21" i="1"/>
  <c r="F127" i="1" l="1"/>
  <c r="F128" i="1" s="1"/>
  <c r="G126" i="1"/>
</calcChain>
</file>

<file path=xl/sharedStrings.xml><?xml version="1.0" encoding="utf-8"?>
<sst xmlns="http://schemas.openxmlformats.org/spreadsheetml/2006/main" count="257" uniqueCount="248">
  <si>
    <t>PIRKIMO SĄLYGŲ PRIEDAS "PASIŪLYMO FORMA"</t>
  </si>
  <si>
    <t>RENTGENO, BRANDUOLINIO MAGNETINIO REZONANSO, KOMPIUTERINĖS TOMOGRAFIJOS PRIETAISAI</t>
  </si>
  <si>
    <t>Kam:</t>
  </si>
  <si>
    <t>Respublikinė Panevėžio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</si>
  <si>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</si>
  <si>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</si>
  <si>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</si>
  <si>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</si>
  <si>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</si>
  <si>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</si>
  <si>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</si>
  <si>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</si>
  <si>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</si>
  <si>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</si>
  <si>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</si>
  <si>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</si>
  <si>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</si>
  <si>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</si>
  <si>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</si>
  <si>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</si>
  <si>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</si>
  <si>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</si>
  <si>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</si>
  <si>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</si>
  <si>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</si>
  <si>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</si>
  <si>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</si>
  <si>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</si>
  <si>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</si>
  <si>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</si>
  <si>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</si>
  <si>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</si>
  <si>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</si>
  <si>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</si>
  <si>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Siūlomo parametro reikšmė su nuoroda į konkretų pasiūlymo puslapį, pateiktą dokumentą</t>
  </si>
  <si>
    <t>1.1.</t>
  </si>
  <si>
    <t>Aukšto dažnio generatorius</t>
  </si>
  <si>
    <t>1.1.1.</t>
  </si>
  <si>
    <t>Maksimali galia≥ 80 kW</t>
  </si>
  <si>
    <t>1.1.2.</t>
  </si>
  <si>
    <t>Įtampos diapazonas (ne siauresnis už nurodytą) nuo 40 iki 150 kV</t>
  </si>
  <si>
    <t>1.1.3.</t>
  </si>
  <si>
    <t>Maksimali srovė ne mažiau kaip 1000 mA</t>
  </si>
  <si>
    <t>1.1.4.</t>
  </si>
  <si>
    <t>Srovės ir laiko sandaugos (mAs) diapazonas (ne siauresnis už nurodytą) nuo 0,5 iki 800 mAs</t>
  </si>
  <si>
    <t>1.1.5.</t>
  </si>
  <si>
    <t>Ekspozicijos valdymas (AEV) automatinis, ≥ 3 laukų</t>
  </si>
  <si>
    <t>1.1.6.</t>
  </si>
  <si>
    <t>Anatominės programos. Iš anksto suprogramuotos (gamyklinės) anatominės programos su galimybe vartotojui koreguoti gamyklines bei įrašyti savo programas.</t>
  </si>
  <si>
    <t>1.1.7.</t>
  </si>
  <si>
    <t>Skaitmeninis generatoriaus valdymas technologo darbo vietoje</t>
  </si>
  <si>
    <t>1.2.</t>
  </si>
  <si>
    <t>Rentgeno vamzdis</t>
  </si>
  <si>
    <t>1.2.1.</t>
  </si>
  <si>
    <t>Besisukantis rentgeno vamzdžio anodas</t>
  </si>
  <si>
    <t>1.2.2.</t>
  </si>
  <si>
    <t>Židinio dėmių skaičius ≥ 2</t>
  </si>
  <si>
    <t>1.2.3.</t>
  </si>
  <si>
    <t>Židinių dydžiai:1. ≤ 0,6 mm mažam židiniui;2. ≤ 1,3 mm dideliam židiniui</t>
  </si>
  <si>
    <t>1.2.4.</t>
  </si>
  <si>
    <t>Mažojo židinio nominali galia ≥ 30 kW</t>
  </si>
  <si>
    <t>1.2.5.</t>
  </si>
  <si>
    <t>Didžiojo židinio nominali galia ≥ 80 kW</t>
  </si>
  <si>
    <t>1.2.6.</t>
  </si>
  <si>
    <t>Rentgeno vamzdžio nominali įtampa ≥ 150 kV</t>
  </si>
  <si>
    <t>1.2.7.</t>
  </si>
  <si>
    <t>Maksimali anodo šiluminė talpa ≥ 300 kHU</t>
  </si>
  <si>
    <t>1.2.8.</t>
  </si>
  <si>
    <t xml:space="preserve">Maksimali vamzdžio gaubės šiluminė talpa ≥ 1500 kHU </t>
  </si>
  <si>
    <t>1.3.</t>
  </si>
  <si>
    <t xml:space="preserve">Motorizuota rentgeno vamzdžio kolona </t>
  </si>
  <si>
    <t>1.3.1.</t>
  </si>
  <si>
    <t>Rentgeno vamzdžio kolonos montavimas - montuojama prie lubų</t>
  </si>
  <si>
    <t>1.3.2.</t>
  </si>
  <si>
    <t>Motorizuotas kolonos išilginis judėjimas ≥ 3200 mm</t>
  </si>
  <si>
    <t>1.3.3.</t>
  </si>
  <si>
    <t>Motorizuotas kolonos skersinis judėjimas ≥ 2000 mm</t>
  </si>
  <si>
    <t>1.3.4.</t>
  </si>
  <si>
    <t>Motorizuotas rentgeno vamzdžio vertikalus judėjimas ≥ 1600 mm</t>
  </si>
  <si>
    <t>1.3.5.</t>
  </si>
  <si>
    <t>Rentgeno vamzdžio pasukimas kampu apie vertikalią ašį (nuo pradinės pozicijos) ≥ ± 135 laipsniai</t>
  </si>
  <si>
    <t>1.3.6.</t>
  </si>
  <si>
    <t>Motorizuotas rentgeno vamzdžio pasukimas kampu apie horizontalią ašį (nuo pradinės pozicijos) ≥ ± 115 laipsnių</t>
  </si>
  <si>
    <t>1.3.7.</t>
  </si>
  <si>
    <t>Elektromagnetiniai stabdžiai. Elektromagnetiniais stabdžiais stabdoma:a) kolonos judėjimas išilgai ir skersai;b) rentgeno vamzdžio pasukimas kampu apie horizontalią ir vertikalią ašis</t>
  </si>
  <si>
    <t>1.3.8.</t>
  </si>
  <si>
    <t>Automatinis rentgeno vamzdžio aukščio keitimas priklausomai nuo stovo detektoriaus laikiklio pozicijos. Rentgeno aparatas turi automatinio rentgeno vamzdžio aukščio keitimo priklausomai nuo stovo detektoriaus laikiklio pozicijos funkciją</t>
  </si>
  <si>
    <t>1.3.9.</t>
  </si>
  <si>
    <t>Sistema turi turėti funkciją, kuri automatiškai suderina detektoriaus laikiklio (table bucky) poziciją išilgai stalviršio, užtikrinant, kad detektorius išliktų centruotas pagal rentgeno vamzdžio padėtį vertikalioje ir įstrižinėje projekcijose. Funkcija turi veikti automatiškai, keičiantis rentgeno vamzdžio padėčiai.</t>
  </si>
  <si>
    <t>1.3.10.</t>
  </si>
  <si>
    <t>Automatinis rentgeno vamzdžio padėties keitimas horizontalioje ir vertikalioje plokštumose, priklausomai nuo stalo detektoriaus laikiklio pozicijos, užtikrinant centrinio spindulio sutapimą su detektoriaus centru.</t>
  </si>
  <si>
    <t>1.3.11.</t>
  </si>
  <si>
    <t xml:space="preserve">Valdymo konsolė:1. Integruota valdymo konsolė su ≥ 7“ spalvotu lietimui jautriu ekranu.  2.  Valdymo konsolėje turi būti pateikiami ir leidžiami nustatyti bei koreguoti ekspozicijos parametrai (kV, mAs).     3.  Integruota 3D vaizdo arba lygiavertė erdvinio vaizdinimo sistema, nepriklausomai nuo technologinio sprendimo (kamerų skaičiaus), skirta paciento pozicionavimo stebėjimui  ir projekcijos parametrų grafiniam atvaizdavimui realiu laiku.           </t>
  </si>
  <si>
    <t>1.3.12.</t>
  </si>
  <si>
    <t>Automatinis vaizdų sujungimo protokolas „image stitching“ horizontalioms ir vertikalioms projekcijoms. Būtinas, ≥ 3 nuotraukų vertikalioje projekcijoje,  ≥ 2 nuotraukų horizontalioje projekcijoje</t>
  </si>
  <si>
    <t>1.3.13.</t>
  </si>
  <si>
    <t>5-ašių motorizuotas automatinis rentgeno vamzdžio kolonos pozicionavimas pagal užprogramuotą  poziciją.    –vertikalų vamzdžio aukščio reguliavimą;– išilginį judėjimą;– skersinį judėjimą;– vamzdžio pakreipimą kampu;– vamzdžio galvutės pasukimą aplink savo ašį</t>
  </si>
  <si>
    <t>1.3.14.</t>
  </si>
  <si>
    <t>Priedai vaizdų sujungimo procedūroms:– mobilus laikiklis arba platforma su ratukais ir rankenomis, skirta vaizdų sujungimo procedūroms prie stovo;– ne mažiau kaip viena rentgenokontrastinė matavimo liniuotė (švininė arba lygiavertė bešvinė), tinkama naudoti vaizdų sujungimo procedūroms prie stovo ir prie stalo.Leidžiama, kad būtų pateiktos dvi atskiros liniuotės (prie stovo ir prie stalo), jeigu toks sprendimas numatytas gamintojo.</t>
  </si>
  <si>
    <t>1.4.</t>
  </si>
  <si>
    <t>Kolimatorius</t>
  </si>
  <si>
    <t>1.4.1.</t>
  </si>
  <si>
    <t>Indikacinis rentgeno spindulių šviesos laukas. Su automatinio atsijungimo funkcija.</t>
  </si>
  <si>
    <t>1.4.2.</t>
  </si>
  <si>
    <t>Kolimatoriaus valdymas - automatinis ir rankinis</t>
  </si>
  <si>
    <t>1.4.3.</t>
  </si>
  <si>
    <t>Kolimatoriaus pasukimas kampu (nuo pradinės pozicijos) ≥ ± 45 laipsniai</t>
  </si>
  <si>
    <t>1.4.4.</t>
  </si>
  <si>
    <t>Filtrų skaičius ≥ 3</t>
  </si>
  <si>
    <t>1.5.</t>
  </si>
  <si>
    <t>Stalas rentgenografijai</t>
  </si>
  <si>
    <t>1.5.1.</t>
  </si>
  <si>
    <t>Stalviršio ilgis ≥ 2350 mm</t>
  </si>
  <si>
    <t>1.5.2.</t>
  </si>
  <si>
    <t>Stalviršio plotis ≥ 800 mm</t>
  </si>
  <si>
    <t>1.5.3.</t>
  </si>
  <si>
    <t>Stalo aukščio keitimas motorizuotas. Stalo aukščio keitimo diapazonas ne mažesnis kaip nuo 56 iki 85 cm</t>
  </si>
  <si>
    <t>1.5.4.</t>
  </si>
  <si>
    <t>Stalviršio eiga:1. Ne mažiau kaip ±48 cm išilgine kryptimi;2. Ne mažiau kaip ±12.5 cm skersine kryptimi</t>
  </si>
  <si>
    <t>1.5.5.</t>
  </si>
  <si>
    <t>Maksimalus stalo keliamas svoris (dinaminė apkrova) ≥ 295 kg.</t>
  </si>
  <si>
    <t>1.5.6.</t>
  </si>
  <si>
    <t>Detektoriaus laikiklis šoninėms projekcijoms atlikti. Rentgeno aparatas sukomplektuotas su detektoriaus laikikliu šoninėms projekcijoms atlikti.</t>
  </si>
  <si>
    <t>1.5.7.</t>
  </si>
  <si>
    <t>Rentgenografinis tinklelis, realizuota galimybė atlikti tyrimą išėmus tinklelį</t>
  </si>
  <si>
    <t>1.5.8.</t>
  </si>
  <si>
    <t>Stalviršio judėjimas. Stalviršis judantis išilgai ir skersai vienu metu (įstrižinis judėjimas) (angl. floating).</t>
  </si>
  <si>
    <t>1.5.9.</t>
  </si>
  <si>
    <t>Rentgeno aparatas turi turėti automatinę apsaugos sistemą, kuri judant paciento stalui žemyn aptinka kliūtį arba pasipriešinimą ir automatiškai sustabdo arba išjungia stalo pavarą, siekiant išvengti susidūrimo.</t>
  </si>
  <si>
    <t>1.5.10.</t>
  </si>
  <si>
    <t>Kojiniai valdymo pedalai stalo valdymui</t>
  </si>
  <si>
    <t>1.6.</t>
  </si>
  <si>
    <t>Motorizuotas paciento stovas rentgenografijai</t>
  </si>
  <si>
    <t>1.6.1.</t>
  </si>
  <si>
    <t>Stovo tipas. Reguliuojamo aukščio rentgenografijos stovas, su integruotais lokaliais stovo pozicionavimo valdymo elementais (mygtukais ar analogiškais valdikliais)</t>
  </si>
  <si>
    <t>1.6.2.</t>
  </si>
  <si>
    <t>Detektoriaus centro aukštis, matuojamas nuo grindų iki detektoriaus geometrinio centro, turi būti reguliuojamas motorizuotai vertikalia kryptimi. Minimalus detektoriaus centro aukštis nuo grindų turi būti ne didesnis kaip 450 mm, o detektoriaus centro vertikalus judėjimo diapazonas – ne mažesnis kaip 1200 mm.</t>
  </si>
  <si>
    <t>1.6.3.</t>
  </si>
  <si>
    <t>Detektoriaus dėklo palenkimas. Ne mažiau kaip nuo -20 iki +90°</t>
  </si>
  <si>
    <t>1.6.4.</t>
  </si>
  <si>
    <t>Programuojamos paciento stovo pozicijos. Būtina. Automatinis padėties nustatymas pagal išsaugotą paciento stovo poziciją</t>
  </si>
  <si>
    <t>1.6.5.</t>
  </si>
  <si>
    <t>Rentgenografinis tinklelis. Rentgenografinis tinklelis, realizuota galimybė atlikti tyrimą išėmus tinklelį</t>
  </si>
  <si>
    <t>1.6.6.</t>
  </si>
  <si>
    <t>Rankenos pacientui. Viršutinė rankena ir šoninės rankenos</t>
  </si>
  <si>
    <t>1.6.7.</t>
  </si>
  <si>
    <t xml:space="preserve">Nuotolinio valdymo pultelis stovui </t>
  </si>
  <si>
    <t>1.7.</t>
  </si>
  <si>
    <t>Skaitmeninis rentgeno spindulių detektorius Nr.1</t>
  </si>
  <si>
    <t>1.7.1.</t>
  </si>
  <si>
    <t>Galimybė naudoti detektorių rentgenografijos stove</t>
  </si>
  <si>
    <t>1.7.2.</t>
  </si>
  <si>
    <t>Detektoriaus komunikacijos su radiologijos technologo darbo vieta sąsaja. Belaidė arba laidinė</t>
  </si>
  <si>
    <t>1.7.3.</t>
  </si>
  <si>
    <t>Scintiliatoriaus tipas Cesio jodido (CsI) arba lygiavertis</t>
  </si>
  <si>
    <t>1.7.4.</t>
  </si>
  <si>
    <t>Detektoriaus jautrios zonos dydis ≥ (420 x 420) mm</t>
  </si>
  <si>
    <t>1.7.5.</t>
  </si>
  <si>
    <t>Pikselio dydis ≤ 150 µm</t>
  </si>
  <si>
    <t>1.7.6.</t>
  </si>
  <si>
    <t>Pilkumo skalės gylis ≥ 16 bit</t>
  </si>
  <si>
    <t>1.7.7.</t>
  </si>
  <si>
    <t>Detektoriaus kvantinis efektyvumas ( angl. DQE, pagal IEC 62220 arba lygiavertį standartą) ≥ 65 %</t>
  </si>
  <si>
    <t>1.8.</t>
  </si>
  <si>
    <t>Skaitmeninis rentgeno spindulių detektorius Nr.2</t>
  </si>
  <si>
    <t>1.8.1.</t>
  </si>
  <si>
    <t>Galimybė naudoti detektorių tiek rentgenografijos stale, tiek laisvai, t.y. išėmus iš rentgenografijos stalo detektoriaus laikiklio</t>
  </si>
  <si>
    <t>1.8.2.</t>
  </si>
  <si>
    <t>Detektorius su integruota rankena arba pateikiamas komplekte su rankeną turinčiu dėklu</t>
  </si>
  <si>
    <t>1.8.3.</t>
  </si>
  <si>
    <t>Detektoriaus komunikacijos su radiologijos technologo darbo vieta sąsaja. Belaidė</t>
  </si>
  <si>
    <t>1.8.4.</t>
  </si>
  <si>
    <t>1.8.5.</t>
  </si>
  <si>
    <t>Detektoriaus jautrios zonos dydis  ≥ (340 x 420) mm</t>
  </si>
  <si>
    <t>1.8.6.</t>
  </si>
  <si>
    <t>Detektoriaus atsparumas ne mažiau kaip IP67 apsaugos klasės</t>
  </si>
  <si>
    <t>1.8.7.</t>
  </si>
  <si>
    <t>1.8.8.</t>
  </si>
  <si>
    <t>1.8.9.</t>
  </si>
  <si>
    <t>1.8.10.</t>
  </si>
  <si>
    <t>Detektoriaus baterijos krovimas. Baterija turi būti automatiškai kraunama, detektorių įdėjus į rentgenografijos stale/stove esantį detektoriaus mazgą arba detektorius turi būti sukomplektuotas su ne mažiau kaip dviem keičiamomis baterijomis ir išoriniu krovimo įrenginiu</t>
  </si>
  <si>
    <t>1.9.</t>
  </si>
  <si>
    <t>Dozimetrijos sistema informuojanti apie jonizuojančios spinduliuotės kiekį, išspinduliuotą radiologinės procedūros metu</t>
  </si>
  <si>
    <t>1.9.1.</t>
  </si>
  <si>
    <t>Rentgeno aparato komplektacijoje yra dozimetrijos sistema informuojanti apie jonizuojančios spinduliuotės kiekį, išspinduliuotą radiologinės procedūros metu, su realizuota galimybe dozimetrijos informaciją automatiškai perkelti į medicininio rentgenologinio vaizdo ataskaitą (Direktyvos 2013/59/ EURATOMAS reikalavimas) (perkančioji organizacija nereikalauja pajungimo prie e. sveikatos informacinės sistemos).</t>
  </si>
  <si>
    <t>1.10.</t>
  </si>
  <si>
    <t>Rentgenologijos technologo darbo vieta-  turi būti integrali rentgeno aparato valdymo sistemos dalis, skirta saugiam, nepertraukiamam ir gamintojo numatytam medicinos prietaiso valdymui, ir turi būti tiekiama kompleksiškai kartu su rentgeno aparatu, kaip gamintojo sukomplektuota ir suderinta sistema.</t>
  </si>
  <si>
    <t>1.10.1.</t>
  </si>
  <si>
    <t>Radiologijos technologo darbo vietos funkcionalumas:1.	Informacijos iš detektorių nuskaitymas;2.	Ekspozicijos parametrų ir skaitmeninių detektorių valdymas;3.	Gautų vaizdų peržiūra;4.	Rentgeno diagnostinio tyrimo protokolų programavimas;5.	Pacientų registravimas automatiniu ir rankiniu būdais;6. Automatinis sietelio (grid) aptikimas ir su sietelio naudojimu susijusių vaizdo artefaktų slopinimas;7.	Kietojo kaulinio audinio eliminavimas vaizde, išryškinant minkštųjų audinių struktūras krūtinės ląstos nuotraukose;8. Programinė įranga skaitmeninių rentgenografijos vaizdų apdorojimui, skirta vaizdo kokybės optimizavimui, užtikrinanti:– vaizdo kontrasto optimizavimą;– kvantinio triukšmo slopinimą;– vaizdo apdorojimo metu atsirandančių arba su vaizdo formavimo procesu susijusių artefaktų korekciją (išskyrus artefaktus, atsiradusius dėl įrangos gedimų ar netinkamo kalibravimo);– galimybę operatoriui koreguoti vaizdo apdorojimo parametrus pagal klinikinį poreikį;9.	Vaizdo manipuliacijos:9.1. padidinimas;9.2. apvertimas;9.3. pasukimas;9.4. pilkosios skalės inversija;9.5. pastūmimas;9.6. šviesumo / kontrasto keitimas.10.	Anotacijos:10.1.	 tekstiniai komentarai;10.2.	 skaitmeniniai žymekliai.11.	DICOM funkcijos (nurodytos arba lygiavertės):11.1.	DICOM Print;11.2.	DICOM Storage;11.3.	DICOM Storage Commitment;11.4.	DICOM Modality Worklist; 11.5.	DICOM Radiation Dose Structured Report.</t>
  </si>
  <si>
    <t>1.10.2.</t>
  </si>
  <si>
    <t>Ekspozicijos paleidimo mygtukas. Rankinis</t>
  </si>
  <si>
    <t>1.10.3.</t>
  </si>
  <si>
    <t>Darbo vietą turi sudaryti šios techninės sudedamosios dalys:a) Valdymo kompiuteris, skirtas rentgeno aparato valdymo programinei įrangai eksploatuoti, pilnai suderinamas su siūlomu rentgeno aparatu ir jo programine įranga;b) Monitorius (-iai), skirtas (-i) rentgeno aparato valdymui ir tyrimo eigos stebėjimui, kuris (-ie) atitinka šiuos minimalius techninius parametrus:ekrano įstrižainė – ne mažesnė kaip 21 colių;raiška – ne mažesnė kaip 1920 × 1080 (Full HD);maksimalus ryškumas – ne mažesnis kaip 400 cd/m²;automatinis arba dinaminis ekrano šviesumo reguliavimas (arba lygiavertė gamintojo numatyta technologija).c) Naudotojo įvesties priemonės (klaviatūra ir pelė), suderintos su valdymo kompiuteriu ir gamintojo programine įranga;d) Nepertraukiamo maitinimo šaltinis (UPS), skirtas užtikrinti rentgeno aparato valdymo darbo vietos elektros maitinimo stabilumą, duomenų apsaugą ir saugų darbo sesijų užbaigimą elektros energijos tiekimo sutrikimų atveju.</t>
  </si>
  <si>
    <t>1.11.</t>
  </si>
  <si>
    <t>Integruota radiologo  diagnostinė darbo vieta.Radiologo darbo vieta turi būti integrali siūlomos rentgeno diagnostikos sistemos dalis, skirta gamintojo numatytam radiologinių vaizdų apdorojimui, analizei ir diagnostikai, ir turi būti tiekiama kompleksiškai kartu su rentgeno aparatu kaip viena suderinta diagnostinė sistema.</t>
  </si>
  <si>
    <t>1.11.1.</t>
  </si>
  <si>
    <t>Radiologo darbo vieta turi užtikrinti šias diagnostines funkcijas, tiesiogiai naudojant siūlomo rentgeno aparato sugeneruotus vaizdus:   1. Erdvinės tūrio rekonstrukcijos2. Daugiaplokštuminės maksimalaus/ minimalaus intensyvumo rekonstrukcijos 3. Paciento informacijos užklausimas/ gavimas protokolu DICOM  Query/ Retrieve;4. Vaizdo manipuliacijos ir matavimai:4.1.	 padidinimas;4.2.	 pasukimas;4.3.	 inversija;4.4.	 atstumų ir kampų matavimas;4.5.	 Cobb kampas</t>
  </si>
  <si>
    <t>1.11.2.</t>
  </si>
  <si>
    <t>Radiologo darbo vietą turi sudaryti gamintojo parinkta, suderinta ir validuota techninė įranga, skirta darbui su siūlomo rentgeno aparato diagnostiniais duomenimis:a) Valdymo / diagnostinis kompiuterisSkirtas radiologinių vaizdų apdorojimo ir diagnostikos programinei įrangai, pilnai suderinamas su siūlomo rentgeno aparato programine ir duomenų struktūra.b) Monitoriai•	2 vnt. spalvotų medicininių monitorių, ≥ 21″, ≥ 3 MP raiškos;•	1 vnt. spalvotas monitorius, ≥ 21″, ≥ 2 MP raiškos;Monitoriai turi būti tinkami medicininei diagnostikai ir suderinti su radiologo darbo vietos programine įranga.c) Nepertraukiamo maitinimo šaltinis (UPS)Ne mažesnis kaip 1800 VA, skirtas:•	diagnostinių duomenų apsaugai,•	saugiam darbo sesijų užbaigimui,•	diagnostinio proceso nepertraukiamumui.</t>
  </si>
  <si>
    <t>1.12.</t>
  </si>
  <si>
    <t>Priemonės rentgeno aparato kalibravimui ir kokybės kontrolei</t>
  </si>
  <si>
    <t>1.12.1.</t>
  </si>
  <si>
    <t>Komplekte su rentgeno aparatu pateikiamos integruotos aparate ir/arba išorinės priemonės, skirtos kokybės kontrolei ir kalibravimui atlikti pagal gamintojo nustatytus reikalavimus arba rekomendacijas. Tiekėjas kartu su pasiūlymu privalo pateikti gamintojo deklaraciją, kurioje būtų nurodytos visos su rentgeno aparatu komplektuojamos kokybės kontrolei ir kalibravimui skirtos atlikti priemonės arba pateikti gamintojo deklaraciją kuri patvirtintų, kad tokios priemonės darbui su aparatu nereikalingos</t>
  </si>
  <si>
    <t>Suma be PVM</t>
  </si>
  <si>
    <t>Taikomas PVM dydis (%)</t>
  </si>
  <si>
    <t>PVM suma</t>
  </si>
  <si>
    <t>Suma su PVM</t>
  </si>
  <si>
    <t>Dalies biudžetas su PVM: 350000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</si>
  <si>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</si>
  <si>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</si>
  <si>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</si>
  <si>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</si>
  <si>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</si>
  <si>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</si>
  <si>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</si>
  <si>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</si>
  <si>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</si>
  <si>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1</t>
  </si>
  <si>
    <t>Tiekėjo arba jo įgalioto asmens pareigų pavadinimas:</t>
  </si>
  <si>
    <t>Pasirašančio asmens vardas ir pavardė:</t>
  </si>
  <si>
    <t>19093-2 2026-02-02 11:39:54</t>
  </si>
  <si>
    <t>BENDRIEJI REIKALAVIMAI</t>
  </si>
  <si>
    <t xml:space="preserve">Tiekėjas kartu su pasiūlymu privalo pateikti: </t>
  </si>
  <si>
    <t>1.	Dokumentus, įrodančius siūlomos prekės atitikimą visiems reikalavimams, nurodytiems kiekviename pirkimo dokumentų techninės specifikacijos punkte, t. y. tiekėjas privalo pateikti siūlomų prekių gamintojo katalogus/ bukletus/ brošiūras, kuriuose būtų siūlomos prekės vaizdas (nuotraukos, brėžiniai ar pan.) su išsamiu siūlomų prekių techninių charakteristikų aprašymu – prekės pavadinimu, modeliu (jei yra), gamintoju, kilmės šalimi, techninėmis charakteristikomis pagal techninės specifikacijos reikalavimus, prekių kodais (jei taikoma) bei visa informacija, pagrindžiančia prekės atitikimą techninei specifikacijai originalo (anglų) ir lietuvių kalba. Siūlomų prekių gamintojo kataloguose/ bukletuose/ brošiūrose ir prekės aprašyme privaloma grafiškai nurodyti (t. y. pastebimai pažymėti – spalvotai paženklinti, ir/ar nurodyti rodyklėmis, ir/ar pabraukti) konkrečias teikiamų dokumentų vietas, kur aprašomos reikalaujamų techninių charakteristikų reikšmės bei įrašyti, kurį techninės specifikacijos reikalaujamo techninio parametro punktą jos atitinka. Perkančioji organizacija turi teisę reikalauti pateikti katalogų /bukletų/ brošiūrų ir techninių aprašymų originalus, o tiekėjui jų nepateikus – pasiūlymą atmesti.
	EN kriterijų pagrindimui tiekėjas pateikia gamintojo dokumentaciją, patvirtinančią siūlomų techninių pranašumų (T1–T7) parametrų atitiktį, aiškiai pažymint atitinkamas dokumentų vietas.
 	Perkančioji organizacija turi teisę reikalauti pateikti katalogų ir techninių aprašų originalus, o tiekėjui jų nepateikus – pasiūlymą atmesti. Kilus abejonėms dėl tiekėjo pateiktos gamintojo dokumentacijos ar deklaracijos autentiškumo, CPO LT prašymu tiekėjas turės pateikti gamintojo dokumentus, patvirtintus gamintojo vadovo ar jo įgalioto asmens (kartu su prekės aprašymu pateikiami gamintojo įgalioto atstovo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</si>
  <si>
    <t>2.	Paskelbtosios (notifikuotos) įstaigos išduotą CE sertifikatą arba siūlomos prekės gamintojo CE atitikties deklaraciją, arba kitą lygiavertį dokumentą, patvirtinantį, kad siūloma prekė atitinka Reglamento (ES) 2017/745 dėl medicinos priemonių reikalavimus; dokumentai pateikiami skaitmenine forma ir lietuvių kalba.</t>
  </si>
  <si>
    <t>3.	Patvirtinimą, kad prekės naujos, nenaudotos.</t>
  </si>
  <si>
    <t>4.	Dokumentai ir kiti įrodymai aplinkosauginių reikalavimų pagrindimui (Aprašytų šio priedo skiltyje "Aplinkosauginiai reikalavimai").</t>
  </si>
  <si>
    <t>5.	Tiekėjo arba gamintojo deklaracijos, kitų reikalavimų pagrindimui (Aprašytų šio priedo skiltyje "Kiti reikalavimai").</t>
  </si>
  <si>
    <t>7.	Jeigu techninėje specifikacijoje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Lygiavertiškumo įrodymas yra tiekėjo pareiga. Pateikti minimalūs reikalavimai. Tiekėjai gali siūlyti geresnių charakteristikų pirkimo objektą. Visoms nurodytoms (jei nurodyta)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</si>
  <si>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Tiekėjas kartu su pristatoma įranga privalo pateikti:</t>
  </si>
  <si>
    <t>9.	Į pasiūlymo kainą turi būti įskaičiuotas įrangos pristatymas į Viešąją įstaigą Respublikinę Panevėžio ligoninę, jos parengimas darbui (pervežimas į instaliavimo vietą, instaliavimas, po instaliavimo likusių įpakavimo medžiagų išvežimas (utilizavimas)) bei personalo apmokymas (tiesioginiai apmokymai, lietuvių kalba, ne mažiau 14 žmonių) - po apmokymų pateikti apmokymų aktą / sertifikatą arba kitą mokymų faktą įrodantį dokumentą.</t>
  </si>
  <si>
    <t>KITI REIKALAVIMAI</t>
  </si>
  <si>
    <t>1. Įrangos tiekėjas (arba gamintojo atstovai), sumontavę ir suderinę įrangą, privalo atlikti arba organizuoti rentgeno aparato kokybės kontrolės priėmimo bandymus pagal Lietuvoje galiojančius teisės aktus (HN 78:2009), Medicinos priemonių (prietaisų) naudojimo tvarkos aprašo, patvirtinto sveikatos apsaugos ministro 2010 m. gegužės 3 d. įsakymu Nr. V-383 „Dėl Medicinos priemonių (prietaisų) naudojimo tvarkos aprašo patvirtinimo“, nustatyta tvarka ir atlieka lygiavertės dozės galios matavimus ir kitas procedūras pagal Radiacinės saugos centro direktoriaus 2007 m. lapkričio 16 d. įsakymą Nr. 63 ,,Dėl darbuotojų apšvitos ir darbo vietų stebėsenų atlikimo taisyklių“, nustatyta tvarka ir pateikia bandymų protokolus (būtinas tiekėjo patvirtinimas, kad įrangos tiekėjas (arba gamintojo atstovai), sumontavę ir suderinę įrangą, atliks rentgeno aparato kokybės kontrolės priėmimo bandymus pagal Lietuvoje galiojančius teisės aktus (HN 78:2009), Medicinos priemonių (prietaisų) naudojimo tvarkos aprašo, patvirtinto sveikatos apsaugos ministro 2010 m. gegužės 3 d. įsakymu Nr. V-383 „Dėl Medicinos priemonių (prietaisų) naudojimo tvarkos aprašo patvirtinimo“, nustatyta tvarka ir pateiks bandymų protokolus ir kad visi aukščiau išvardinti darbai yra įskaičiuoti į galutinę pasiūlymo kainą).</t>
  </si>
  <si>
    <r>
      <t>2. Siūlomos įrangos bei kartu su ja pateikiamos dokumentacijos atitikimas Lietuvos higienos normoje HN 31:2021 „Radiacinės saugos reikalavimai medicininėje rentgeno diagnostikoje” nurodytiems reikalavimams rentgeno diagnostikos įrangai bei kartu su įranga pateikiamiems dokumentams (</t>
    </r>
    <r>
      <rPr>
        <b/>
        <sz val="12"/>
        <color theme="1"/>
        <rFont val="Calibri"/>
        <family val="2"/>
        <scheme val="minor"/>
      </rPr>
      <t>būtinas tiekėjo patvirtinimas</t>
    </r>
    <r>
      <rPr>
        <sz val="12"/>
        <color theme="1"/>
        <rFont val="Calibri"/>
        <family val="2"/>
        <scheme val="minor"/>
      </rPr>
      <t>, kad siūloma įranga bei kartu su ja pateikiama dokumentacija atitiks Lietuvos higienos normoje HN 31:2021 „Radiacinės saugos reikalavimai medicininėje rentgeno diagnostikoje” nurodytus reikalavimus rentgeno diagnostikos įrangai bei kartu su įranga pateikiamiems dokumentams).</t>
    </r>
  </si>
  <si>
    <r>
      <t>3. Siūlomos įrangos bei kartu su ja pateikiamos dokumentacijos atitikimas Lietuvos higienos normoje HN 73:2018 „Pagrindinės radiacinės saugos normos“ nurodytiems reikalavimams medicininės radiologijos įrangai bei kartu su įranga pateikiamiems dokumentams (</t>
    </r>
    <r>
      <rPr>
        <b/>
        <sz val="12"/>
        <color theme="1"/>
        <rFont val="Calibri"/>
        <family val="2"/>
        <scheme val="minor"/>
      </rPr>
      <t>būtinas tiekėjo patvirtinimas</t>
    </r>
    <r>
      <rPr>
        <sz val="12"/>
        <color theme="1"/>
        <rFont val="Calibri"/>
        <family val="2"/>
        <scheme val="minor"/>
      </rPr>
      <t>, kad siūloma įranga bei kartu su ja pateikiama dokumentacija atitiks Lietuvos higienos normoje HN 73:2018 „Pagrindinės radiacinės saugos normos” nurodytus reikalavimus medicininės radiologijos įrangai bei kartu su įranga pateikiamiems dokumentams).</t>
    </r>
  </si>
  <si>
    <t>APLINKOSAUGINIAI REIKALAVIMAI</t>
  </si>
  <si>
    <r>
      <t xml:space="preserve">1. Tiekėjas turi užtikrinti, kad per garantinį įrangos naudojimo laikotarpį ir bent 5 metus po garantinio laikotarpio būtų galima įsigyti originalių arba joms lygiaverčių atsarginių dalių. </t>
    </r>
    <r>
      <rPr>
        <b/>
        <sz val="12"/>
        <color theme="1"/>
        <rFont val="Calibri"/>
        <family val="2"/>
        <scheme val="minor"/>
      </rPr>
      <t>Tiekėjas kartu su pasiūlymu privalo pateikti to patvirtinimą.</t>
    </r>
    <r>
      <rPr>
        <sz val="12"/>
        <color theme="1"/>
        <rFont val="Calibri"/>
        <family val="2"/>
        <scheme val="minor"/>
      </rPr>
      <t xml:space="preserve">
Pastaba: Reikalavimas taikomas vadovaujantis Lietuvos Respublikos aplinkos ministro 2022 m. gruodžio 13 d. įsakymu Nr. D1-401 patvirtinto aplinkos apsaugos kriterijų taikymo, vykdant žaliuosius pirkimus, tvarkos aprašo II skyriaus 4.4.4.4 punktu.</t>
    </r>
  </si>
  <si>
    <r>
      <t xml:space="preserve">2. Siūlomos universalios stacionarios rentgeno diagnostinės sistemos kompiuteriai turi atitikti kompiuteriams keliamus aplinkos apsaugos kriterijus, patvirtintus Lietuvos Respublikos aplinkos ministro 2022 m. gruodžio 13 d. įsakymu Nr. D1-401 „Dėl aplinkos apsaugos kriterijų taikymo, vykdant žaliuosius pirkimus tvarkos aprašo patvirtinimo". </t>
    </r>
    <r>
      <rPr>
        <b/>
        <sz val="12"/>
        <color theme="1"/>
        <rFont val="Calibri"/>
        <family val="2"/>
        <scheme val="minor"/>
      </rPr>
      <t>Tiekėjas kartu su pasiūlymu privalo pateikti tą įrodančius dokumentus*.</t>
    </r>
  </si>
  <si>
    <r>
      <t xml:space="preserve">3. Siūlomos universalios stacionarios rentgeno diagnostinės sistemos monitoriai turi atitikti monitoriams keliamus aplinkos apsaugos kriterijus, patvirtintus Lietuvos Respublikos aplinkos ministro 2022 m. gruodžio 13 d. įsakymu Nr. DI-401 „Dėl aplinkos apsaugos kriterijų taikymo, vykdant žaliuosius pirkimus tvarkos aprašo patvirtinimo". </t>
    </r>
    <r>
      <rPr>
        <b/>
        <sz val="12"/>
        <color theme="1"/>
        <rFont val="Calibri"/>
        <family val="2"/>
        <scheme val="minor"/>
      </rPr>
      <t>Tiekėjas kartu su pasiūlymu privalo pateikti tą įrodančius dokumentus*.</t>
    </r>
  </si>
  <si>
    <t>*Galimi atitiktį žaliojo pirkimo reikalavimams įrodantys dokumentai: 
gamintojo ir (ar) tiekėjo techniniai dokumentai, gamintojo ir (ar) importuotojo, ir (ar) tiekėjo rašytinis patvirtinimas, saugos duomenų lapas, gamintojo bandymų ataskaita, protokolas, gamintojo ir (ar) tiekėjo deklaracija (pateikiant objektyvius įrodymus), aplinkosauginė produkto deklaracija, įrangos aprašymas, instrukcija ar skaičiavimai, pripažintos įstaigos arba paskelbtosios (notifikuotos) institucijos atlikto bandymo protokolas, priemonių ir (ar) produktų, kurie bus naudojami atlikti paslaugą ar darbą, sąrašas ir dokumentai, įrodantys, kad priemonės ir (ar) produktai atitinka nustatytus reikalavimus, arba kiti lygiaverčiai įrodymai;</t>
  </si>
  <si>
    <t>Pagrindimas kodėl dokumentas yra konfidencialus</t>
  </si>
  <si>
    <t>Jeigu yra konfidencialią informaciją sudarančių dokumentų, tiekėjas nurodo informaciją:</t>
  </si>
  <si>
    <t>Siūlomas garantinis terminas</t>
  </si>
  <si>
    <t>/pildo tiekėjas nurodant garantijos terminą mėn.</t>
  </si>
  <si>
    <t>reikšmė (ne mažiau nei 24 mėn.)</t>
  </si>
  <si>
    <t>6.	Patvirtinimą dėl ne mažiau nei 24 mėnesių garantinio laikotarpio:
a)	Tiekėjas šio priedo skiltyje "Pasiūlymas"  35 eilutėje nurodo garantinio laikotarpio terminą, garantinio aptarnavimo laikas pradedamas skaičiuoti nuo instaliavimo akto pasirašymo datos.
b)	Tiekėjas nemokamai atlieka prekės techninę priežiūrą (įskaitant techninei priežiūrai atlikti reikalingas detales ir/arba medžiagas).
c)	Tiekėjas nemokamai atlieka techninės būklės patikrinimus pagal gamintojo reikalavimus/rekomendacijas.
d)	Tiekėjas teikia pirkėjui išsamias konsultacijas ir paaiškinimus.</t>
  </si>
  <si>
    <t>8.	Kartu su įranga pateikiama dokumentacija:
a)	Prekių perdavimo-priėmimo aktas;
b)	Tiekėjas kartu su prekėmis pateikia galiojančio CE sertifikato (arba lygiaverčio dokumento) pagal Europos Parlamento ir Tarybos reglamentą (ES) 2017/745 dėl medicinos priemonių kopiją originalo kalba kartu su vertimu į lietuvių kalbą. Pastaba: „Letter of conformity“, „Letter of confirmation“, „EU declaration“, „Declaration of conformity“, „Certificate of compliance”, „certificate of conformity“, „attestation of compliance“, „certificate of registration“, „certificate of notification“, „documentation review“ ir panašiai pavadinti dokumentai nėra CE sertifikatai (arba lygiaverčiai dokumentai);
c)	Vartotojo instrukcija lietuvių kalba (tikslus originalios vartotojo instrukcijos vertimas);
d)	Vartotojo instrukcija anglų kalba (gamintojo išleistas originalas, kuris pateikiamas su prekėmis (ang. User manual). Prekėms, pagamintoms Lietuvoje – neprivaloma;
e)	Techninės priežiūros reglamentas – periodiškai atliekamų techninės priežiūros darbų sąvadas, su nuorodomis į gamintojo techninės eksploatacijos dokumentus. Dokumente taip pat nurodomas techninės priežiūros periodiškumas, darbo priemonės, dalys ir medžiagos, reikalingos atlikti techninę priežiūrą. Jeigu gamintojas nereglamentuoja techninės priežiūros – pateikiama pažyma arba lygiavertis dokumentas, kad gamintojas techninės priežiūros nenumato;
f)	Valymo – dezinfekavimo instrukcija, įskaitant periodiškumą, naudojamų medžiagų ir priemonių sąrašą. Jeigu gamintojo valymo–dezinfekavimo instrukcijoje nurodytos cheminės dezinfekcijos priemonės, jos turi būti registruotos Lietuvos Respublikoje.                                                                                                g) Užpildytas medicinos priemonės (prietaiso) pasas, kuriame nurodyta visa informacija apie prekę ir personalo mokymus;                                                            h) Visų lygių slaptažodžiai ir/ arba fiziniai ar skaitmeniniai servisiniai raktai bei kitos šios paskirties priemonės, jeigu gamintojas pridedamoje prie medicinos prietaiso informacijoje (naudojimo instrukcijoje, techniniame pase ar kt.) nenurodo specialių reikalavimų techninę priežiūrą atliekančiam asmeniui.</t>
  </si>
  <si>
    <t>kompl.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</si>
</sst>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scheme val="minor"/>
    </font>
    <font>
      <i/>
      <sz val="12"/>
      <color theme="1"/>
      <name val="Calibri"/>
      <family val="2"/>
      <scheme val="minor"/>
    </font>
    <font>
      <i/>
      <sz val="11"/>
      <color theme="1"/>
      <name val="Times New Roman"/>
      <family val="1"/>
    </font>
    <font>
      <sz val="12"/>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tint="-0.14999847407452621"/>
        <bgColor indexed="64"/>
      </patternFill>
    </fill>
    <fill>
      <patternFill patternType="solid">
        <fgColor theme="0"/>
        <bgColor rgb="FFBFBFBF"/>
      </patternFill>
    </fill>
    <fill>
      <patternFill patternType="solid">
        <fgColor theme="0" tint="-0.249977111117893"/>
        <bgColor rgb="FFFFFFFF"/>
      </patternFill>
    </fill>
    <fill>
      <patternFill patternType="solid">
        <fgColor theme="0" tint="-0.249977111117893"/>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2">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4" borderId="0" xfId="0" applyFont="1" applyFill="1"/>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6" fillId="4" borderId="21" xfId="0" applyFont="1" applyFill="1" applyBorder="1"/>
    <xf numFmtId="0" fontId="5" fillId="4" borderId="21" xfId="0" applyFont="1" applyFill="1" applyBorder="1"/>
    <xf numFmtId="0" fontId="5" fillId="5" borderId="21"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8" fillId="2" borderId="0" xfId="0" applyFont="1" applyFill="1" applyAlignment="1">
      <alignment horizontal="left" vertical="top" wrapText="1"/>
    </xf>
    <xf numFmtId="0" fontId="5" fillId="4" borderId="21" xfId="0" applyFont="1" applyFill="1" applyBorder="1" applyAlignment="1">
      <alignment wrapText="1"/>
    </xf>
    <xf numFmtId="0" fontId="4" fillId="4" borderId="21" xfId="0" applyFont="1" applyFill="1" applyBorder="1" applyAlignment="1">
      <alignment wrapText="1"/>
    </xf>
    <xf numFmtId="0" fontId="0" fillId="0" borderId="0" xfId="0" applyAlignment="1">
      <alignment horizontal="center"/>
    </xf>
    <xf numFmtId="0" fontId="0" fillId="0" borderId="0" xfId="0" applyAlignment="1">
      <alignment wrapText="1"/>
    </xf>
    <xf numFmtId="0" fontId="9" fillId="0" borderId="0" xfId="0" applyFont="1"/>
    <xf numFmtId="0" fontId="10" fillId="0" borderId="0" xfId="0" applyFont="1" applyAlignment="1">
      <alignment wrapText="1"/>
    </xf>
    <xf numFmtId="0" fontId="9" fillId="6" borderId="0" xfId="0" applyFont="1" applyFill="1" applyAlignment="1">
      <alignment horizontal="center" vertical="center"/>
    </xf>
    <xf numFmtId="0" fontId="9" fillId="6" borderId="0" xfId="0" applyFont="1" applyFill="1" applyAlignment="1">
      <alignment horizontal="center"/>
    </xf>
    <xf numFmtId="0" fontId="2" fillId="4" borderId="21" xfId="0" applyFont="1" applyFill="1" applyBorder="1"/>
    <xf numFmtId="0" fontId="2" fillId="4" borderId="22" xfId="0" applyFont="1" applyFill="1" applyBorder="1"/>
    <xf numFmtId="0" fontId="2" fillId="0" borderId="23" xfId="0" applyFont="1" applyBorder="1" applyProtection="1">
      <protection locked="0"/>
    </xf>
    <xf numFmtId="0" fontId="11" fillId="2" borderId="1" xfId="0" applyFont="1" applyFill="1" applyBorder="1" applyAlignment="1" applyProtection="1">
      <alignment wrapText="1"/>
      <protection locked="0"/>
    </xf>
    <xf numFmtId="0" fontId="12" fillId="0" borderId="0" xfId="0" applyFont="1" applyAlignment="1">
      <alignment wrapText="1"/>
    </xf>
    <xf numFmtId="0" fontId="6" fillId="4" borderId="21" xfId="0" applyFont="1" applyFill="1" applyBorder="1" applyAlignment="1">
      <alignment wrapText="1"/>
    </xf>
    <xf numFmtId="0" fontId="5" fillId="8" borderId="21" xfId="0" applyFont="1" applyFill="1" applyBorder="1" applyProtection="1">
      <protection locked="0"/>
    </xf>
    <xf numFmtId="0" fontId="5" fillId="9" borderId="21" xfId="0" applyFont="1" applyFill="1" applyBorder="1"/>
    <xf numFmtId="0" fontId="1" fillId="4" borderId="21" xfId="0" applyFont="1" applyFill="1" applyBorder="1" applyAlignment="1">
      <alignment wrapText="1"/>
    </xf>
    <xf numFmtId="0" fontId="5" fillId="2" borderId="0" xfId="0" applyFont="1" applyFill="1"/>
    <xf numFmtId="0" fontId="5"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5" fillId="2" borderId="1" xfId="0" applyFont="1" applyFill="1" applyBorder="1" applyAlignment="1">
      <alignment vertical="center" wrapText="1"/>
    </xf>
    <xf numFmtId="0" fontId="0" fillId="0" borderId="15" xfId="0" applyBorder="1"/>
    <xf numFmtId="0" fontId="5" fillId="4" borderId="21" xfId="0" applyFont="1" applyFill="1" applyBorder="1" applyAlignment="1">
      <alignment vertical="center" wrapText="1"/>
    </xf>
    <xf numFmtId="0" fontId="0" fillId="0" borderId="21"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0" fillId="0" borderId="20" xfId="0" applyBorder="1"/>
    <xf numFmtId="0" fontId="5"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7" fillId="2" borderId="2" xfId="0" applyNumberFormat="1" applyFont="1" applyFill="1" applyBorder="1" applyAlignment="1">
      <alignment horizontal="left" vertical="center" wrapText="1"/>
    </xf>
    <xf numFmtId="0" fontId="6" fillId="2" borderId="0" xfId="0" applyFont="1" applyFill="1"/>
    <xf numFmtId="0" fontId="6" fillId="2" borderId="0" xfId="0" applyFont="1" applyFill="1" applyAlignment="1">
      <alignment horizontal="left" wrapText="1"/>
    </xf>
    <xf numFmtId="0" fontId="5" fillId="3" borderId="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0" fillId="0" borderId="16" xfId="0" applyBorder="1"/>
    <xf numFmtId="0" fontId="5" fillId="3" borderId="8" xfId="0" applyFont="1" applyFill="1" applyBorder="1" applyAlignment="1" applyProtection="1">
      <alignment horizontal="center" vertical="center" wrapText="1"/>
      <protection locked="0"/>
    </xf>
    <xf numFmtId="0" fontId="0" fillId="0" borderId="17" xfId="0" applyBorder="1"/>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5" fillId="3" borderId="10" xfId="0" applyFont="1" applyFill="1" applyBorder="1" applyAlignment="1" applyProtection="1">
      <alignment horizontal="center" vertical="center" wrapText="1"/>
      <protection locked="0"/>
    </xf>
    <xf numFmtId="0" fontId="0" fillId="0" borderId="18" xfId="0" applyBorder="1"/>
    <xf numFmtId="0" fontId="0" fillId="0" borderId="19" xfId="0" applyBorder="1"/>
    <xf numFmtId="0" fontId="5" fillId="2" borderId="0" xfId="0" applyFont="1" applyFill="1" applyAlignment="1">
      <alignment horizontal="right"/>
    </xf>
    <xf numFmtId="0" fontId="8" fillId="2" borderId="0" xfId="0" applyFont="1" applyFill="1" applyAlignment="1">
      <alignment horizontal="left" vertical="top" wrapText="1"/>
    </xf>
    <xf numFmtId="0" fontId="5" fillId="2" borderId="4"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0" fillId="3" borderId="16" xfId="0" applyFill="1" applyBorder="1"/>
    <xf numFmtId="0" fontId="0" fillId="3" borderId="15" xfId="0" applyFill="1" applyBorder="1"/>
    <xf numFmtId="0" fontId="5" fillId="3" borderId="0" xfId="0" applyFont="1" applyFill="1" applyProtection="1">
      <protection locked="0"/>
    </xf>
    <xf numFmtId="0" fontId="6" fillId="2" borderId="0" xfId="0" applyFont="1" applyFill="1" applyAlignment="1">
      <alignment horizontal="left" vertical="center" wrapText="1"/>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5" borderId="17" xfId="0" applyFont="1" applyFill="1" applyBorder="1" applyAlignment="1" applyProtection="1">
      <alignment horizontal="center" vertical="center" wrapText="1"/>
      <protection locked="0"/>
    </xf>
    <xf numFmtId="0" fontId="6" fillId="7" borderId="21" xfId="0"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28"/>
  <sheetViews>
    <sheetView tabSelected="1" zoomScale="85" zoomScaleNormal="85" workbookViewId="0"/>
  </sheetViews>
  <sheetFormatPr defaultColWidth="10.875" defaultRowHeight="15" x14ac:dyDescent="0.25"/>
  <cols>
    <col min="1" max="1" width="9.125" style="1" customWidth="1"/>
    <col min="2" max="2" width="78" style="1" customWidth="1"/>
    <col min="3" max="3" width="20.25" style="1" customWidth="1"/>
    <col min="4" max="4" width="11.75" style="1" customWidth="1"/>
    <col min="5" max="5" width="15.375" style="1" customWidth="1"/>
    <col min="6" max="6" width="15.875" style="1" customWidth="1"/>
    <col min="7" max="7" width="33.375" style="1" customWidth="1"/>
    <col min="8" max="8" width="61.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44" t="s">
        <v>7</v>
      </c>
      <c r="B12" s="45"/>
      <c r="C12" s="41"/>
      <c r="D12" s="42"/>
      <c r="E12" s="42"/>
      <c r="F12" s="43"/>
    </row>
    <row r="13" spans="1:6" ht="15.95" customHeight="1" x14ac:dyDescent="0.25">
      <c r="A13" s="49" t="s">
        <v>8</v>
      </c>
      <c r="B13" s="50"/>
      <c r="C13" s="41"/>
      <c r="D13" s="42"/>
      <c r="E13" s="42"/>
      <c r="F13" s="43"/>
    </row>
    <row r="14" spans="1:6" ht="15.95" customHeight="1" x14ac:dyDescent="0.25">
      <c r="A14" s="49" t="s">
        <v>9</v>
      </c>
      <c r="B14" s="50"/>
      <c r="C14" s="41"/>
      <c r="D14" s="42"/>
      <c r="E14" s="42"/>
      <c r="F14" s="43"/>
    </row>
    <row r="15" spans="1:6" ht="15.95" customHeight="1" x14ac:dyDescent="0.25">
      <c r="A15" s="44" t="s">
        <v>10</v>
      </c>
      <c r="B15" s="45"/>
      <c r="C15" s="41"/>
      <c r="D15" s="42"/>
      <c r="E15" s="42"/>
      <c r="F15" s="43"/>
    </row>
    <row r="16" spans="1:6" ht="63" customHeight="1" x14ac:dyDescent="0.25">
      <c r="A16" s="53" t="s">
        <v>11</v>
      </c>
      <c r="B16" s="50"/>
      <c r="C16" s="41"/>
      <c r="D16" s="42"/>
      <c r="E16" s="42"/>
      <c r="F16" s="43"/>
    </row>
    <row r="17" spans="1:7" ht="15.95" customHeight="1" x14ac:dyDescent="0.25">
      <c r="A17" s="44" t="s">
        <v>12</v>
      </c>
      <c r="B17" s="45"/>
      <c r="C17" s="41"/>
      <c r="D17" s="42"/>
      <c r="E17" s="42"/>
      <c r="F17" s="43"/>
    </row>
    <row r="18" spans="1:7" ht="15.95" customHeight="1" x14ac:dyDescent="0.25">
      <c r="A18" s="44" t="s">
        <v>13</v>
      </c>
      <c r="B18" s="45"/>
      <c r="C18" s="41"/>
      <c r="D18" s="42"/>
      <c r="E18" s="42"/>
      <c r="F18" s="43"/>
    </row>
    <row r="19" spans="1:7" ht="48" customHeight="1" x14ac:dyDescent="0.25">
      <c r="A19" s="44" t="s">
        <v>14</v>
      </c>
      <c r="B19" s="45"/>
      <c r="C19" s="41"/>
      <c r="D19" s="42"/>
      <c r="E19" s="42"/>
      <c r="F19" s="43"/>
    </row>
    <row r="20" spans="1:7" ht="54.95" customHeight="1" x14ac:dyDescent="0.25">
      <c r="A20" s="44" t="s">
        <v>15</v>
      </c>
      <c r="B20" s="45"/>
      <c r="C20" s="41"/>
      <c r="D20" s="42"/>
      <c r="E20" s="42"/>
      <c r="F20" s="43"/>
    </row>
    <row r="21" spans="1:7" ht="71.099999999999994" customHeight="1" x14ac:dyDescent="0.25">
      <c r="A21" s="46" t="s">
        <v>16</v>
      </c>
      <c r="B21" s="47"/>
      <c r="C21" s="51"/>
      <c r="D21" s="52"/>
      <c r="E21" s="52"/>
      <c r="F21" s="5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54" t="s">
        <v>17</v>
      </c>
      <c r="B23" s="40"/>
      <c r="C23" s="40"/>
      <c r="D23" s="40"/>
      <c r="E23" s="40"/>
      <c r="F23" s="40"/>
    </row>
    <row r="24" spans="1:7" x14ac:dyDescent="0.25">
      <c r="A24" s="40" t="s">
        <v>18</v>
      </c>
      <c r="B24" s="40"/>
      <c r="C24" s="40"/>
      <c r="D24" s="40"/>
      <c r="E24" s="40"/>
      <c r="F24" s="40"/>
    </row>
    <row r="25" spans="1:7" x14ac:dyDescent="0.25">
      <c r="A25" s="40" t="s">
        <v>19</v>
      </c>
      <c r="B25" s="40"/>
      <c r="C25" s="40"/>
      <c r="D25" s="40"/>
      <c r="E25" s="40"/>
      <c r="F25" s="40"/>
    </row>
    <row r="26" spans="1:7" x14ac:dyDescent="0.25">
      <c r="A26" s="40" t="s">
        <v>20</v>
      </c>
      <c r="B26" s="40"/>
      <c r="C26" s="40"/>
      <c r="D26" s="40"/>
      <c r="E26" s="40"/>
      <c r="F26" s="40"/>
    </row>
    <row r="27" spans="1:7" x14ac:dyDescent="0.25">
      <c r="A27" s="40" t="s">
        <v>21</v>
      </c>
      <c r="B27" s="40"/>
      <c r="C27" s="40"/>
      <c r="D27" s="40"/>
      <c r="E27" s="40"/>
      <c r="F27" s="40"/>
    </row>
    <row r="28" spans="1:7" ht="32.1" customHeight="1" x14ac:dyDescent="0.25">
      <c r="A28" s="48" t="s">
        <v>22</v>
      </c>
      <c r="B28" s="40"/>
      <c r="C28" s="40"/>
      <c r="D28" s="40"/>
      <c r="E28" s="40"/>
      <c r="F28" s="40"/>
    </row>
    <row r="29" spans="1:7" x14ac:dyDescent="0.25">
      <c r="A29" s="40" t="s">
        <v>23</v>
      </c>
      <c r="B29" s="40"/>
      <c r="C29" s="40"/>
      <c r="D29" s="40"/>
      <c r="E29" s="40"/>
      <c r="F29" s="40"/>
    </row>
    <row r="30" spans="1:7" x14ac:dyDescent="0.25">
      <c r="A30" s="14" t="s">
        <v>24</v>
      </c>
      <c r="D30" s="15"/>
    </row>
    <row r="31" spans="1:7" x14ac:dyDescent="0.25">
      <c r="A31" s="14" t="s">
        <v>25</v>
      </c>
    </row>
    <row r="32" spans="1:7" x14ac:dyDescent="0.25">
      <c r="A32" s="12" t="s">
        <v>26</v>
      </c>
    </row>
    <row r="33" spans="1:8" x14ac:dyDescent="0.25">
      <c r="A33" s="12"/>
    </row>
    <row r="34" spans="1:8" ht="45" x14ac:dyDescent="0.25">
      <c r="A34" s="12"/>
      <c r="B34" s="32" t="s">
        <v>242</v>
      </c>
      <c r="C34" s="34" t="s">
        <v>243</v>
      </c>
    </row>
    <row r="35" spans="1:8" x14ac:dyDescent="0.25">
      <c r="A35" s="12"/>
      <c r="B35" s="31" t="s">
        <v>244</v>
      </c>
      <c r="C35" s="33"/>
    </row>
    <row r="36" spans="1:8" x14ac:dyDescent="0.25">
      <c r="A36" s="12"/>
    </row>
    <row r="37" spans="1:8" x14ac:dyDescent="0.25">
      <c r="A37" s="12"/>
    </row>
    <row r="38" spans="1:8" ht="30" x14ac:dyDescent="0.25">
      <c r="A38" s="16" t="s">
        <v>27</v>
      </c>
      <c r="B38" s="16" t="s">
        <v>28</v>
      </c>
      <c r="C38" s="16" t="s">
        <v>29</v>
      </c>
      <c r="D38" s="16" t="s">
        <v>30</v>
      </c>
      <c r="E38" s="16" t="s">
        <v>31</v>
      </c>
      <c r="F38" s="16" t="s">
        <v>32</v>
      </c>
      <c r="G38" s="16" t="s">
        <v>33</v>
      </c>
      <c r="H38" s="36" t="s">
        <v>34</v>
      </c>
    </row>
    <row r="39" spans="1:8" x14ac:dyDescent="0.25">
      <c r="A39" s="16">
        <v>1</v>
      </c>
      <c r="B39" s="16" t="s">
        <v>1</v>
      </c>
      <c r="C39" s="16">
        <v>1</v>
      </c>
      <c r="D39" s="16" t="s">
        <v>247</v>
      </c>
      <c r="E39" s="81"/>
      <c r="F39" s="17" t="str">
        <f>IF(ISBLANK(E39),"", PRODUCT(C39,E39))</f>
        <v/>
      </c>
      <c r="G39" s="81"/>
      <c r="H39" s="16"/>
    </row>
    <row r="40" spans="1:8" x14ac:dyDescent="0.25">
      <c r="A40" s="17" t="s">
        <v>35</v>
      </c>
      <c r="B40" s="23" t="s">
        <v>36</v>
      </c>
      <c r="C40" s="17"/>
      <c r="D40" s="17"/>
      <c r="E40" s="17"/>
      <c r="F40" s="17" t="str">
        <f>IF(ISBLANK(E40),"", PRODUCT(C40,E40))</f>
        <v/>
      </c>
      <c r="G40" s="37"/>
      <c r="H40" s="17"/>
    </row>
    <row r="41" spans="1:8" x14ac:dyDescent="0.25">
      <c r="A41" s="17" t="s">
        <v>37</v>
      </c>
      <c r="B41" s="23" t="s">
        <v>38</v>
      </c>
      <c r="C41" s="17"/>
      <c r="D41" s="17"/>
      <c r="E41" s="17"/>
      <c r="F41" s="17"/>
      <c r="G41" s="17"/>
      <c r="H41" s="18"/>
    </row>
    <row r="42" spans="1:8" x14ac:dyDescent="0.25">
      <c r="A42" s="17" t="s">
        <v>39</v>
      </c>
      <c r="B42" s="23" t="s">
        <v>40</v>
      </c>
      <c r="C42" s="17"/>
      <c r="D42" s="17"/>
      <c r="E42" s="17"/>
      <c r="F42" s="17"/>
      <c r="G42" s="17"/>
      <c r="H42" s="18"/>
    </row>
    <row r="43" spans="1:8" x14ac:dyDescent="0.25">
      <c r="A43" s="17" t="s">
        <v>41</v>
      </c>
      <c r="B43" s="23" t="s">
        <v>42</v>
      </c>
      <c r="C43" s="17"/>
      <c r="D43" s="17"/>
      <c r="E43" s="17"/>
      <c r="F43" s="17"/>
      <c r="G43" s="17"/>
      <c r="H43" s="18"/>
    </row>
    <row r="44" spans="1:8" x14ac:dyDescent="0.25">
      <c r="A44" s="17" t="s">
        <v>43</v>
      </c>
      <c r="B44" s="23" t="s">
        <v>44</v>
      </c>
      <c r="C44" s="17"/>
      <c r="D44" s="17"/>
      <c r="E44" s="17"/>
      <c r="F44" s="17"/>
      <c r="G44" s="17"/>
      <c r="H44" s="18"/>
    </row>
    <row r="45" spans="1:8" x14ac:dyDescent="0.25">
      <c r="A45" s="17" t="s">
        <v>45</v>
      </c>
      <c r="B45" s="23" t="s">
        <v>46</v>
      </c>
      <c r="C45" s="17"/>
      <c r="D45" s="17"/>
      <c r="E45" s="17"/>
      <c r="F45" s="17"/>
      <c r="G45" s="17"/>
      <c r="H45" s="18"/>
    </row>
    <row r="46" spans="1:8" ht="30" x14ac:dyDescent="0.25">
      <c r="A46" s="17" t="s">
        <v>47</v>
      </c>
      <c r="B46" s="23" t="s">
        <v>48</v>
      </c>
      <c r="C46" s="17"/>
      <c r="D46" s="17"/>
      <c r="E46" s="17"/>
      <c r="F46" s="17"/>
      <c r="G46" s="17"/>
      <c r="H46" s="18"/>
    </row>
    <row r="47" spans="1:8" x14ac:dyDescent="0.25">
      <c r="A47" s="17" t="s">
        <v>49</v>
      </c>
      <c r="B47" s="23" t="s">
        <v>50</v>
      </c>
      <c r="C47" s="17"/>
      <c r="D47" s="17"/>
      <c r="E47" s="17"/>
      <c r="F47" s="17"/>
      <c r="G47" s="17"/>
      <c r="H47" s="18"/>
    </row>
    <row r="48" spans="1:8" x14ac:dyDescent="0.25">
      <c r="A48" s="17" t="s">
        <v>51</v>
      </c>
      <c r="B48" s="23" t="s">
        <v>52</v>
      </c>
      <c r="C48" s="17"/>
      <c r="D48" s="17"/>
      <c r="E48" s="17"/>
      <c r="F48" s="17" t="str">
        <f>IF(ISBLANK(E48),"", PRODUCT(C48,E48))</f>
        <v/>
      </c>
      <c r="G48" s="37"/>
      <c r="H48" s="17"/>
    </row>
    <row r="49" spans="1:8" x14ac:dyDescent="0.25">
      <c r="A49" s="17" t="s">
        <v>53</v>
      </c>
      <c r="B49" s="23" t="s">
        <v>54</v>
      </c>
      <c r="C49" s="17"/>
      <c r="D49" s="17"/>
      <c r="E49" s="17"/>
      <c r="F49" s="17"/>
      <c r="G49" s="38"/>
      <c r="H49" s="18"/>
    </row>
    <row r="50" spans="1:8" x14ac:dyDescent="0.25">
      <c r="A50" s="17" t="s">
        <v>55</v>
      </c>
      <c r="B50" s="23" t="s">
        <v>56</v>
      </c>
      <c r="C50" s="17"/>
      <c r="D50" s="17"/>
      <c r="E50" s="17"/>
      <c r="F50" s="17"/>
      <c r="G50" s="38"/>
      <c r="H50" s="18"/>
    </row>
    <row r="51" spans="1:8" x14ac:dyDescent="0.25">
      <c r="A51" s="17" t="s">
        <v>57</v>
      </c>
      <c r="B51" s="23" t="s">
        <v>58</v>
      </c>
      <c r="C51" s="17"/>
      <c r="D51" s="17"/>
      <c r="E51" s="17"/>
      <c r="F51" s="17"/>
      <c r="G51" s="38"/>
      <c r="H51" s="18"/>
    </row>
    <row r="52" spans="1:8" x14ac:dyDescent="0.25">
      <c r="A52" s="17" t="s">
        <v>59</v>
      </c>
      <c r="B52" s="23" t="s">
        <v>60</v>
      </c>
      <c r="C52" s="17"/>
      <c r="D52" s="17"/>
      <c r="E52" s="17"/>
      <c r="F52" s="17"/>
      <c r="G52" s="38"/>
      <c r="H52" s="18"/>
    </row>
    <row r="53" spans="1:8" x14ac:dyDescent="0.25">
      <c r="A53" s="17" t="s">
        <v>61</v>
      </c>
      <c r="B53" s="23" t="s">
        <v>62</v>
      </c>
      <c r="C53" s="17"/>
      <c r="D53" s="17"/>
      <c r="E53" s="17"/>
      <c r="F53" s="17"/>
      <c r="G53" s="38"/>
      <c r="H53" s="18"/>
    </row>
    <row r="54" spans="1:8" x14ac:dyDescent="0.25">
      <c r="A54" s="17" t="s">
        <v>63</v>
      </c>
      <c r="B54" s="23" t="s">
        <v>64</v>
      </c>
      <c r="C54" s="17"/>
      <c r="D54" s="17"/>
      <c r="E54" s="17"/>
      <c r="F54" s="17"/>
      <c r="G54" s="38"/>
      <c r="H54" s="18"/>
    </row>
    <row r="55" spans="1:8" x14ac:dyDescent="0.25">
      <c r="A55" s="17" t="s">
        <v>65</v>
      </c>
      <c r="B55" s="23" t="s">
        <v>66</v>
      </c>
      <c r="C55" s="17"/>
      <c r="D55" s="17"/>
      <c r="E55" s="17"/>
      <c r="F55" s="17"/>
      <c r="G55" s="38"/>
      <c r="H55" s="18"/>
    </row>
    <row r="56" spans="1:8" x14ac:dyDescent="0.25">
      <c r="A56" s="17" t="s">
        <v>67</v>
      </c>
      <c r="B56" s="23" t="s">
        <v>68</v>
      </c>
      <c r="C56" s="17"/>
      <c r="D56" s="17"/>
      <c r="E56" s="17"/>
      <c r="F56" s="17"/>
      <c r="G56" s="38"/>
      <c r="H56" s="18"/>
    </row>
    <row r="57" spans="1:8" x14ac:dyDescent="0.25">
      <c r="A57" s="17" t="s">
        <v>69</v>
      </c>
      <c r="B57" s="23" t="s">
        <v>70</v>
      </c>
      <c r="C57" s="17"/>
      <c r="D57" s="17"/>
      <c r="E57" s="17"/>
      <c r="F57" s="17" t="str">
        <f>IF(ISBLANK(E57),"", PRODUCT(C57,E57))</f>
        <v/>
      </c>
      <c r="G57" s="37"/>
      <c r="H57" s="17"/>
    </row>
    <row r="58" spans="1:8" x14ac:dyDescent="0.25">
      <c r="A58" s="17" t="s">
        <v>71</v>
      </c>
      <c r="B58" s="23" t="s">
        <v>72</v>
      </c>
      <c r="C58" s="17"/>
      <c r="D58" s="17"/>
      <c r="E58" s="17"/>
      <c r="F58" s="17"/>
      <c r="G58" s="38"/>
      <c r="H58" s="18"/>
    </row>
    <row r="59" spans="1:8" x14ac:dyDescent="0.25">
      <c r="A59" s="17" t="s">
        <v>73</v>
      </c>
      <c r="B59" s="23" t="s">
        <v>74</v>
      </c>
      <c r="C59" s="17"/>
      <c r="D59" s="17"/>
      <c r="E59" s="17"/>
      <c r="F59" s="17"/>
      <c r="G59" s="17"/>
      <c r="H59" s="18"/>
    </row>
    <row r="60" spans="1:8" x14ac:dyDescent="0.25">
      <c r="A60" s="17" t="s">
        <v>75</v>
      </c>
      <c r="B60" s="23" t="s">
        <v>76</v>
      </c>
      <c r="C60" s="17"/>
      <c r="D60" s="17"/>
      <c r="E60" s="17"/>
      <c r="F60" s="17"/>
      <c r="G60" s="17"/>
      <c r="H60" s="18"/>
    </row>
    <row r="61" spans="1:8" x14ac:dyDescent="0.25">
      <c r="A61" s="17" t="s">
        <v>77</v>
      </c>
      <c r="B61" s="23" t="s">
        <v>78</v>
      </c>
      <c r="C61" s="17"/>
      <c r="D61" s="17"/>
      <c r="E61" s="17"/>
      <c r="F61" s="17"/>
      <c r="G61" s="17"/>
      <c r="H61" s="18"/>
    </row>
    <row r="62" spans="1:8" x14ac:dyDescent="0.25">
      <c r="A62" s="17" t="s">
        <v>79</v>
      </c>
      <c r="B62" s="23" t="s">
        <v>80</v>
      </c>
      <c r="C62" s="17"/>
      <c r="D62" s="17"/>
      <c r="E62" s="17"/>
      <c r="F62" s="17"/>
      <c r="G62" s="17"/>
      <c r="H62" s="18"/>
    </row>
    <row r="63" spans="1:8" ht="30" x14ac:dyDescent="0.25">
      <c r="A63" s="17" t="s">
        <v>81</v>
      </c>
      <c r="B63" s="23" t="s">
        <v>82</v>
      </c>
      <c r="C63" s="17"/>
      <c r="D63" s="17"/>
      <c r="E63" s="17"/>
      <c r="F63" s="17"/>
      <c r="G63" s="17"/>
      <c r="H63" s="18"/>
    </row>
    <row r="64" spans="1:8" ht="30" x14ac:dyDescent="0.25">
      <c r="A64" s="17" t="s">
        <v>83</v>
      </c>
      <c r="B64" s="23" t="s">
        <v>84</v>
      </c>
      <c r="C64" s="17"/>
      <c r="D64" s="17"/>
      <c r="E64" s="17"/>
      <c r="F64" s="17"/>
      <c r="G64" s="17"/>
      <c r="H64" s="18"/>
    </row>
    <row r="65" spans="1:8" ht="45" x14ac:dyDescent="0.25">
      <c r="A65" s="17" t="s">
        <v>85</v>
      </c>
      <c r="B65" s="23" t="s">
        <v>86</v>
      </c>
      <c r="C65" s="17"/>
      <c r="D65" s="17"/>
      <c r="E65" s="17"/>
      <c r="F65" s="17"/>
      <c r="G65" s="17"/>
      <c r="H65" s="18"/>
    </row>
    <row r="66" spans="1:8" ht="60" x14ac:dyDescent="0.25">
      <c r="A66" s="17" t="s">
        <v>87</v>
      </c>
      <c r="B66" s="23" t="s">
        <v>88</v>
      </c>
      <c r="C66" s="17"/>
      <c r="D66" s="17"/>
      <c r="E66" s="17"/>
      <c r="F66" s="17"/>
      <c r="G66" s="17"/>
      <c r="H66" s="18"/>
    </row>
    <row r="67" spans="1:8" ht="45" x14ac:dyDescent="0.25">
      <c r="A67" s="17" t="s">
        <v>89</v>
      </c>
      <c r="B67" s="23" t="s">
        <v>90</v>
      </c>
      <c r="C67" s="17"/>
      <c r="D67" s="17"/>
      <c r="E67" s="17"/>
      <c r="F67" s="17"/>
      <c r="G67" s="17"/>
      <c r="H67" s="18"/>
    </row>
    <row r="68" spans="1:8" ht="75" x14ac:dyDescent="0.25">
      <c r="A68" s="17" t="s">
        <v>91</v>
      </c>
      <c r="B68" s="23" t="s">
        <v>92</v>
      </c>
      <c r="C68" s="17"/>
      <c r="D68" s="17"/>
      <c r="E68" s="17"/>
      <c r="F68" s="17"/>
      <c r="G68" s="17"/>
      <c r="H68" s="18"/>
    </row>
    <row r="69" spans="1:8" ht="45" x14ac:dyDescent="0.25">
      <c r="A69" s="17" t="s">
        <v>93</v>
      </c>
      <c r="B69" s="23" t="s">
        <v>94</v>
      </c>
      <c r="C69" s="17"/>
      <c r="D69" s="17"/>
      <c r="E69" s="17"/>
      <c r="F69" s="17"/>
      <c r="G69" s="17"/>
      <c r="H69" s="18"/>
    </row>
    <row r="70" spans="1:8" ht="45" x14ac:dyDescent="0.25">
      <c r="A70" s="17" t="s">
        <v>95</v>
      </c>
      <c r="B70" s="23" t="s">
        <v>96</v>
      </c>
      <c r="C70" s="17"/>
      <c r="D70" s="17"/>
      <c r="E70" s="17"/>
      <c r="F70" s="17"/>
      <c r="G70" s="17"/>
      <c r="H70" s="18"/>
    </row>
    <row r="71" spans="1:8" ht="75" x14ac:dyDescent="0.25">
      <c r="A71" s="17" t="s">
        <v>97</v>
      </c>
      <c r="B71" s="23" t="s">
        <v>98</v>
      </c>
      <c r="C71" s="17"/>
      <c r="D71" s="17"/>
      <c r="E71" s="17"/>
      <c r="F71" s="17"/>
      <c r="G71" s="17"/>
      <c r="H71" s="18"/>
    </row>
    <row r="72" spans="1:8" x14ac:dyDescent="0.25">
      <c r="A72" s="17" t="s">
        <v>99</v>
      </c>
      <c r="B72" s="23" t="s">
        <v>100</v>
      </c>
      <c r="C72" s="17"/>
      <c r="D72" s="17"/>
      <c r="E72" s="37"/>
      <c r="F72" s="38" t="str">
        <f>IF(ISBLANK(E72),"", PRODUCT(C72,E72))</f>
        <v/>
      </c>
      <c r="G72" s="37"/>
      <c r="H72" s="17"/>
    </row>
    <row r="73" spans="1:8" x14ac:dyDescent="0.25">
      <c r="A73" s="17" t="s">
        <v>101</v>
      </c>
      <c r="B73" s="23" t="s">
        <v>102</v>
      </c>
      <c r="C73" s="17"/>
      <c r="D73" s="17"/>
      <c r="E73" s="38"/>
      <c r="F73" s="38"/>
      <c r="G73" s="38"/>
      <c r="H73" s="18"/>
    </row>
    <row r="74" spans="1:8" x14ac:dyDescent="0.25">
      <c r="A74" s="17" t="s">
        <v>103</v>
      </c>
      <c r="B74" s="17" t="s">
        <v>104</v>
      </c>
      <c r="C74" s="17"/>
      <c r="D74" s="17"/>
      <c r="E74" s="38"/>
      <c r="F74" s="38"/>
      <c r="G74" s="38"/>
      <c r="H74" s="18"/>
    </row>
    <row r="75" spans="1:8" x14ac:dyDescent="0.25">
      <c r="A75" s="17" t="s">
        <v>105</v>
      </c>
      <c r="B75" s="17" t="s">
        <v>106</v>
      </c>
      <c r="C75" s="17"/>
      <c r="D75" s="17"/>
      <c r="E75" s="38"/>
      <c r="F75" s="38"/>
      <c r="G75" s="38"/>
      <c r="H75" s="18"/>
    </row>
    <row r="76" spans="1:8" x14ac:dyDescent="0.25">
      <c r="A76" s="17" t="s">
        <v>107</v>
      </c>
      <c r="B76" s="17" t="s">
        <v>108</v>
      </c>
      <c r="C76" s="17"/>
      <c r="D76" s="17"/>
      <c r="E76" s="38"/>
      <c r="F76" s="38"/>
      <c r="G76" s="38"/>
      <c r="H76" s="18"/>
    </row>
    <row r="77" spans="1:8" x14ac:dyDescent="0.25">
      <c r="A77" s="17" t="s">
        <v>109</v>
      </c>
      <c r="B77" s="17" t="s">
        <v>110</v>
      </c>
      <c r="C77" s="17"/>
      <c r="D77" s="17"/>
      <c r="E77" s="37"/>
      <c r="F77" s="38" t="str">
        <f>IF(ISBLANK(E77),"", PRODUCT(C77,E77))</f>
        <v/>
      </c>
      <c r="G77" s="37"/>
      <c r="H77" s="17"/>
    </row>
    <row r="78" spans="1:8" x14ac:dyDescent="0.25">
      <c r="A78" s="17" t="s">
        <v>111</v>
      </c>
      <c r="B78" s="17" t="s">
        <v>112</v>
      </c>
      <c r="C78" s="17"/>
      <c r="D78" s="17"/>
      <c r="E78" s="38"/>
      <c r="F78" s="38"/>
      <c r="G78" s="38"/>
      <c r="H78" s="18"/>
    </row>
    <row r="79" spans="1:8" x14ac:dyDescent="0.25">
      <c r="A79" s="17" t="s">
        <v>113</v>
      </c>
      <c r="B79" s="23" t="s">
        <v>114</v>
      </c>
      <c r="C79" s="17"/>
      <c r="D79" s="17"/>
      <c r="E79" s="17"/>
      <c r="F79" s="17"/>
      <c r="G79" s="17"/>
      <c r="H79" s="18"/>
    </row>
    <row r="80" spans="1:8" ht="30" x14ac:dyDescent="0.25">
      <c r="A80" s="17" t="s">
        <v>115</v>
      </c>
      <c r="B80" s="23" t="s">
        <v>116</v>
      </c>
      <c r="C80" s="17"/>
      <c r="D80" s="17"/>
      <c r="E80" s="17"/>
      <c r="F80" s="17"/>
      <c r="G80" s="17"/>
      <c r="H80" s="18"/>
    </row>
    <row r="81" spans="1:8" ht="30" x14ac:dyDescent="0.25">
      <c r="A81" s="17" t="s">
        <v>117</v>
      </c>
      <c r="B81" s="23" t="s">
        <v>118</v>
      </c>
      <c r="C81" s="17"/>
      <c r="D81" s="17"/>
      <c r="E81" s="17"/>
      <c r="F81" s="17"/>
      <c r="G81" s="17"/>
      <c r="H81" s="18"/>
    </row>
    <row r="82" spans="1:8" x14ac:dyDescent="0.25">
      <c r="A82" s="17" t="s">
        <v>119</v>
      </c>
      <c r="B82" s="23" t="s">
        <v>120</v>
      </c>
      <c r="C82" s="17"/>
      <c r="D82" s="17"/>
      <c r="E82" s="17"/>
      <c r="F82" s="17"/>
      <c r="G82" s="17"/>
      <c r="H82" s="18"/>
    </row>
    <row r="83" spans="1:8" ht="30" x14ac:dyDescent="0.25">
      <c r="A83" s="17" t="s">
        <v>121</v>
      </c>
      <c r="B83" s="23" t="s">
        <v>122</v>
      </c>
      <c r="C83" s="17"/>
      <c r="D83" s="17"/>
      <c r="E83" s="17"/>
      <c r="F83" s="17"/>
      <c r="G83" s="17"/>
      <c r="H83" s="18"/>
    </row>
    <row r="84" spans="1:8" x14ac:dyDescent="0.25">
      <c r="A84" s="17" t="s">
        <v>123</v>
      </c>
      <c r="B84" s="23" t="s">
        <v>124</v>
      </c>
      <c r="C84" s="17"/>
      <c r="D84" s="17"/>
      <c r="E84" s="17"/>
      <c r="F84" s="17"/>
      <c r="G84" s="17"/>
      <c r="H84" s="18"/>
    </row>
    <row r="85" spans="1:8" ht="30" x14ac:dyDescent="0.25">
      <c r="A85" s="17" t="s">
        <v>125</v>
      </c>
      <c r="B85" s="23" t="s">
        <v>126</v>
      </c>
      <c r="C85" s="17"/>
      <c r="D85" s="17"/>
      <c r="E85" s="17"/>
      <c r="F85" s="17"/>
      <c r="G85" s="17"/>
      <c r="H85" s="18"/>
    </row>
    <row r="86" spans="1:8" ht="45" x14ac:dyDescent="0.25">
      <c r="A86" s="17" t="s">
        <v>127</v>
      </c>
      <c r="B86" s="23" t="s">
        <v>128</v>
      </c>
      <c r="C86" s="17"/>
      <c r="D86" s="17"/>
      <c r="E86" s="17"/>
      <c r="F86" s="17"/>
      <c r="G86" s="17"/>
      <c r="H86" s="18"/>
    </row>
    <row r="87" spans="1:8" x14ac:dyDescent="0.25">
      <c r="A87" s="17" t="s">
        <v>129</v>
      </c>
      <c r="B87" s="23" t="s">
        <v>130</v>
      </c>
      <c r="C87" s="17"/>
      <c r="D87" s="17"/>
      <c r="E87" s="17"/>
      <c r="F87" s="17"/>
      <c r="G87" s="17"/>
      <c r="H87" s="18"/>
    </row>
    <row r="88" spans="1:8" x14ac:dyDescent="0.25">
      <c r="A88" s="17" t="s">
        <v>131</v>
      </c>
      <c r="B88" s="23" t="s">
        <v>132</v>
      </c>
      <c r="C88" s="17"/>
      <c r="D88" s="17"/>
      <c r="E88" s="37"/>
      <c r="F88" s="38" t="str">
        <f>IF(ISBLANK(E88),"", PRODUCT(C88,E88))</f>
        <v/>
      </c>
      <c r="G88" s="37"/>
      <c r="H88" s="17"/>
    </row>
    <row r="89" spans="1:8" ht="30" x14ac:dyDescent="0.25">
      <c r="A89" s="17" t="s">
        <v>133</v>
      </c>
      <c r="B89" s="23" t="s">
        <v>134</v>
      </c>
      <c r="C89" s="17"/>
      <c r="D89" s="17"/>
      <c r="E89" s="38"/>
      <c r="F89" s="38"/>
      <c r="G89" s="38"/>
      <c r="H89" s="18"/>
    </row>
    <row r="90" spans="1:8" ht="60" x14ac:dyDescent="0.25">
      <c r="A90" s="17" t="s">
        <v>135</v>
      </c>
      <c r="B90" s="23" t="s">
        <v>136</v>
      </c>
      <c r="C90" s="17"/>
      <c r="D90" s="17"/>
      <c r="E90" s="38"/>
      <c r="F90" s="38"/>
      <c r="G90" s="38"/>
      <c r="H90" s="18"/>
    </row>
    <row r="91" spans="1:8" x14ac:dyDescent="0.25">
      <c r="A91" s="17" t="s">
        <v>137</v>
      </c>
      <c r="B91" s="23" t="s">
        <v>138</v>
      </c>
      <c r="C91" s="17"/>
      <c r="D91" s="17"/>
      <c r="E91" s="38"/>
      <c r="F91" s="38"/>
      <c r="G91" s="38"/>
      <c r="H91" s="18"/>
    </row>
    <row r="92" spans="1:8" ht="30" x14ac:dyDescent="0.25">
      <c r="A92" s="17" t="s">
        <v>139</v>
      </c>
      <c r="B92" s="23" t="s">
        <v>140</v>
      </c>
      <c r="C92" s="17"/>
      <c r="D92" s="17"/>
      <c r="E92" s="38"/>
      <c r="F92" s="38"/>
      <c r="G92" s="38"/>
      <c r="H92" s="18"/>
    </row>
    <row r="93" spans="1:8" ht="30" x14ac:dyDescent="0.25">
      <c r="A93" s="17" t="s">
        <v>141</v>
      </c>
      <c r="B93" s="23" t="s">
        <v>142</v>
      </c>
      <c r="C93" s="17"/>
      <c r="D93" s="17"/>
      <c r="E93" s="38"/>
      <c r="F93" s="38"/>
      <c r="G93" s="38"/>
      <c r="H93" s="18"/>
    </row>
    <row r="94" spans="1:8" x14ac:dyDescent="0.25">
      <c r="A94" s="17" t="s">
        <v>143</v>
      </c>
      <c r="B94" s="23" t="s">
        <v>144</v>
      </c>
      <c r="C94" s="17"/>
      <c r="D94" s="17"/>
      <c r="E94" s="38"/>
      <c r="F94" s="38"/>
      <c r="G94" s="38"/>
      <c r="H94" s="18"/>
    </row>
    <row r="95" spans="1:8" x14ac:dyDescent="0.25">
      <c r="A95" s="17" t="s">
        <v>145</v>
      </c>
      <c r="B95" s="23" t="s">
        <v>146</v>
      </c>
      <c r="C95" s="17"/>
      <c r="D95" s="17"/>
      <c r="E95" s="38"/>
      <c r="F95" s="38"/>
      <c r="G95" s="38"/>
      <c r="H95" s="18"/>
    </row>
    <row r="96" spans="1:8" x14ac:dyDescent="0.25">
      <c r="A96" s="17" t="s">
        <v>147</v>
      </c>
      <c r="B96" s="23" t="s">
        <v>148</v>
      </c>
      <c r="C96" s="17"/>
      <c r="D96" s="17"/>
      <c r="E96" s="37"/>
      <c r="F96" s="38" t="str">
        <f>IF(ISBLANK(E96),"", PRODUCT(C96,E96))</f>
        <v/>
      </c>
      <c r="G96" s="37"/>
      <c r="H96" s="17"/>
    </row>
    <row r="97" spans="1:8" x14ac:dyDescent="0.25">
      <c r="A97" s="17" t="s">
        <v>149</v>
      </c>
      <c r="B97" s="23" t="s">
        <v>150</v>
      </c>
      <c r="C97" s="17"/>
      <c r="D97" s="17"/>
      <c r="E97" s="38"/>
      <c r="F97" s="38"/>
      <c r="G97" s="38"/>
      <c r="H97" s="18"/>
    </row>
    <row r="98" spans="1:8" x14ac:dyDescent="0.25">
      <c r="A98" s="17" t="s">
        <v>151</v>
      </c>
      <c r="B98" s="23" t="s">
        <v>152</v>
      </c>
      <c r="C98" s="17"/>
      <c r="D98" s="17"/>
      <c r="E98" s="38"/>
      <c r="F98" s="38"/>
      <c r="G98" s="38"/>
      <c r="H98" s="18"/>
    </row>
    <row r="99" spans="1:8" x14ac:dyDescent="0.25">
      <c r="A99" s="17" t="s">
        <v>153</v>
      </c>
      <c r="B99" s="23" t="s">
        <v>154</v>
      </c>
      <c r="C99" s="17"/>
      <c r="D99" s="17"/>
      <c r="E99" s="38"/>
      <c r="F99" s="38"/>
      <c r="G99" s="38"/>
      <c r="H99" s="18"/>
    </row>
    <row r="100" spans="1:8" x14ac:dyDescent="0.25">
      <c r="A100" s="17" t="s">
        <v>155</v>
      </c>
      <c r="B100" s="23" t="s">
        <v>156</v>
      </c>
      <c r="C100" s="17"/>
      <c r="D100" s="17"/>
      <c r="E100" s="38"/>
      <c r="F100" s="38"/>
      <c r="G100" s="38"/>
      <c r="H100" s="18"/>
    </row>
    <row r="101" spans="1:8" x14ac:dyDescent="0.25">
      <c r="A101" s="17" t="s">
        <v>157</v>
      </c>
      <c r="B101" s="23" t="s">
        <v>158</v>
      </c>
      <c r="C101" s="17"/>
      <c r="D101" s="17"/>
      <c r="E101" s="38"/>
      <c r="F101" s="38"/>
      <c r="G101" s="38"/>
      <c r="H101" s="18"/>
    </row>
    <row r="102" spans="1:8" x14ac:dyDescent="0.25">
      <c r="A102" s="17" t="s">
        <v>159</v>
      </c>
      <c r="B102" s="23" t="s">
        <v>160</v>
      </c>
      <c r="C102" s="17"/>
      <c r="D102" s="17"/>
      <c r="E102" s="38"/>
      <c r="F102" s="38"/>
      <c r="G102" s="38"/>
      <c r="H102" s="18"/>
    </row>
    <row r="103" spans="1:8" x14ac:dyDescent="0.25">
      <c r="A103" s="17" t="s">
        <v>161</v>
      </c>
      <c r="B103" s="23" t="s">
        <v>162</v>
      </c>
      <c r="C103" s="17"/>
      <c r="D103" s="17"/>
      <c r="E103" s="38"/>
      <c r="F103" s="38"/>
      <c r="G103" s="38"/>
      <c r="H103" s="18"/>
    </row>
    <row r="104" spans="1:8" x14ac:dyDescent="0.25">
      <c r="A104" s="17" t="s">
        <v>163</v>
      </c>
      <c r="B104" s="23" t="s">
        <v>164</v>
      </c>
      <c r="C104" s="17"/>
      <c r="D104" s="17"/>
      <c r="E104" s="37"/>
      <c r="F104" s="38" t="str">
        <f>IF(ISBLANK(E104),"", PRODUCT(C104,E104))</f>
        <v/>
      </c>
      <c r="G104" s="37"/>
      <c r="H104" s="17"/>
    </row>
    <row r="105" spans="1:8" ht="30" x14ac:dyDescent="0.25">
      <c r="A105" s="17" t="s">
        <v>165</v>
      </c>
      <c r="B105" s="23" t="s">
        <v>166</v>
      </c>
      <c r="C105" s="17"/>
      <c r="D105" s="17"/>
      <c r="E105" s="38"/>
      <c r="F105" s="38"/>
      <c r="G105" s="38"/>
      <c r="H105" s="18"/>
    </row>
    <row r="106" spans="1:8" x14ac:dyDescent="0.25">
      <c r="A106" s="17" t="s">
        <v>167</v>
      </c>
      <c r="B106" s="23" t="s">
        <v>168</v>
      </c>
      <c r="C106" s="17"/>
      <c r="D106" s="17"/>
      <c r="E106" s="17"/>
      <c r="F106" s="17"/>
      <c r="G106" s="17"/>
      <c r="H106" s="18"/>
    </row>
    <row r="107" spans="1:8" x14ac:dyDescent="0.25">
      <c r="A107" s="17" t="s">
        <v>169</v>
      </c>
      <c r="B107" s="23" t="s">
        <v>170</v>
      </c>
      <c r="C107" s="17"/>
      <c r="D107" s="17"/>
      <c r="E107" s="17"/>
      <c r="F107" s="17"/>
      <c r="G107" s="17"/>
      <c r="H107" s="18"/>
    </row>
    <row r="108" spans="1:8" x14ac:dyDescent="0.25">
      <c r="A108" s="17" t="s">
        <v>171</v>
      </c>
      <c r="B108" s="17" t="s">
        <v>154</v>
      </c>
      <c r="C108" s="17"/>
      <c r="D108" s="17"/>
      <c r="E108" s="17"/>
      <c r="F108" s="17"/>
      <c r="G108" s="17"/>
      <c r="H108" s="18"/>
    </row>
    <row r="109" spans="1:8" x14ac:dyDescent="0.25">
      <c r="A109" s="17" t="s">
        <v>172</v>
      </c>
      <c r="B109" s="17" t="s">
        <v>173</v>
      </c>
      <c r="C109" s="17"/>
      <c r="D109" s="17"/>
      <c r="E109" s="17"/>
      <c r="F109" s="17"/>
      <c r="G109" s="17"/>
      <c r="H109" s="18"/>
    </row>
    <row r="110" spans="1:8" x14ac:dyDescent="0.25">
      <c r="A110" s="17" t="s">
        <v>174</v>
      </c>
      <c r="B110" s="17" t="s">
        <v>175</v>
      </c>
      <c r="C110" s="17"/>
      <c r="D110" s="17"/>
      <c r="E110" s="17"/>
      <c r="F110" s="17"/>
      <c r="G110" s="17"/>
      <c r="H110" s="18"/>
    </row>
    <row r="111" spans="1:8" x14ac:dyDescent="0.25">
      <c r="A111" s="17" t="s">
        <v>176</v>
      </c>
      <c r="B111" s="23" t="s">
        <v>158</v>
      </c>
      <c r="C111" s="17"/>
      <c r="D111" s="17"/>
      <c r="E111" s="17"/>
      <c r="F111" s="17"/>
      <c r="G111" s="17"/>
      <c r="H111" s="18"/>
    </row>
    <row r="112" spans="1:8" x14ac:dyDescent="0.25">
      <c r="A112" s="17" t="s">
        <v>177</v>
      </c>
      <c r="B112" s="23" t="s">
        <v>160</v>
      </c>
      <c r="C112" s="17"/>
      <c r="D112" s="17"/>
      <c r="E112" s="17"/>
      <c r="F112" s="17"/>
      <c r="G112" s="17"/>
      <c r="H112" s="18"/>
    </row>
    <row r="113" spans="1:8" x14ac:dyDescent="0.25">
      <c r="A113" s="17" t="s">
        <v>178</v>
      </c>
      <c r="B113" s="23" t="s">
        <v>162</v>
      </c>
      <c r="C113" s="17"/>
      <c r="D113" s="17"/>
      <c r="E113" s="17"/>
      <c r="F113" s="17"/>
      <c r="G113" s="17"/>
      <c r="H113" s="18"/>
    </row>
    <row r="114" spans="1:8" ht="45" x14ac:dyDescent="0.25">
      <c r="A114" s="17" t="s">
        <v>179</v>
      </c>
      <c r="B114" s="23" t="s">
        <v>180</v>
      </c>
      <c r="C114" s="17"/>
      <c r="D114" s="17"/>
      <c r="E114" s="17"/>
      <c r="F114" s="17"/>
      <c r="G114" s="17"/>
      <c r="H114" s="18"/>
    </row>
    <row r="115" spans="1:8" ht="30" x14ac:dyDescent="0.25">
      <c r="A115" s="17" t="s">
        <v>181</v>
      </c>
      <c r="B115" s="23" t="s">
        <v>182</v>
      </c>
      <c r="C115" s="17"/>
      <c r="D115" s="17"/>
      <c r="E115" s="37"/>
      <c r="F115" s="38" t="str">
        <f>IF(ISBLANK(E115),"", PRODUCT(C115,E115))</f>
        <v/>
      </c>
      <c r="G115" s="37"/>
      <c r="H115" s="17"/>
    </row>
    <row r="116" spans="1:8" ht="75" x14ac:dyDescent="0.25">
      <c r="A116" s="17" t="s">
        <v>183</v>
      </c>
      <c r="B116" s="23" t="s">
        <v>184</v>
      </c>
      <c r="C116" s="17"/>
      <c r="D116" s="17"/>
      <c r="E116" s="38"/>
      <c r="F116" s="38"/>
      <c r="G116" s="38"/>
      <c r="H116" s="18"/>
    </row>
    <row r="117" spans="1:8" ht="60" x14ac:dyDescent="0.25">
      <c r="A117" s="17" t="s">
        <v>185</v>
      </c>
      <c r="B117" s="23" t="s">
        <v>186</v>
      </c>
      <c r="C117" s="17"/>
      <c r="D117" s="17"/>
      <c r="E117" s="37"/>
      <c r="F117" s="38" t="str">
        <f>IF(ISBLANK(E117),"", PRODUCT(C117,E117))</f>
        <v/>
      </c>
      <c r="G117" s="37"/>
      <c r="H117" s="17"/>
    </row>
    <row r="118" spans="1:8" ht="240" x14ac:dyDescent="0.25">
      <c r="A118" s="17" t="s">
        <v>187</v>
      </c>
      <c r="B118" s="24" t="s">
        <v>188</v>
      </c>
      <c r="C118" s="17"/>
      <c r="D118" s="17"/>
      <c r="E118" s="38"/>
      <c r="F118" s="38"/>
      <c r="G118" s="38"/>
      <c r="H118" s="18"/>
    </row>
    <row r="119" spans="1:8" x14ac:dyDescent="0.25">
      <c r="A119" s="17" t="s">
        <v>189</v>
      </c>
      <c r="B119" s="24" t="s">
        <v>190</v>
      </c>
      <c r="C119" s="17"/>
      <c r="D119" s="17"/>
      <c r="E119" s="17"/>
      <c r="F119" s="17"/>
      <c r="G119" s="17"/>
      <c r="H119" s="18"/>
    </row>
    <row r="120" spans="1:8" ht="165" x14ac:dyDescent="0.25">
      <c r="A120" s="17" t="s">
        <v>191</v>
      </c>
      <c r="B120" s="23" t="s">
        <v>192</v>
      </c>
      <c r="C120" s="17"/>
      <c r="D120" s="17"/>
      <c r="E120" s="17"/>
      <c r="F120" s="17"/>
      <c r="G120" s="17"/>
      <c r="H120" s="18"/>
    </row>
    <row r="121" spans="1:8" ht="60" x14ac:dyDescent="0.25">
      <c r="A121" s="17" t="s">
        <v>193</v>
      </c>
      <c r="B121" s="23" t="s">
        <v>194</v>
      </c>
      <c r="C121" s="17"/>
      <c r="D121" s="17"/>
      <c r="E121" s="37"/>
      <c r="F121" s="38" t="str">
        <f>IF(ISBLANK(E121),"", PRODUCT(C121,E121))</f>
        <v/>
      </c>
      <c r="G121" s="37"/>
      <c r="H121" s="17"/>
    </row>
    <row r="122" spans="1:8" ht="75" x14ac:dyDescent="0.25">
      <c r="A122" s="17" t="s">
        <v>195</v>
      </c>
      <c r="B122" s="39" t="s">
        <v>196</v>
      </c>
      <c r="C122" s="17"/>
      <c r="D122" s="17"/>
      <c r="E122" s="38"/>
      <c r="F122" s="38"/>
      <c r="G122" s="38"/>
      <c r="H122" s="18"/>
    </row>
    <row r="123" spans="1:8" ht="135" x14ac:dyDescent="0.25">
      <c r="A123" s="17" t="s">
        <v>197</v>
      </c>
      <c r="B123" s="23" t="s">
        <v>198</v>
      </c>
      <c r="C123" s="17"/>
      <c r="D123" s="17"/>
      <c r="E123" s="38"/>
      <c r="F123" s="38"/>
      <c r="G123" s="38"/>
      <c r="H123" s="18"/>
    </row>
    <row r="124" spans="1:8" x14ac:dyDescent="0.25">
      <c r="A124" s="17" t="s">
        <v>199</v>
      </c>
      <c r="B124" s="23" t="s">
        <v>200</v>
      </c>
      <c r="C124" s="17"/>
      <c r="D124" s="17"/>
      <c r="E124" s="37"/>
      <c r="F124" s="38" t="str">
        <f>IF(ISBLANK(E124),"", PRODUCT(C124,E124))</f>
        <v/>
      </c>
      <c r="G124" s="37"/>
      <c r="H124" s="17"/>
    </row>
    <row r="125" spans="1:8" ht="90" x14ac:dyDescent="0.25">
      <c r="A125" s="17" t="s">
        <v>201</v>
      </c>
      <c r="B125" s="23" t="s">
        <v>202</v>
      </c>
      <c r="C125" s="17"/>
      <c r="D125" s="17"/>
      <c r="E125" s="17"/>
      <c r="F125" s="17"/>
      <c r="G125" s="17"/>
      <c r="H125" s="18"/>
    </row>
    <row r="126" spans="1:8" x14ac:dyDescent="0.25">
      <c r="E126" s="16" t="s">
        <v>203</v>
      </c>
      <c r="F126" s="17" t="str">
        <f>F39</f>
        <v/>
      </c>
      <c r="G126" s="14" t="str">
        <f>IF((COUNT(C40:C125)&lt;&gt;COUNT(F40:F125)),"Neužpildytos visų objektų kainos", "")</f>
        <v/>
      </c>
    </row>
    <row r="127" spans="1:8" x14ac:dyDescent="0.25">
      <c r="C127" s="16" t="s">
        <v>204</v>
      </c>
      <c r="D127" s="18"/>
      <c r="E127" s="16" t="s">
        <v>205</v>
      </c>
      <c r="F127" s="16" t="str">
        <f>IF(OR(F126="",D127=""),"", ROUND(PRODUCT(D127,F126)/100,2))</f>
        <v/>
      </c>
      <c r="G127" s="14" t="str">
        <f>IF(D127="", "Nurodykite taikomą PVM dydį", "")</f>
        <v>Nurodykite taikomą PVM dydį</v>
      </c>
    </row>
    <row r="128" spans="1:8" x14ac:dyDescent="0.25">
      <c r="E128" s="16" t="s">
        <v>206</v>
      </c>
      <c r="F128" s="16">
        <f>IF(ISBLANK(F127), "", ROUND(SUM(F126:F127),2))</f>
        <v>0</v>
      </c>
      <c r="G128" s="14" t="s">
        <v>207</v>
      </c>
    </row>
  </sheetData>
  <sheetProtection algorithmName="SHA-512" hashValue="djsKvurLnxf/g7HD9UbEnk4Q1kaCcuW3qExUx5Jq4iHyXfHrOGgylYwPuZZ+i/TJNxTRPsA5IOzcGyqQWmllnQ==" saltValue="8dliBTNqRGwzXHkUz46Da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5FD71-F4BD-4BD8-BB2A-27EE104BE40D}">
  <dimension ref="A1:B14"/>
  <sheetViews>
    <sheetView topLeftCell="A3" zoomScale="70" zoomScaleNormal="70" workbookViewId="0"/>
  </sheetViews>
  <sheetFormatPr defaultRowHeight="15.75" x14ac:dyDescent="0.25"/>
  <cols>
    <col min="2" max="2" width="123.5" customWidth="1"/>
  </cols>
  <sheetData>
    <row r="1" spans="1:2" x14ac:dyDescent="0.25">
      <c r="B1" s="30" t="s">
        <v>221</v>
      </c>
    </row>
    <row r="2" spans="1:2" x14ac:dyDescent="0.25">
      <c r="A2" s="27" t="s">
        <v>222</v>
      </c>
    </row>
    <row r="3" spans="1:2" ht="408.75" customHeight="1" x14ac:dyDescent="0.25">
      <c r="B3" s="26" t="s">
        <v>223</v>
      </c>
    </row>
    <row r="4" spans="1:2" ht="47.25" x14ac:dyDescent="0.25">
      <c r="B4" s="26" t="s">
        <v>224</v>
      </c>
    </row>
    <row r="5" spans="1:2" x14ac:dyDescent="0.25">
      <c r="B5" t="s">
        <v>225</v>
      </c>
    </row>
    <row r="6" spans="1:2" x14ac:dyDescent="0.25">
      <c r="B6" t="s">
        <v>226</v>
      </c>
    </row>
    <row r="7" spans="1:2" x14ac:dyDescent="0.25">
      <c r="B7" t="s">
        <v>227</v>
      </c>
    </row>
    <row r="8" spans="1:2" ht="106.5" customHeight="1" x14ac:dyDescent="0.25">
      <c r="B8" s="35" t="s">
        <v>245</v>
      </c>
    </row>
    <row r="9" spans="1:2" ht="110.25" x14ac:dyDescent="0.25">
      <c r="B9" s="26" t="s">
        <v>228</v>
      </c>
    </row>
    <row r="10" spans="1:2" x14ac:dyDescent="0.25">
      <c r="B10" s="26"/>
    </row>
    <row r="11" spans="1:2" x14ac:dyDescent="0.25">
      <c r="A11" s="27" t="s">
        <v>229</v>
      </c>
      <c r="B11" s="26"/>
    </row>
    <row r="12" spans="1:2" ht="339" customHeight="1" x14ac:dyDescent="0.25">
      <c r="B12" s="26" t="s">
        <v>246</v>
      </c>
    </row>
    <row r="13" spans="1:2" x14ac:dyDescent="0.25">
      <c r="B13" s="26"/>
    </row>
    <row r="14" spans="1:2" ht="47.25" x14ac:dyDescent="0.25">
      <c r="B14" s="26" t="s">
        <v>230</v>
      </c>
    </row>
  </sheetData>
  <sheetProtection algorithmName="SHA-512" hashValue="jlfTRVqf8hc6wdIZYLl5BYyzFT2eM7b47WFeelPcVAQreMZEN4/EOefgF474HXSd/R9HUKfElYBrsLwrY6pNXw==" saltValue="c9gP51lBbnOI0izZ+HdNN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0C4AC-C0C5-4D13-9132-6598E104B1BF}">
  <dimension ref="B1:D15"/>
  <sheetViews>
    <sheetView zoomScale="85" zoomScaleNormal="85" workbookViewId="0"/>
  </sheetViews>
  <sheetFormatPr defaultRowHeight="15.75" x14ac:dyDescent="0.25"/>
  <cols>
    <col min="2" max="2" width="71.375" customWidth="1"/>
  </cols>
  <sheetData>
    <row r="1" spans="2:4" x14ac:dyDescent="0.25">
      <c r="B1" s="29" t="s">
        <v>231</v>
      </c>
    </row>
    <row r="2" spans="2:4" ht="252" x14ac:dyDescent="0.25">
      <c r="B2" s="26" t="s">
        <v>232</v>
      </c>
      <c r="D2" s="25"/>
    </row>
    <row r="3" spans="2:4" ht="126" x14ac:dyDescent="0.25">
      <c r="B3" s="26" t="s">
        <v>233</v>
      </c>
    </row>
    <row r="4" spans="2:4" ht="110.25" x14ac:dyDescent="0.25">
      <c r="B4" s="26" t="s">
        <v>234</v>
      </c>
    </row>
    <row r="5" spans="2:4" x14ac:dyDescent="0.25">
      <c r="B5" s="26"/>
    </row>
    <row r="6" spans="2:4" x14ac:dyDescent="0.25">
      <c r="B6" s="26"/>
    </row>
    <row r="7" spans="2:4" x14ac:dyDescent="0.25">
      <c r="B7" s="26"/>
    </row>
    <row r="8" spans="2:4" x14ac:dyDescent="0.25">
      <c r="B8" s="26"/>
    </row>
    <row r="9" spans="2:4" x14ac:dyDescent="0.25">
      <c r="B9" s="26"/>
    </row>
    <row r="10" spans="2:4" x14ac:dyDescent="0.25">
      <c r="B10" s="26"/>
    </row>
    <row r="11" spans="2:4" x14ac:dyDescent="0.25">
      <c r="B11" s="26"/>
    </row>
    <row r="12" spans="2:4" x14ac:dyDescent="0.25">
      <c r="B12" s="26"/>
    </row>
    <row r="13" spans="2:4" x14ac:dyDescent="0.25">
      <c r="B13" s="26"/>
    </row>
    <row r="14" spans="2:4" x14ac:dyDescent="0.25">
      <c r="B14" s="26"/>
    </row>
    <row r="15" spans="2:4" x14ac:dyDescent="0.25">
      <c r="B15" s="26"/>
    </row>
  </sheetData>
  <sheetProtection algorithmName="SHA-512" hashValue="svKlBK5KI7oBZY/JwkzdsnAW7rqR3j+acC/L8+kxYBOPvjr25mu+s0bLTyWBbTcWJH5iduRIv3B9eoD4pYS1+Q==" saltValue="Z3S2ELDZEbryEGNjbt/+s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88A08-9976-4BBA-80EE-92A1F585CB89}">
  <dimension ref="B1:B6"/>
  <sheetViews>
    <sheetView zoomScale="85" zoomScaleNormal="85" workbookViewId="0">
      <selection activeCell="B3" sqref="B3"/>
    </sheetView>
  </sheetViews>
  <sheetFormatPr defaultRowHeight="15.75" x14ac:dyDescent="0.25"/>
  <cols>
    <col min="2" max="2" width="71.625" customWidth="1"/>
  </cols>
  <sheetData>
    <row r="1" spans="2:2" x14ac:dyDescent="0.25">
      <c r="B1" s="30" t="s">
        <v>235</v>
      </c>
    </row>
    <row r="2" spans="2:2" ht="93.75" customHeight="1" x14ac:dyDescent="0.25">
      <c r="B2" s="26" t="s">
        <v>236</v>
      </c>
    </row>
    <row r="3" spans="2:2" ht="81" customHeight="1" x14ac:dyDescent="0.25">
      <c r="B3" s="26" t="s">
        <v>237</v>
      </c>
    </row>
    <row r="4" spans="2:2" ht="80.25" customHeight="1" x14ac:dyDescent="0.25">
      <c r="B4" s="26" t="s">
        <v>238</v>
      </c>
    </row>
    <row r="6" spans="2:2" ht="141.75" x14ac:dyDescent="0.25">
      <c r="B6" s="28" t="s">
        <v>239</v>
      </c>
    </row>
  </sheetData>
  <sheetProtection algorithmName="SHA-512" hashValue="VZoS2RlSzG4Q/5SzqTsBFs8vngD+gRpRLjxNasfOwWyhDUcFYLFJ6hITkk5mRofciR2ucIYF6jt+FCSjnsvG2A==" saltValue="fQTXaQJ0rt2k25Wza0ySl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93"/>
  <sheetViews>
    <sheetView topLeftCell="A30" zoomScale="85" zoomScaleNormal="85" workbookViewId="0">
      <selection activeCell="A2" sqref="A2:K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5" t="s">
        <v>208</v>
      </c>
      <c r="B2" s="40"/>
      <c r="C2" s="40"/>
      <c r="D2" s="40"/>
      <c r="E2" s="40"/>
      <c r="F2" s="40"/>
      <c r="G2" s="40"/>
      <c r="H2" s="40"/>
      <c r="I2" s="40"/>
      <c r="J2" s="40"/>
      <c r="K2" s="40"/>
    </row>
    <row r="3" spans="1:11" x14ac:dyDescent="0.25">
      <c r="A3" s="40"/>
      <c r="B3" s="40"/>
      <c r="C3" s="40"/>
      <c r="D3" s="40"/>
      <c r="E3" s="40"/>
      <c r="F3" s="40"/>
      <c r="G3" s="40"/>
      <c r="H3" s="40"/>
      <c r="I3" s="40"/>
      <c r="J3" s="40"/>
      <c r="K3" s="40"/>
    </row>
    <row r="4" spans="1:11" ht="15.95" customHeight="1" thickBot="1" x14ac:dyDescent="0.3">
      <c r="A4" s="7"/>
      <c r="B4" s="7"/>
      <c r="C4" s="7"/>
      <c r="D4" s="7"/>
      <c r="E4" s="7"/>
      <c r="F4" s="7"/>
      <c r="G4" s="7"/>
      <c r="H4" s="7"/>
      <c r="I4" s="7"/>
      <c r="J4" s="7"/>
    </row>
    <row r="5" spans="1:11" ht="48" customHeight="1" x14ac:dyDescent="0.25">
      <c r="A5" s="69" t="s">
        <v>209</v>
      </c>
      <c r="B5" s="63"/>
      <c r="C5" s="61" t="s">
        <v>210</v>
      </c>
      <c r="D5" s="62"/>
      <c r="E5" s="63"/>
      <c r="F5" s="61" t="s">
        <v>211</v>
      </c>
      <c r="G5" s="62"/>
      <c r="H5" s="63"/>
      <c r="I5" s="61" t="s">
        <v>212</v>
      </c>
      <c r="J5" s="63"/>
      <c r="K5" s="9" t="s">
        <v>213</v>
      </c>
    </row>
    <row r="6" spans="1:11" ht="48.95" customHeight="1" x14ac:dyDescent="0.25">
      <c r="A6" s="56"/>
      <c r="B6" s="45"/>
      <c r="C6" s="57"/>
      <c r="D6" s="58"/>
      <c r="E6" s="45"/>
      <c r="F6" s="57"/>
      <c r="G6" s="58"/>
      <c r="H6" s="45"/>
      <c r="I6" s="57"/>
      <c r="J6" s="45"/>
      <c r="K6" s="19"/>
    </row>
    <row r="7" spans="1:11" ht="48.95" customHeight="1" x14ac:dyDescent="0.25">
      <c r="A7" s="56"/>
      <c r="B7" s="45"/>
      <c r="C7" s="57"/>
      <c r="D7" s="58"/>
      <c r="E7" s="45"/>
      <c r="F7" s="57"/>
      <c r="G7" s="58"/>
      <c r="H7" s="45"/>
      <c r="I7" s="57"/>
      <c r="J7" s="45"/>
      <c r="K7" s="19"/>
    </row>
    <row r="8" spans="1:11" ht="48.95" customHeight="1" x14ac:dyDescent="0.25">
      <c r="A8" s="56"/>
      <c r="B8" s="45"/>
      <c r="C8" s="57"/>
      <c r="D8" s="58"/>
      <c r="E8" s="45"/>
      <c r="F8" s="57"/>
      <c r="G8" s="58"/>
      <c r="H8" s="45"/>
      <c r="I8" s="57"/>
      <c r="J8" s="45"/>
      <c r="K8" s="19"/>
    </row>
    <row r="9" spans="1:11" ht="48.95" customHeight="1" x14ac:dyDescent="0.25">
      <c r="A9" s="56"/>
      <c r="B9" s="45"/>
      <c r="C9" s="57"/>
      <c r="D9" s="58"/>
      <c r="E9" s="45"/>
      <c r="F9" s="57"/>
      <c r="G9" s="58"/>
      <c r="H9" s="45"/>
      <c r="I9" s="57"/>
      <c r="J9" s="45"/>
      <c r="K9" s="19"/>
    </row>
    <row r="10" spans="1:11" ht="48.95" hidden="1" customHeight="1" x14ac:dyDescent="0.25">
      <c r="A10" s="56"/>
      <c r="B10" s="45"/>
      <c r="C10" s="57"/>
      <c r="D10" s="58"/>
      <c r="E10" s="45"/>
      <c r="F10" s="57"/>
      <c r="G10" s="58"/>
      <c r="H10" s="45"/>
      <c r="I10" s="57"/>
      <c r="J10" s="45"/>
      <c r="K10" s="19"/>
    </row>
    <row r="11" spans="1:11" ht="48.95" hidden="1" customHeight="1" x14ac:dyDescent="0.25">
      <c r="A11" s="56"/>
      <c r="B11" s="45"/>
      <c r="C11" s="57"/>
      <c r="D11" s="58"/>
      <c r="E11" s="45"/>
      <c r="F11" s="57"/>
      <c r="G11" s="58"/>
      <c r="H11" s="45"/>
      <c r="I11" s="57"/>
      <c r="J11" s="45"/>
      <c r="K11" s="19"/>
    </row>
    <row r="12" spans="1:11" ht="48.95" hidden="1" customHeight="1" x14ac:dyDescent="0.25">
      <c r="A12" s="56"/>
      <c r="B12" s="45"/>
      <c r="C12" s="57"/>
      <c r="D12" s="58"/>
      <c r="E12" s="45"/>
      <c r="F12" s="57"/>
      <c r="G12" s="58"/>
      <c r="H12" s="45"/>
      <c r="I12" s="57"/>
      <c r="J12" s="45"/>
      <c r="K12" s="19"/>
    </row>
    <row r="13" spans="1:11" ht="48.95" hidden="1" customHeight="1" x14ac:dyDescent="0.25">
      <c r="A13" s="56"/>
      <c r="B13" s="45"/>
      <c r="C13" s="57"/>
      <c r="D13" s="58"/>
      <c r="E13" s="45"/>
      <c r="F13" s="57"/>
      <c r="G13" s="58"/>
      <c r="H13" s="45"/>
      <c r="I13" s="57"/>
      <c r="J13" s="45"/>
      <c r="K13" s="19"/>
    </row>
    <row r="14" spans="1:11" ht="48.95" hidden="1" customHeight="1" x14ac:dyDescent="0.25">
      <c r="A14" s="56"/>
      <c r="B14" s="45"/>
      <c r="C14" s="57"/>
      <c r="D14" s="58"/>
      <c r="E14" s="45"/>
      <c r="F14" s="57"/>
      <c r="G14" s="58"/>
      <c r="H14" s="45"/>
      <c r="I14" s="57"/>
      <c r="J14" s="45"/>
      <c r="K14" s="19"/>
    </row>
    <row r="15" spans="1:11" ht="48" hidden="1" customHeight="1" thickBot="1" x14ac:dyDescent="0.3">
      <c r="A15" s="77"/>
      <c r="B15" s="66"/>
      <c r="C15" s="64"/>
      <c r="D15" s="65"/>
      <c r="E15" s="66"/>
      <c r="F15" s="64"/>
      <c r="G15" s="65"/>
      <c r="H15" s="66"/>
      <c r="I15" s="64"/>
      <c r="J15" s="66"/>
      <c r="K15" s="20"/>
    </row>
    <row r="16" spans="1:11" ht="18.95" customHeight="1" x14ac:dyDescent="0.25">
      <c r="A16" s="10"/>
      <c r="B16" s="10"/>
      <c r="C16" s="10"/>
      <c r="D16" s="10"/>
      <c r="E16" s="10"/>
      <c r="F16" s="10"/>
      <c r="G16" s="10"/>
      <c r="H16" s="10"/>
      <c r="I16" s="10"/>
      <c r="J16" s="10"/>
      <c r="K16" s="11"/>
    </row>
    <row r="17" spans="1:11" ht="48.95" customHeight="1" x14ac:dyDescent="0.25">
      <c r="A17" s="74" t="s">
        <v>214</v>
      </c>
      <c r="B17" s="40"/>
      <c r="C17" s="40"/>
      <c r="D17" s="40"/>
      <c r="E17" s="40"/>
      <c r="F17" s="40"/>
      <c r="G17" s="40"/>
      <c r="H17" s="40"/>
      <c r="I17" s="40"/>
      <c r="J17" s="40"/>
      <c r="K17" s="40"/>
    </row>
    <row r="18" spans="1:11" ht="15.95" customHeight="1" thickBot="1" x14ac:dyDescent="0.3">
      <c r="A18" s="10"/>
      <c r="B18" s="10"/>
      <c r="C18" s="10"/>
      <c r="D18" s="10"/>
      <c r="E18" s="10"/>
      <c r="F18" s="10"/>
      <c r="G18" s="10"/>
      <c r="H18" s="10"/>
      <c r="I18" s="10"/>
      <c r="J18" s="10"/>
      <c r="K18" s="11"/>
    </row>
    <row r="19" spans="1:11" ht="48.95" customHeight="1" x14ac:dyDescent="0.25">
      <c r="A19" s="69" t="s">
        <v>28</v>
      </c>
      <c r="B19" s="63"/>
      <c r="C19" s="61" t="s">
        <v>210</v>
      </c>
      <c r="D19" s="62"/>
      <c r="E19" s="63"/>
      <c r="F19" s="61" t="s">
        <v>215</v>
      </c>
      <c r="G19" s="62"/>
      <c r="H19" s="63"/>
      <c r="I19" s="75" t="s">
        <v>212</v>
      </c>
      <c r="J19" s="76"/>
      <c r="K19" s="11"/>
    </row>
    <row r="20" spans="1:11" ht="48.95" customHeight="1" x14ac:dyDescent="0.25">
      <c r="A20" s="56"/>
      <c r="B20" s="45"/>
      <c r="C20" s="57"/>
      <c r="D20" s="58"/>
      <c r="E20" s="45"/>
      <c r="F20" s="57"/>
      <c r="G20" s="58"/>
      <c r="H20" s="45"/>
      <c r="I20" s="59"/>
      <c r="J20" s="60"/>
      <c r="K20" s="11"/>
    </row>
    <row r="21" spans="1:11" ht="48.95" customHeight="1" x14ac:dyDescent="0.25">
      <c r="A21" s="56"/>
      <c r="B21" s="45"/>
      <c r="C21" s="57"/>
      <c r="D21" s="58"/>
      <c r="E21" s="45"/>
      <c r="F21" s="57"/>
      <c r="G21" s="58"/>
      <c r="H21" s="45"/>
      <c r="I21" s="59"/>
      <c r="J21" s="60"/>
      <c r="K21" s="11"/>
    </row>
    <row r="22" spans="1:11" ht="48.95" customHeight="1" x14ac:dyDescent="0.25">
      <c r="A22" s="56"/>
      <c r="B22" s="45"/>
      <c r="C22" s="57"/>
      <c r="D22" s="58"/>
      <c r="E22" s="45"/>
      <c r="F22" s="57"/>
      <c r="G22" s="58"/>
      <c r="H22" s="45"/>
      <c r="I22" s="59"/>
      <c r="J22" s="60"/>
      <c r="K22" s="11"/>
    </row>
    <row r="23" spans="1:11" ht="48.95" hidden="1" customHeight="1" x14ac:dyDescent="0.25">
      <c r="A23" s="56"/>
      <c r="B23" s="45"/>
      <c r="C23" s="57"/>
      <c r="D23" s="58"/>
      <c r="E23" s="45"/>
      <c r="F23" s="57"/>
      <c r="G23" s="58"/>
      <c r="H23" s="45"/>
      <c r="I23" s="59"/>
      <c r="J23" s="60"/>
      <c r="K23" s="11"/>
    </row>
    <row r="24" spans="1:11" ht="48.95" customHeight="1" x14ac:dyDescent="0.25">
      <c r="A24" s="56"/>
      <c r="B24" s="45"/>
      <c r="C24" s="57"/>
      <c r="D24" s="58"/>
      <c r="E24" s="45"/>
      <c r="F24" s="57"/>
      <c r="G24" s="58"/>
      <c r="H24" s="45"/>
      <c r="I24" s="59"/>
      <c r="J24" s="60"/>
      <c r="K24" s="11"/>
    </row>
    <row r="25" spans="1:11" ht="48.95" hidden="1" customHeight="1" x14ac:dyDescent="0.25">
      <c r="A25" s="56"/>
      <c r="B25" s="45"/>
      <c r="C25" s="57"/>
      <c r="D25" s="58"/>
      <c r="E25" s="45"/>
      <c r="F25" s="57"/>
      <c r="G25" s="58"/>
      <c r="H25" s="45"/>
      <c r="I25" s="59"/>
      <c r="J25" s="60"/>
      <c r="K25" s="11"/>
    </row>
    <row r="26" spans="1:11" ht="48.95" hidden="1" customHeight="1" x14ac:dyDescent="0.25">
      <c r="A26" s="56"/>
      <c r="B26" s="45"/>
      <c r="C26" s="57"/>
      <c r="D26" s="58"/>
      <c r="E26" s="45"/>
      <c r="F26" s="57"/>
      <c r="G26" s="58"/>
      <c r="H26" s="45"/>
      <c r="I26" s="59"/>
      <c r="J26" s="60"/>
      <c r="K26" s="11"/>
    </row>
    <row r="27" spans="1:11" ht="48.95" hidden="1" customHeight="1" x14ac:dyDescent="0.25">
      <c r="A27" s="56"/>
      <c r="B27" s="45"/>
      <c r="C27" s="57"/>
      <c r="D27" s="58"/>
      <c r="E27" s="45"/>
      <c r="F27" s="57"/>
      <c r="G27" s="58"/>
      <c r="H27" s="45"/>
      <c r="I27" s="59"/>
      <c r="J27" s="60"/>
      <c r="K27" s="11"/>
    </row>
    <row r="28" spans="1:11" ht="48.95" hidden="1" customHeight="1" x14ac:dyDescent="0.25">
      <c r="A28" s="56"/>
      <c r="B28" s="45"/>
      <c r="C28" s="57"/>
      <c r="D28" s="58"/>
      <c r="E28" s="45"/>
      <c r="F28" s="57"/>
      <c r="G28" s="58"/>
      <c r="H28" s="45"/>
      <c r="I28" s="59"/>
      <c r="J28" s="60"/>
      <c r="K28" s="11"/>
    </row>
    <row r="29" spans="1:11" ht="48.95" hidden="1" customHeight="1" x14ac:dyDescent="0.25">
      <c r="A29" s="56"/>
      <c r="B29" s="45"/>
      <c r="C29" s="57"/>
      <c r="D29" s="58"/>
      <c r="E29" s="45"/>
      <c r="F29" s="57"/>
      <c r="G29" s="58"/>
      <c r="H29" s="45"/>
      <c r="I29" s="59"/>
      <c r="J29" s="60"/>
      <c r="K29" s="11"/>
    </row>
    <row r="31" spans="1:11" ht="33" customHeight="1" x14ac:dyDescent="0.25">
      <c r="A31" s="68"/>
      <c r="B31" s="40"/>
      <c r="C31" s="40"/>
      <c r="D31" s="40"/>
      <c r="E31" s="40"/>
      <c r="F31" s="40"/>
      <c r="G31" s="40"/>
      <c r="H31" s="40"/>
      <c r="I31" s="40"/>
      <c r="J31" s="40"/>
    </row>
    <row r="33" spans="1:10" ht="17.25" customHeight="1" x14ac:dyDescent="0.25">
      <c r="A33" s="22"/>
    </row>
    <row r="34" spans="1:10" x14ac:dyDescent="0.25">
      <c r="A34" s="2" t="s">
        <v>241</v>
      </c>
    </row>
    <row r="35" spans="1:10" ht="33.75" customHeight="1" x14ac:dyDescent="0.25">
      <c r="A35" s="8" t="s">
        <v>27</v>
      </c>
      <c r="B35" s="78" t="s">
        <v>216</v>
      </c>
      <c r="C35" s="62"/>
      <c r="D35" s="62"/>
      <c r="E35" s="62"/>
      <c r="F35" s="62"/>
      <c r="G35" s="63"/>
      <c r="H35" s="79" t="s">
        <v>240</v>
      </c>
      <c r="I35" s="62"/>
      <c r="J35" s="76"/>
    </row>
    <row r="36" spans="1:10" ht="15.75" x14ac:dyDescent="0.25">
      <c r="A36" s="21" t="s">
        <v>217</v>
      </c>
      <c r="B36" s="70"/>
      <c r="C36" s="71"/>
      <c r="D36" s="71"/>
      <c r="E36" s="71"/>
      <c r="F36" s="71"/>
      <c r="G36" s="72"/>
      <c r="H36" s="80"/>
      <c r="I36" s="58"/>
      <c r="J36" s="60"/>
    </row>
    <row r="37" spans="1:10" ht="15.75" x14ac:dyDescent="0.25">
      <c r="A37" s="21">
        <v>2</v>
      </c>
      <c r="B37" s="70"/>
      <c r="C37" s="71"/>
      <c r="D37" s="71"/>
      <c r="E37" s="71"/>
      <c r="F37" s="71"/>
      <c r="G37" s="72"/>
      <c r="H37" s="80"/>
      <c r="I37" s="58"/>
      <c r="J37" s="60"/>
    </row>
    <row r="38" spans="1:10" ht="15.75" x14ac:dyDescent="0.25">
      <c r="A38" s="21">
        <v>3</v>
      </c>
      <c r="B38" s="70"/>
      <c r="C38" s="71"/>
      <c r="D38" s="71"/>
      <c r="E38" s="71"/>
      <c r="F38" s="71"/>
      <c r="G38" s="72"/>
      <c r="H38" s="80"/>
      <c r="I38" s="58"/>
      <c r="J38" s="60"/>
    </row>
    <row r="39" spans="1:10" ht="15.75" x14ac:dyDescent="0.25">
      <c r="A39" s="21">
        <v>4</v>
      </c>
      <c r="B39" s="70"/>
      <c r="C39" s="71"/>
      <c r="D39" s="71"/>
      <c r="E39" s="71"/>
      <c r="F39" s="71"/>
      <c r="G39" s="72"/>
      <c r="H39" s="80"/>
      <c r="I39" s="58"/>
      <c r="J39" s="60"/>
    </row>
    <row r="40" spans="1:10" ht="15.75" x14ac:dyDescent="0.25">
      <c r="A40" s="21">
        <v>5</v>
      </c>
      <c r="B40" s="70"/>
      <c r="C40" s="71"/>
      <c r="D40" s="71"/>
      <c r="E40" s="71"/>
      <c r="F40" s="71"/>
      <c r="G40" s="72"/>
      <c r="H40" s="80"/>
      <c r="I40" s="58"/>
      <c r="J40" s="60"/>
    </row>
    <row r="41" spans="1:10" ht="15.75" x14ac:dyDescent="0.25">
      <c r="A41" s="21">
        <v>6</v>
      </c>
      <c r="B41" s="70"/>
      <c r="C41" s="71"/>
      <c r="D41" s="71"/>
      <c r="E41" s="71"/>
      <c r="F41" s="71"/>
      <c r="G41" s="72"/>
      <c r="H41" s="80"/>
      <c r="I41" s="58"/>
      <c r="J41" s="60"/>
    </row>
    <row r="42" spans="1:10" ht="15.75" x14ac:dyDescent="0.25">
      <c r="A42" s="21">
        <v>7</v>
      </c>
      <c r="B42" s="70"/>
      <c r="C42" s="71"/>
      <c r="D42" s="71"/>
      <c r="E42" s="71"/>
      <c r="F42" s="71"/>
      <c r="G42" s="72"/>
      <c r="H42" s="80"/>
      <c r="I42" s="58"/>
      <c r="J42" s="60"/>
    </row>
    <row r="44" spans="1:10" x14ac:dyDescent="0.25">
      <c r="A44" s="67" t="s">
        <v>218</v>
      </c>
      <c r="B44" s="40"/>
      <c r="C44" s="40"/>
      <c r="D44" s="40"/>
      <c r="E44" s="73"/>
      <c r="F44" s="40"/>
      <c r="G44" s="40"/>
      <c r="H44" s="40"/>
      <c r="I44" s="40"/>
      <c r="J44" s="40"/>
    </row>
    <row r="46" spans="1:10" x14ac:dyDescent="0.25">
      <c r="A46" s="67" t="s">
        <v>219</v>
      </c>
      <c r="B46" s="40"/>
      <c r="C46" s="40"/>
      <c r="D46" s="40"/>
      <c r="E46" s="73"/>
      <c r="F46" s="40"/>
      <c r="G46" s="40"/>
      <c r="H46" s="40"/>
      <c r="I46" s="40"/>
      <c r="J46" s="40"/>
    </row>
    <row r="93" spans="1:1" ht="15.75" x14ac:dyDescent="0.25">
      <c r="A93" t="s">
        <v>220</v>
      </c>
    </row>
  </sheetData>
  <sheetProtection algorithmName="SHA-512" hashValue="HbAcU4ma9tgM3XRNq9yAypiVs8N3XtRjNezDUGHNeygjbT/7brbGuQ7EfeS5CPzzjRjws9S21Xwb+K1LUQinfA==" saltValue="egNMzfAPC1VbEsfoUskTZw==" spinCount="100000" sheet="1" objects="1" scenarios="1"/>
  <mergeCells count="11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I7:J7"/>
    <mergeCell ref="C13:E13"/>
    <mergeCell ref="I8:J8"/>
    <mergeCell ref="C6:E6"/>
    <mergeCell ref="C28:E28"/>
    <mergeCell ref="E44:J44"/>
    <mergeCell ref="C20:E20"/>
    <mergeCell ref="C25:E25"/>
    <mergeCell ref="I19:J19"/>
    <mergeCell ref="A15:B15"/>
    <mergeCell ref="B35:G35"/>
    <mergeCell ref="H35:J35"/>
    <mergeCell ref="B36:G36"/>
    <mergeCell ref="H36:J36"/>
    <mergeCell ref="B42:G42"/>
    <mergeCell ref="H42:J42"/>
    <mergeCell ref="B40:G40"/>
    <mergeCell ref="H40:J40"/>
    <mergeCell ref="B41:G41"/>
    <mergeCell ref="H41:J41"/>
    <mergeCell ref="B37:G37"/>
    <mergeCell ref="H37:J37"/>
    <mergeCell ref="B38:G38"/>
    <mergeCell ref="H38:J38"/>
    <mergeCell ref="F27:H27"/>
    <mergeCell ref="A26:B26"/>
    <mergeCell ref="I24:J24"/>
    <mergeCell ref="H39:J39"/>
    <mergeCell ref="C24:E24"/>
    <mergeCell ref="F25:H25"/>
    <mergeCell ref="I10:J10"/>
    <mergeCell ref="A10:B10"/>
    <mergeCell ref="C7:E7"/>
    <mergeCell ref="A27:B27"/>
    <mergeCell ref="F14:H14"/>
    <mergeCell ref="A17:K17"/>
    <mergeCell ref="A22:B22"/>
    <mergeCell ref="F23:H23"/>
    <mergeCell ref="C11:E11"/>
    <mergeCell ref="F13:H13"/>
    <mergeCell ref="A12:B12"/>
    <mergeCell ref="I21:J21"/>
    <mergeCell ref="A21:B21"/>
    <mergeCell ref="C29:E29"/>
    <mergeCell ref="I11:J11"/>
    <mergeCell ref="C9:E9"/>
    <mergeCell ref="F26:H26"/>
    <mergeCell ref="I29:J29"/>
    <mergeCell ref="A29:B29"/>
    <mergeCell ref="A46:D46"/>
    <mergeCell ref="I15:J15"/>
    <mergeCell ref="A11:B11"/>
    <mergeCell ref="C22:E22"/>
    <mergeCell ref="C12:E12"/>
    <mergeCell ref="A31:J31"/>
    <mergeCell ref="A44:D44"/>
    <mergeCell ref="I20:J20"/>
    <mergeCell ref="A19:B19"/>
    <mergeCell ref="A28:B28"/>
    <mergeCell ref="I13:J13"/>
    <mergeCell ref="B39:G39"/>
    <mergeCell ref="E46:J46"/>
    <mergeCell ref="A14:B14"/>
    <mergeCell ref="I23:J23"/>
    <mergeCell ref="A23:B23"/>
    <mergeCell ref="C14:E14"/>
    <mergeCell ref="F29:H29"/>
    <mergeCell ref="A2:K3"/>
    <mergeCell ref="A6:B6"/>
    <mergeCell ref="F28:H28"/>
    <mergeCell ref="C27:E27"/>
    <mergeCell ref="A25:B25"/>
    <mergeCell ref="C8:E8"/>
    <mergeCell ref="I22:J22"/>
    <mergeCell ref="I28:J28"/>
    <mergeCell ref="I12:J12"/>
    <mergeCell ref="C19:E19"/>
    <mergeCell ref="I5:J5"/>
    <mergeCell ref="I14:J14"/>
    <mergeCell ref="A20:B20"/>
    <mergeCell ref="F10:H10"/>
    <mergeCell ref="F19:H19"/>
    <mergeCell ref="C5:E5"/>
    <mergeCell ref="A13:B13"/>
    <mergeCell ref="F6:H6"/>
    <mergeCell ref="F20:H20"/>
    <mergeCell ref="A24:B24"/>
    <mergeCell ref="I27:J27"/>
    <mergeCell ref="C15:E15"/>
    <mergeCell ref="F11:H11"/>
    <mergeCell ref="A8: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Bendrieji reikalavimai</vt:lpstr>
      <vt:lpstr>Kiti reikalavimai</vt:lpstr>
      <vt:lpstr>Aplinkosauginiai reikalavimai</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Kačinskas</dc:creator>
  <cp:lastModifiedBy>Andrius Kačinskas</cp:lastModifiedBy>
  <dcterms:created xsi:type="dcterms:W3CDTF">2023-04-04T12:16:45Z</dcterms:created>
  <dcterms:modified xsi:type="dcterms:W3CDTF">2026-02-13T12:39:34Z</dcterms:modified>
</cp:coreProperties>
</file>