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neu-my.sharepoint.com/personal/irma_rackyte_aon_lt/Documents/Desktop/PRATC/PRATC IT BCA 2026/konsultacijai/"/>
    </mc:Choice>
  </mc:AlternateContent>
  <xr:revisionPtr revIDLastSave="206" documentId="8_{CD7A0B89-98EB-4C98-8F28-D68EB0D846A4}" xr6:coauthVersionLast="47" xr6:coauthVersionMax="47" xr10:uidLastSave="{1D766977-58DD-4E00-A1C2-673B695690C8}"/>
  <bookViews>
    <workbookView xWindow="-120" yWindow="-120" windowWidth="29040" windowHeight="15720" xr2:uid="{B879C35E-4F86-4074-8AB6-A40FB4FD2D9B}"/>
  </bookViews>
  <sheets>
    <sheet name="I dalis. aikštelių turtas" sheetId="1" r:id="rId1"/>
    <sheet name="II dal. sąvartyno ir MBA tur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1" l="1"/>
  <c r="A81" i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50" i="2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J52" i="2"/>
  <c r="J53" i="2"/>
  <c r="J102" i="2" s="1"/>
  <c r="A83" i="1" l="1"/>
  <c r="A85" i="1" s="1"/>
  <c r="A87" i="1" s="1"/>
  <c r="A89" i="1" s="1"/>
  <c r="A91" i="1" s="1"/>
  <c r="A93" i="1" s="1"/>
  <c r="A95" i="1" s="1"/>
  <c r="A97" i="1" s="1"/>
  <c r="A99" i="1" s="1"/>
  <c r="A101" i="1" s="1"/>
  <c r="A103" i="1" s="1"/>
  <c r="A105" i="1" s="1"/>
  <c r="A107" i="1" s="1"/>
  <c r="A109" i="1" s="1"/>
  <c r="A111" i="1" s="1"/>
  <c r="A113" i="1" s="1"/>
  <c r="A115" i="1" s="1"/>
  <c r="A117" i="1" s="1"/>
  <c r="A119" i="1" s="1"/>
  <c r="A121" i="1" s="1"/>
  <c r="A123" i="1" s="1"/>
  <c r="A125" i="1" s="1"/>
  <c r="A127" i="1" s="1"/>
  <c r="A129" i="1" s="1"/>
  <c r="A131" i="1" s="1"/>
  <c r="A133" i="1" s="1"/>
  <c r="A135" i="1" s="1"/>
  <c r="J136" i="1"/>
  <c r="H102" i="2"/>
  <c r="J101" i="2"/>
  <c r="J25" i="2"/>
  <c r="J24" i="2"/>
  <c r="J23" i="2"/>
  <c r="J22" i="2"/>
  <c r="J21" i="2"/>
  <c r="J20" i="2"/>
  <c r="J19" i="2"/>
  <c r="J18" i="2"/>
  <c r="J17" i="2"/>
  <c r="J16" i="2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I3" i="2"/>
  <c r="H137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3" i="1"/>
  <c r="J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I102" i="2"/>
  <c r="J3" i="2"/>
  <c r="I137" i="1"/>
</calcChain>
</file>

<file path=xl/sharedStrings.xml><?xml version="1.0" encoding="utf-8"?>
<sst xmlns="http://schemas.openxmlformats.org/spreadsheetml/2006/main" count="779" uniqueCount="421">
  <si>
    <r>
      <t xml:space="preserve">1.     </t>
    </r>
    <r>
      <rPr>
        <b/>
        <u/>
        <sz val="9"/>
        <rFont val="Arial"/>
        <family val="2"/>
        <charset val="186"/>
      </rPr>
      <t>Aikštelių pastatų, statinių ir kilnojamojo turto draudimai</t>
    </r>
  </si>
  <si>
    <t>Eil. Nr.</t>
  </si>
  <si>
    <t>Objektas</t>
  </si>
  <si>
    <t>Unikalus Nr.</t>
  </si>
  <si>
    <t>konstrukcija</t>
  </si>
  <si>
    <t>Plotas</t>
  </si>
  <si>
    <t>Tūris</t>
  </si>
  <si>
    <t>Metai</t>
  </si>
  <si>
    <t>Adresas</t>
  </si>
  <si>
    <t>Papildomos pastabos</t>
  </si>
  <si>
    <t>Pastatas - Administracinis pastatas, pažymėjimas plane 1B1g</t>
  </si>
  <si>
    <t>4400-1760-4352</t>
  </si>
  <si>
    <t>metalas su karkasu</t>
  </si>
  <si>
    <t>Technikos g. 6I, Kupiškis</t>
  </si>
  <si>
    <t>Pastatas - Sandėlis, pažymėjimas plane 2F1g</t>
  </si>
  <si>
    <t>4400-1760-4366</t>
  </si>
  <si>
    <t>Pastatas - Sandėlis, pažymėjimas plane 3F1g</t>
  </si>
  <si>
    <t>4400-1760-4370</t>
  </si>
  <si>
    <t>Kiti inžineriniai statiniai - Tvora, pažymėjimas plane t</t>
  </si>
  <si>
    <t>4400-1760-4405</t>
  </si>
  <si>
    <t>255,09 m</t>
  </si>
  <si>
    <t>4400-1766-1713</t>
  </si>
  <si>
    <t>Ruzgų k. 6, Juodupės sen., Rokiškio r.</t>
  </si>
  <si>
    <t>Kiti inžineriniai statiniai - Kiemo aptvėrimas, pažymėjimas plane t</t>
  </si>
  <si>
    <t>4400-1766-1768</t>
  </si>
  <si>
    <t>246,36 m</t>
  </si>
  <si>
    <t>4400-1766-1568</t>
  </si>
  <si>
    <t>Krantinės g. 1, Biržų k., Širvėnos sen., Biržų r.</t>
  </si>
  <si>
    <t>4400-1766-1580</t>
  </si>
  <si>
    <t>4400-1766-1594</t>
  </si>
  <si>
    <t>Pastatas - Perkrovimo stotis, pažymėjimas plane 4F1g</t>
  </si>
  <si>
    <t>4400-1766-1602</t>
  </si>
  <si>
    <t>4400-1766-4750</t>
  </si>
  <si>
    <t>476,46 m</t>
  </si>
  <si>
    <t>Pastatas - Administracinis pastatas, pažymėjimas plane 20B1g</t>
  </si>
  <si>
    <t>4400-1766-5846</t>
  </si>
  <si>
    <t>K. Donelaičio g. 16, Rokiškis</t>
  </si>
  <si>
    <t>Pastatas - Sandėlis, pažymėjimas plane 21F1g</t>
  </si>
  <si>
    <t>4400-1766-5857</t>
  </si>
  <si>
    <t>Pastatas - Sandėlis, pažymėjimas plane 22F1g</t>
  </si>
  <si>
    <t>4400-1766-5868</t>
  </si>
  <si>
    <t>Pastatas - Sandėlis, pažymėjimas plane 23F1g</t>
  </si>
  <si>
    <t>4400-1766-5879</t>
  </si>
  <si>
    <t>Kiti inžineriniai statiniai - Tvora, pažymėjimas plane 1t</t>
  </si>
  <si>
    <t>4400-1766-5880</t>
  </si>
  <si>
    <t>423,74 m.</t>
  </si>
  <si>
    <t>4400-1760-4060</t>
  </si>
  <si>
    <t>Didžiagrašių k., Noriūnų sen., Kupiškio r.</t>
  </si>
  <si>
    <t>4400-1760-4149</t>
  </si>
  <si>
    <t>321,26 m.</t>
  </si>
  <si>
    <t>4400-1758-0979</t>
  </si>
  <si>
    <t>Savitiškio g. 8, Panevėžys</t>
  </si>
  <si>
    <t>4400-1758-1721</t>
  </si>
  <si>
    <t>4400-1758-1732</t>
  </si>
  <si>
    <t>4400-1758-1754</t>
  </si>
  <si>
    <t>155,40 m</t>
  </si>
  <si>
    <t>Pastatas - Administracinis pastatas, pažymėjimas plane 2B1g</t>
  </si>
  <si>
    <t>4400-1766-4627</t>
  </si>
  <si>
    <t>Levaniškio k., Pasvalio apylinkių sen., Pasvalio r.</t>
  </si>
  <si>
    <t>Kiti inžineriniai statiniai - Kiemo aptvėrimas, pažymėjimas plane t1</t>
  </si>
  <si>
    <t>4400-1766-4670</t>
  </si>
  <si>
    <t>253,02 m</t>
  </si>
  <si>
    <t>4400-1752-1043</t>
  </si>
  <si>
    <t>Mūšos g. 12B, Pasvalys</t>
  </si>
  <si>
    <t>4400-1752-1076</t>
  </si>
  <si>
    <t>4400-1752-1098</t>
  </si>
  <si>
    <t>4400-1752-1165</t>
  </si>
  <si>
    <t>198,69 m</t>
  </si>
  <si>
    <t>Pastatas - Sandėlis su buitinėmis patalpomis, pažymėjimas plane 1F1g</t>
  </si>
  <si>
    <t>4400-2411-3070</t>
  </si>
  <si>
    <t>Senamiesčio g. 114B, Panevėžys</t>
  </si>
  <si>
    <t>4400-2411-3148</t>
  </si>
  <si>
    <t>192,86 m</t>
  </si>
  <si>
    <t>Pastatas - Sandėlis  su buitinėmis patalpomis, pažymėjimas plane 1F1g</t>
  </si>
  <si>
    <t>4400-2425-7483</t>
  </si>
  <si>
    <t>Beržytės g. 10, Garuckų k., Ramygalos sen., Panevėžio r.</t>
  </si>
  <si>
    <t>Kiti inžineriniai statiniai - Komposto stoginė, pažymėjimas plane s</t>
  </si>
  <si>
    <t>4400-2425-7530</t>
  </si>
  <si>
    <t>4400-2425-7507</t>
  </si>
  <si>
    <t>492,88 m</t>
  </si>
  <si>
    <t>4400-2348-9352</t>
  </si>
  <si>
    <t>Kosmonautų g. 8, Vabalininkas</t>
  </si>
  <si>
    <t>4400-2348-9341</t>
  </si>
  <si>
    <t>257,05 m</t>
  </si>
  <si>
    <t>Pastatas - Kontora, pažymėjimas plane 1H1g</t>
  </si>
  <si>
    <t>4400-4986-0820</t>
  </si>
  <si>
    <t>Pandėlio vs. 5, Pandėlio sen., Rokiškio r.</t>
  </si>
  <si>
    <t>Pastatas - Pavojingų atliekų skyriaus pastatas, pažymėjimas plane 2H1g</t>
  </si>
  <si>
    <t>4400-4986-0814</t>
  </si>
  <si>
    <t>Pastatas - Stambiųjų atliekų skyriaus pastatas, pažymėjimas plane 3H1g</t>
  </si>
  <si>
    <t>4400-4986-0831</t>
  </si>
  <si>
    <t>Kiti inžineriniai statiniai - Atliekų surinkimo aikštelė, pažymėjimas plane b1, b2, b3 Kiemo aptvėrimas (210,84 m.)</t>
  </si>
  <si>
    <t>4400-4988-9932</t>
  </si>
  <si>
    <t>210,84 m</t>
  </si>
  <si>
    <t>Vytauto g. 52A, Joniškėlis</t>
  </si>
  <si>
    <t>4400-4988-9900</t>
  </si>
  <si>
    <t>4400-4795-3455</t>
  </si>
  <si>
    <t>4400-4795-3466</t>
  </si>
  <si>
    <t>Kiti inžineriniai statiniai - Atliekų surinkimo ailštelė, pažymėjimas plane b1, b2, b3 Kiemo aptvėrimas (284,22 m.)</t>
  </si>
  <si>
    <t>4400-4986-0800</t>
  </si>
  <si>
    <t>Kiti inžineriniai statiniai - Atliekų kaupimo vieta, pažymėjimas plane S2
(III sąvartyno sekcija, jau yra eksploatuojama)</t>
  </si>
  <si>
    <t>4400-5124-2098</t>
  </si>
  <si>
    <t>Dvarininkų k. 1, Miežiškių sen., Panevėžio r.</t>
  </si>
  <si>
    <t>Kiti inžineriniai statiniai - Nepavojingų atliekų sąvartynas, pažymėjimas plane s1</t>
  </si>
  <si>
    <t>4400-1861-5860</t>
  </si>
  <si>
    <r>
      <t xml:space="preserve">Draudžiamas turtas įkeistas už paskolos suteikimą, draudimo liudijime turi būti nurodytas naudos gavėjas – </t>
    </r>
    <r>
      <rPr>
        <b/>
        <sz val="9"/>
        <rFont val="Arial"/>
        <family val="2"/>
        <charset val="186"/>
      </rPr>
      <t>Lietuvos Respublikos Finansų ministerija.</t>
    </r>
  </si>
  <si>
    <t>Automobilinės dinaminės svarstyklės RWS, Dini Argeo (Italija)</t>
  </si>
  <si>
    <t>RC svarstyklės yra įtrauktos kartu su aikštele, t.y. dokumentuose užfiksuota kaip "Kiti inžineriniai statiniai - Kiemo aikštelė su automobilinėmis ašinėmis svarstyklėmis"</t>
  </si>
  <si>
    <t>Vytauto g. 52B, Joniškėlis, Pasvalio r.</t>
  </si>
  <si>
    <t>16 m. ilgio stacionarios automobilinės svarstyklės KEMEK</t>
  </si>
  <si>
    <t>Kosmonautų g. 8, Vabalininkas, Biržų r.</t>
  </si>
  <si>
    <t>18 m. ilgio stacionarios automobilinės svarstyklės KEMEK</t>
  </si>
  <si>
    <t>Beržytės g. 10, Garuckai, Panevėžio r.</t>
  </si>
  <si>
    <t>Krantinės g. 1, Biržų k., Biržų r.</t>
  </si>
  <si>
    <t>Pandėlio vs., Rokiškio r.</t>
  </si>
  <si>
    <t>Automobilinės ašinės svarstyklės</t>
  </si>
  <si>
    <t>Levaniškio k., Pasvalio r.;</t>
  </si>
  <si>
    <t>Didžiagrašių k., Kupiškio r.;</t>
  </si>
  <si>
    <t>Ruzgų k., Rokiškio r.</t>
  </si>
  <si>
    <t>Konteineris SP-B-28 užtraukiamas ant mašinos kabliu (28 m3)</t>
  </si>
  <si>
    <t>Metalas</t>
  </si>
  <si>
    <t>Presavimo konteinerinis, atliekų transportavimui iš perkrovimo stočių</t>
  </si>
  <si>
    <t>Sąvartyno pastatų, statinių ir kilnojamojo turto draudimai</t>
  </si>
  <si>
    <t>Pastatas - Administracinis pastatas, pažymėjimas plane 1B1b</t>
  </si>
  <si>
    <t>4400-1859-5512</t>
  </si>
  <si>
    <t>Pastate įrengta priešgaisrinė ir apsauginė signalizacijos</t>
  </si>
  <si>
    <t>Pastatas - Garažas, pažymėjimas plane 2G1g</t>
  </si>
  <si>
    <t>4400-1859-5534</t>
  </si>
  <si>
    <t>4400-1861-5737</t>
  </si>
  <si>
    <t>Dvarininkų k. 1B, Miežiškių sen., Panevėžio r.</t>
  </si>
  <si>
    <t>Pastatas - Siurblinė, pažymėjimas plane 4H1p</t>
  </si>
  <si>
    <t>6699-5000-1040</t>
  </si>
  <si>
    <t>Dvarininkų k. 1A, Miežiškių sen., Panevėžio r.</t>
  </si>
  <si>
    <t>Pastatas - Priėmimo punktas, pažymėjimas plane 6H1p</t>
  </si>
  <si>
    <t>6699-5000-1072</t>
  </si>
  <si>
    <t>Kiti inžineriniai statiniai - Kiemo statiniai (svarstyklės), pažymėjimas plane s</t>
  </si>
  <si>
    <t>6699-5000-1083</t>
  </si>
  <si>
    <t>4400-1861-5859</t>
  </si>
  <si>
    <t>1740,88 m</t>
  </si>
  <si>
    <t>Įvesta perimetrinė signalizacija.</t>
  </si>
  <si>
    <t>Kiti inžineriniai statiniai - Kiemo aptvėrimas, pažymėjimas plane 1t</t>
  </si>
  <si>
    <t>4400-1993-1810</t>
  </si>
  <si>
    <t>49,54 m</t>
  </si>
  <si>
    <t>4400-1861-7564</t>
  </si>
  <si>
    <t>1018,36 m</t>
  </si>
  <si>
    <t>Dvarininkų k. 1C, Miežiškių sen., Panevėžio r.</t>
  </si>
  <si>
    <t>4400-1993-1876</t>
  </si>
  <si>
    <t>372,71 m</t>
  </si>
  <si>
    <t>4400-1861-5815</t>
  </si>
  <si>
    <t>164,64 m</t>
  </si>
  <si>
    <t>4400-1861-5826</t>
  </si>
  <si>
    <t>268,75 m</t>
  </si>
  <si>
    <t>Pastatas – Sandėlis 1F1p</t>
  </si>
  <si>
    <t>6699-5000-1018</t>
  </si>
  <si>
    <t>PASTATAS DRAUDŽIAMAS PANEVĖŽIO MIESTO SAVIVALDYBĖS NAUDAI</t>
  </si>
  <si>
    <t>Kiti inžineriniai statiniai - Kiemo statiniai (svarstyklės)</t>
  </si>
  <si>
    <t>-</t>
  </si>
  <si>
    <t>Konteneris 10 ft 5099LM (Konteinerinis namelis - pagalbinės patalpos darbuotojams</t>
  </si>
  <si>
    <t>Konteinerinė patalpa Containex20'RAL7035MW60 (Konteinerinis namelis-pagalbinės patalpos darbuotojams</t>
  </si>
  <si>
    <t>Dvisienė kuro talpykla 10000 l su kuro išdavimo įranga</t>
  </si>
  <si>
    <t>Konteineris 33 m3 talpos, dengtas, GAK tipo, skirtas transportavimui</t>
  </si>
  <si>
    <t>Pastatų priklausiniai ir stacionarūs aplinkos įrengimai (kiemo aikštelių inventorius,  įvažiavimo kontrolės punktas, elektros pastotės, stoginės, rampos, nekilnojamo turto ir teritorijos apšvietimas, iškabos, reklaminiai stendai ir pan.)</t>
  </si>
  <si>
    <t>Konteinerių aikšt. Biržų r.</t>
  </si>
  <si>
    <t>Konteinerių aikštelė Astravo g. 17A, Biržai</t>
  </si>
  <si>
    <t>23.003.0981</t>
  </si>
  <si>
    <t>2019.11.29 00:00</t>
  </si>
  <si>
    <t>Konteinerių aikštelė Aušros g. 1, Nemunėlio Radviliškis, Biržų r.</t>
  </si>
  <si>
    <t>23.003.1028</t>
  </si>
  <si>
    <t>23.003.0990</t>
  </si>
  <si>
    <t>Konteinerių aikštelė Beržyno g. , Papilys, Biržų r.</t>
  </si>
  <si>
    <t>23.003.1030</t>
  </si>
  <si>
    <t>Konteinerių aikštelė Binkio g. 9, Biržai</t>
  </si>
  <si>
    <t>23.003.0991</t>
  </si>
  <si>
    <t>Konteinerių aikštelė Biržų 45, Medeikiai, Biržų r.</t>
  </si>
  <si>
    <t>23.003.1034</t>
  </si>
  <si>
    <t>Konteinerių aikštelė Draugystės g. 6, Meilūnai, Biržų r.</t>
  </si>
  <si>
    <t>23.003.1023</t>
  </si>
  <si>
    <t>Konteinerių aikštelė Dvaro g. 7, Biržai</t>
  </si>
  <si>
    <t>23.003.0982</t>
  </si>
  <si>
    <t>Konteinerių aikštelė Gimnazijos g. 1, Biržai</t>
  </si>
  <si>
    <t>23.003.0983</t>
  </si>
  <si>
    <t>Konteinerių aikštelė Gimnazijos g. 7, Biržai</t>
  </si>
  <si>
    <t>23.003.0984</t>
  </si>
  <si>
    <t>Konteinerių aikštelė Gimnazijos g. 9, Biržai</t>
  </si>
  <si>
    <t>23.003.0985</t>
  </si>
  <si>
    <t>Konteinerių aikštelė J. Basanavičiaus g. 69A, Biržai</t>
  </si>
  <si>
    <t>23.003.0986</t>
  </si>
  <si>
    <t>Konteinerių aikštelė K. Šakenio g. 12, Vabalninkas, Biržų r.</t>
  </si>
  <si>
    <t>23.003.1018</t>
  </si>
  <si>
    <t>Konteinerių aikštelė K. Šakenio g. 29, Vabalninkas, Biržų r.</t>
  </si>
  <si>
    <t>23.003.1019</t>
  </si>
  <si>
    <t>Konteinerių aikštelė Kaštonų g. 25, Biržai</t>
  </si>
  <si>
    <t>23.003.0988</t>
  </si>
  <si>
    <t>Konteinerių aikštelė Kilučių g. 14, Kilučiai, Biržų r.</t>
  </si>
  <si>
    <t>23.003.1036</t>
  </si>
  <si>
    <t>Konteinerių aikštelė Kęstučio g. 38, Biržai</t>
  </si>
  <si>
    <t>23.003.0989</t>
  </si>
  <si>
    <t>Konteinerių aikštelė Likėnų g. 10A, Pabiržė, Biržų r.</t>
  </si>
  <si>
    <t>23.003.1025</t>
  </si>
  <si>
    <t>Konteinerių aikštelė Likėnų g. 12, Pabiržė, Biržų r.</t>
  </si>
  <si>
    <t>23.003.1024</t>
  </si>
  <si>
    <t>Konteinerių aikštelė Mokyklos g. 1/3, Pačeriaukštė, Biržų r.</t>
  </si>
  <si>
    <t>23.003.1032</t>
  </si>
  <si>
    <t>Konteinerių aikštelė Mokyklos g. 2, Kučgalys, Biržų r.</t>
  </si>
  <si>
    <t>23.003.1031</t>
  </si>
  <si>
    <t>Konteinerių aikštelė Parko akl., Kratiškiai, Biržų r.</t>
  </si>
  <si>
    <t>23.003.1035</t>
  </si>
  <si>
    <t>Konteinerių aikštelė Pergalės g. 8A, Vabalninkas, Biržų r.</t>
  </si>
  <si>
    <t>23.003.1020</t>
  </si>
  <si>
    <t>Konteinerių aikštelė Pušynėlio g. 10, Parovėja, Biržų r.</t>
  </si>
  <si>
    <t>23.003.1033</t>
  </si>
  <si>
    <t>Konteinerių aikštelė Respublikos g. 56, Biržai</t>
  </si>
  <si>
    <t>23.003.0993</t>
  </si>
  <si>
    <t>Konteinerių aikštelė Rinkuškių g. 24, Rinkuškiai, Biržų r.</t>
  </si>
  <si>
    <t>23.003.1027</t>
  </si>
  <si>
    <t>Konteinerių aikštelė Rinkuškių g. 45/47A, Rinkuškiai, Biržų r.</t>
  </si>
  <si>
    <t>23.003.1026</t>
  </si>
  <si>
    <t>Konteinerių aikštelė Rinkuškių g. 47, Rinkuškiai, Biržų r.</t>
  </si>
  <si>
    <t>23.003.0992</t>
  </si>
  <si>
    <t>Konteinerių aikštelė Rotušės g. 16, Biržai</t>
  </si>
  <si>
    <t>23.003.0994</t>
  </si>
  <si>
    <t>Konteinerių aikštelė Rotušės g. 21, Biržai</t>
  </si>
  <si>
    <t>23.003.0995</t>
  </si>
  <si>
    <t>Konteinerių aikštelė Rotušės g. 24 B, Biržai</t>
  </si>
  <si>
    <t>23.003.0996</t>
  </si>
  <si>
    <t>Konteinerių aikštelė Rotušės g. 30, Biržai</t>
  </si>
  <si>
    <t>23.003.0997</t>
  </si>
  <si>
    <t>Konteinerių aikštelė Rotušės g. 7, Biržai</t>
  </si>
  <si>
    <t>23.003.0998</t>
  </si>
  <si>
    <t>Konteinerių aikštelė Rygos g. 6A, Germaniškis, Biržų r.</t>
  </si>
  <si>
    <t>23.003.1029</t>
  </si>
  <si>
    <t>Konteinerių aikštelė S. Neries g. 14, Vabalninkas, Biržų r.</t>
  </si>
  <si>
    <t>23.003.1021</t>
  </si>
  <si>
    <t>Konteinerių aikštelė S. Neries g. 19 Vabalninkas, Biržų r.</t>
  </si>
  <si>
    <t>23.003.1022</t>
  </si>
  <si>
    <t>Konteinerių aikštelė Skratiškių g. 10, Biržai</t>
  </si>
  <si>
    <t>23.003.1003</t>
  </si>
  <si>
    <t>Konteinerių aikštelė Tiškevičių g. 4, Biržai</t>
  </si>
  <si>
    <t>23.003.1007</t>
  </si>
  <si>
    <t>Konteinerių aikštelė Vilniaus 119, Biržai</t>
  </si>
  <si>
    <t>23.003.1004</t>
  </si>
  <si>
    <t>Konteinerių aikštelė Vilniaus g. 111, Biržai</t>
  </si>
  <si>
    <t>23.003.1005</t>
  </si>
  <si>
    <t>Konteinerių aikštelė Vilniaus g. 12, Biržai</t>
  </si>
  <si>
    <t>23.003.1006</t>
  </si>
  <si>
    <t>Konteinerių aikštelė Vilniaus g. 6, Biržai</t>
  </si>
  <si>
    <t>23.003.1008</t>
  </si>
  <si>
    <t>Konteinerių aikštelė Vilniaus g. 77 B, Biržai</t>
  </si>
  <si>
    <t>23.003.1009</t>
  </si>
  <si>
    <t>Konteinerių aikštelė Vilniaus g. 91A, Biržai</t>
  </si>
  <si>
    <t>23.003.1011</t>
  </si>
  <si>
    <t>Konteinerių aikštelė Vilniaus g. 92, Biržai</t>
  </si>
  <si>
    <t>23.003.1010</t>
  </si>
  <si>
    <t>Konteinerių aikštelė Vytauto g. 31, Biržai</t>
  </si>
  <si>
    <t>23.003.1012</t>
  </si>
  <si>
    <t>Konteinerių aikštelė Vytauto g. 39A, Biržai</t>
  </si>
  <si>
    <t>23.003.1013</t>
  </si>
  <si>
    <t>Konteinerių aikštelė Vytauto g. 42, Biržai</t>
  </si>
  <si>
    <t>23.003.1014</t>
  </si>
  <si>
    <t>Konteinerių aikštelė Vytauto g. 49, Biržai</t>
  </si>
  <si>
    <t>23.003.1015</t>
  </si>
  <si>
    <t>Konteinerių aikštelė Vytauto g. 60, Biržai</t>
  </si>
  <si>
    <t>23.003.1016</t>
  </si>
  <si>
    <t>Konteinerių aikštelė Vytauto g. 65, Biržai</t>
  </si>
  <si>
    <t>23.003.1017</t>
  </si>
  <si>
    <t>23.003.0999</t>
  </si>
  <si>
    <t>Konteinerių aikštelė Vėjo g. 22A, Biržai</t>
  </si>
  <si>
    <t>23.003.1000</t>
  </si>
  <si>
    <t>Konteinerių aikštelė Vėjo g. 26 B, Biržai</t>
  </si>
  <si>
    <t>23.003.1001</t>
  </si>
  <si>
    <t>23.003.1002</t>
  </si>
  <si>
    <t xml:space="preserve">draudimo suma </t>
  </si>
  <si>
    <t>mūras</t>
  </si>
  <si>
    <t>draudimo suma 2022</t>
  </si>
  <si>
    <t>Tentinis angaras – palapin_x0004_ Alaska S 180.</t>
  </si>
  <si>
    <t>Dvarinink_x0002_ k. Miežiški_x0002_ sen., Panev_x0004_žio raj. (Regioniniame s_x0006_vartyne).</t>
  </si>
  <si>
    <t>Identifikacinis Nr. FO722</t>
  </si>
  <si>
    <t>Universalus lėtaeigis smulkintuvas EGGERSMANN FORUS SE 25</t>
  </si>
  <si>
    <t>Kilnojamas konteinerinis namelis</t>
  </si>
  <si>
    <t>Kilnojamos konteinerinės modulinės buitinės patalpos</t>
  </si>
  <si>
    <t>1.749.000 EUR likutinė vertė šiai dienai</t>
  </si>
  <si>
    <t>Pastatas - Paruošimo naudoti pakartotinai centras, pažymėjimas plane 7F1/b</t>
  </si>
  <si>
    <t>4400-6060-7182</t>
  </si>
  <si>
    <t>Žvaiždininis sijotuvas su oriniu separatoriumi Komptech Multistar S3</t>
  </si>
  <si>
    <t>Konteineris 30 m3 talpos, skirtas žaliosioms atliekoms, maisto atliekoms sandėliuoti ir transportuoti</t>
  </si>
  <si>
    <t>Pastatas - Administracinis pastatas, pažymėjimas plane 1B1/g</t>
  </si>
  <si>
    <t>Pastatas - atliekų sandėlis, pažymėjimas plane 2F1/g</t>
  </si>
  <si>
    <t>Pastatas - EEĮ atliekų sandėlis, pažymėjimas plane 3F1/g</t>
  </si>
  <si>
    <t>Pastatas - Mainų punktas (angaras), pažymėjimas plane 1F1/g</t>
  </si>
  <si>
    <t>Kiti inžineriniai statiniai - Tvora su vartais, pažymėjimas plane t1-t3</t>
  </si>
  <si>
    <t>Kiti inžineriniai statiniai - Aikštelės, pažymėjimas plane b1-b3</t>
  </si>
  <si>
    <t>4400-6241-5914</t>
  </si>
  <si>
    <t>4400-6241-5925</t>
  </si>
  <si>
    <t>4400-6241-5936</t>
  </si>
  <si>
    <t>4400-6241-5958</t>
  </si>
  <si>
    <t>4400-6241-5947</t>
  </si>
  <si>
    <t>4400-6242-3727</t>
  </si>
  <si>
    <t xml:space="preserve"> </t>
  </si>
  <si>
    <t>4400-6242-3705</t>
  </si>
  <si>
    <t>231,89 m</t>
  </si>
  <si>
    <t>Kėdainių g. 13, Panevėžys</t>
  </si>
  <si>
    <t>Kėdainių g. 15, Panevėžys</t>
  </si>
  <si>
    <t>Kėdainių g.13, 15, Panevėžys</t>
  </si>
  <si>
    <t xml:space="preserve">18 m. ilgio stacionarios automobilinės svarstyklės </t>
  </si>
  <si>
    <t>Pastatas - Administracinis pastatas, pažymėjimas plane 1H1/g</t>
  </si>
  <si>
    <t>Pastatas - Mainų punktas (angaras), pažymėjimas plane 2H/1g</t>
  </si>
  <si>
    <t>Kiti inžineriniai statiniai - Tvora su vartais, pažymėjimas plane t1-t2</t>
  </si>
  <si>
    <t>Kiti inžineriniai statiniai - Aikštelės, pažymėjimas plane b1-b2</t>
  </si>
  <si>
    <t>4400-5859-7758</t>
  </si>
  <si>
    <t>4400-5859-7703</t>
  </si>
  <si>
    <t>4400-6230-3458</t>
  </si>
  <si>
    <t>4400-6209-7396</t>
  </si>
  <si>
    <t>4400-5859-7736</t>
  </si>
  <si>
    <t>160,98m</t>
  </si>
  <si>
    <t>K.Donelaičio 14, Rokiškis</t>
  </si>
  <si>
    <t>Stacionarus būgninis sietas BS-10</t>
  </si>
  <si>
    <t>Maisto atliekų rūšiavimo linija</t>
  </si>
  <si>
    <t>4400-5850-6493</t>
  </si>
  <si>
    <t>Kosmonautų g. 8, Vabalninkas</t>
  </si>
  <si>
    <t>Sandėliavimo paskirties pastatas (mainų punktas)</t>
  </si>
  <si>
    <t>4400-5826-6052</t>
  </si>
  <si>
    <t>4400-6297-9624</t>
  </si>
  <si>
    <t>4400-5828-1680</t>
  </si>
  <si>
    <t>4400-5850-6360</t>
  </si>
  <si>
    <t>4400-5825-5815</t>
  </si>
  <si>
    <t>4400-6237-1673</t>
  </si>
  <si>
    <t>4400-6238-3964</t>
  </si>
  <si>
    <t xml:space="preserve">Sandėliavimo paskirties pastatas (Maisto atliekų apdorojimo ir komposto saugojimo) Dvarininkų k. 1 Miežiškių sen. Panevėžio r. sav. </t>
  </si>
  <si>
    <t>4400-6022-2917</t>
  </si>
  <si>
    <t>Dvarininkų k. 1, Miežiškių sen., Panevėžio r. sav.</t>
  </si>
  <si>
    <t>Gaisro aptikimo ir signalizavimo sistema pajungta prie saugos tarnybos. įsilaužimo aptikimo ir signalizavimo sistema pastate nenumatyta ir neįrengta. Pastatas pastatytas įmonės teritorijoje, kuri yra saugoma.</t>
  </si>
  <si>
    <t>Konteinerinė patalpa CTX-20PU RAL7035 (administracinis)</t>
  </si>
  <si>
    <t>Konteinerinė patalpa CONTAINEX (konteinerinis namelis - maisto rūšiavimo darbuotojams)</t>
  </si>
  <si>
    <t>Jūrinis konteineris (sandėliavimo)</t>
  </si>
  <si>
    <t>Signalizacijos neįrengtos, stebimas vaizdo kameromis, teritorija saugoma</t>
  </si>
  <si>
    <t>Signalizacija įrengta, bet neprijungta prie pulto</t>
  </si>
  <si>
    <t>Pastate įrengta priešgaisrinė ir apsauginė signalizacijos, priduotos į apsaugos pultą. Šiai dienai objektus prižiūri Apsaugos komanda.</t>
  </si>
  <si>
    <t>draudimo suma</t>
  </si>
  <si>
    <t>Konteinerių aikštelė Vytauto g. 4, Biržai</t>
  </si>
  <si>
    <t>Konteinerių aikštelė Pavasario g. 6, Biržai</t>
  </si>
  <si>
    <t>Konteinerių aikštelė Pavasario g. 4, Biržai</t>
  </si>
  <si>
    <t>Komposto vartytuvo Egersmann Bachus A30 , inv. Nr. T1958, savaeigis</t>
  </si>
  <si>
    <t>Degių atliekų saugojimo pastatas</t>
  </si>
  <si>
    <t>4400-3948-1035</t>
  </si>
  <si>
    <t>Atliekų mechaninio rūšiavimo pastatas su priėmimo patalpa</t>
  </si>
  <si>
    <t>4400-3949-7159</t>
  </si>
  <si>
    <t>Atrūšiuotų antrinių žaliavų stoginė</t>
  </si>
  <si>
    <t>4400-3949-7164</t>
  </si>
  <si>
    <t>Bioskaidžių atliekų priėmimo-sumaišymo pastatas</t>
  </si>
  <si>
    <t>4400-3948-1024</t>
  </si>
  <si>
    <t>Fermentavimo tunelis Nr. 1</t>
  </si>
  <si>
    <t>4400-3944-7699</t>
  </si>
  <si>
    <t>Fermentavimo tunelis Nr. 2</t>
  </si>
  <si>
    <t>4400-3944-7700</t>
  </si>
  <si>
    <t>Fermentavimo tunelis Nr. 3</t>
  </si>
  <si>
    <t>4400-3944-7711</t>
  </si>
  <si>
    <t>Bioreaktorius Nr. 1</t>
  </si>
  <si>
    <t>4400-3945-0781</t>
  </si>
  <si>
    <t>Bioreaktorius Nr. 2</t>
  </si>
  <si>
    <t>4400-3945-0792</t>
  </si>
  <si>
    <t>Biofiltras Nr. 1</t>
  </si>
  <si>
    <t>4400-3945-0738</t>
  </si>
  <si>
    <t>Biofiltras Nr. 2</t>
  </si>
  <si>
    <t>4400-3945-0760</t>
  </si>
  <si>
    <t>Biofiltras Nr. 3</t>
  </si>
  <si>
    <t>4400-3945-0770</t>
  </si>
  <si>
    <t>Siurblinė</t>
  </si>
  <si>
    <t>4400-3944-7677</t>
  </si>
  <si>
    <t>Dispečerinė su buitinėmis patalpomis</t>
  </si>
  <si>
    <t>4400-3944-7688</t>
  </si>
  <si>
    <t>Kogeneratorius</t>
  </si>
  <si>
    <t>4400-3945-0805</t>
  </si>
  <si>
    <t>Biodujų deginimo fakelas</t>
  </si>
  <si>
    <t>4400-3945-0816</t>
  </si>
  <si>
    <t>Pastatas- Atliekų rūšiavimo pastatas</t>
  </si>
  <si>
    <t>4400-1859-7050</t>
  </si>
  <si>
    <t>Atliekų rūšiavimo linija</t>
  </si>
  <si>
    <t>Presavimo įrenginys AVOS 1410S-22/50 su perforatoriumi</t>
  </si>
  <si>
    <t>Bunkeris su padavimo mechanizmu</t>
  </si>
  <si>
    <t>Maišelių plėšytuvas</t>
  </si>
  <si>
    <t>Dviejų frakcijų Būgninis separatorius</t>
  </si>
  <si>
    <t>Magnetas 0 – 80 mm</t>
  </si>
  <si>
    <t>Magnetas  &gt;80 mm</t>
  </si>
  <si>
    <t>Žvaigždinis separatorius (80-20 mm) su gumos ir kaučiuko kompozito žvaigždėmis</t>
  </si>
  <si>
    <t>Oro srauto separatorius</t>
  </si>
  <si>
    <t>Infraraudonųjų spindulių separatorius PVC frakcijai</t>
  </si>
  <si>
    <t>Infraraudonųjų spindulių separatorius PET arba HDPE frakcijai</t>
  </si>
  <si>
    <t>Oro kompresoriai infraraudonųjų spindulių (NIR) separatoriams</t>
  </si>
  <si>
    <t>Rūšiavimo linija (pilnai įrengtos 8 vietų kabinos, konvejeris, rūšiavimo stalai, atliekų aikštelės)</t>
  </si>
  <si>
    <t>Smulkintuvas</t>
  </si>
  <si>
    <t>Konvejeris MKA rūšiavimo srautui tarp maišelių atidarytuvo ir Būgninio sijotuvo transportuoti ir išskleisti</t>
  </si>
  <si>
    <t>Konvejeris 0-80 mm frakcijai surinkti iš po Būgniniu sieto ir transportuoti link žvaigždinio separatoriaus</t>
  </si>
  <si>
    <t>Konvejeris 0-80 mm smulkintam MKA transportuoti link antrinio žvaigždinio separatoriaus po FE magnetu</t>
  </si>
  <si>
    <t>Konvejeris ≥ 80 mm frakcijos nukreipimui į tretinį (oro srauto) separatorių</t>
  </si>
  <si>
    <t>Konvejeris ≥ 80 mm. lengvos frakcijos transportavimui ir išskleidimui prieš PVC NIR‘ą</t>
  </si>
  <si>
    <t>Konvejeris ≥ 80 mm lengvos frakcijos transportavimui po PVC NIR‘o į nuolatinio veikimo KAK‘o smulkintuvą</t>
  </si>
  <si>
    <t>Kovejeris ≥ 80 mm sunkios frakcijos transportavimui iki plastikų (NIR) separatoriaus</t>
  </si>
  <si>
    <t>Vibracinis stalas ≥80 mm sunkios frakcijos paskleidimui ant konvejerio kokybiškesniam plastikų NIR separatoriaus darbui užtikrinti</t>
  </si>
  <si>
    <t>Konvejeris ≥ 80 mm sunkios frakcijos transportavimui po plastikų (NIR) separatoriaus link rūšiavimo kabinos konvejerio</t>
  </si>
  <si>
    <t>Konvejeris ≥ 80 mm sunkios frakcijos transportavimui  rūšiavimo kabinoje</t>
  </si>
  <si>
    <t>Mechaninio rūšiavimo procesų valdymo ir automatizacijos įrenginys</t>
  </si>
  <si>
    <t>Apsauginė signalizacija</t>
  </si>
  <si>
    <t>Gaisrinė signalizacija</t>
  </si>
  <si>
    <t>Procesų valdymo ir automatizacijos įrenginys (BIO dalis)</t>
  </si>
  <si>
    <t>Biodujų talpa</t>
  </si>
  <si>
    <t>metalas</t>
  </si>
  <si>
    <t>Dujopūtė MAPRO CL23</t>
  </si>
  <si>
    <t>Konteinerinė technologinė patalpa</t>
  </si>
  <si>
    <t>T1995</t>
  </si>
  <si>
    <t>T1996</t>
  </si>
  <si>
    <t>T1997</t>
  </si>
  <si>
    <t>T1998</t>
  </si>
  <si>
    <t>T1999</t>
  </si>
  <si>
    <t>T2000</t>
  </si>
  <si>
    <t>Atliekų smulkintuvas 160 kW</t>
  </si>
  <si>
    <t>Smulkios frakcijos konvejeris L-13, 4 kW</t>
  </si>
  <si>
    <t>Stiklo rūšiavimo konvejeris</t>
  </si>
  <si>
    <t>Automatinė gręžinių reguliavimo sistema (konteinerinėje technologinėje patalpoje Invent. Nr. T1999)</t>
  </si>
  <si>
    <t>Dujų davikliai</t>
  </si>
  <si>
    <t>Konteinerinė patalpa apsaugos postui CTX 10p 7035</t>
  </si>
  <si>
    <t>visi aukščiau nurodyti adresai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</si>
</sst>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#######0"/>
    <numFmt numFmtId="166" formatCode="#,##0\ &quot;€&quot;"/>
  </numFmts>
  <fonts count="11" x14ac:knownFonts="1"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b/>
      <u/>
      <sz val="9"/>
      <name val="Arial"/>
      <family val="2"/>
      <charset val="186"/>
    </font>
    <font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sz val="9"/>
      <name val="Arial"/>
      <family val="2"/>
    </font>
    <font>
      <b/>
      <u/>
      <sz val="12"/>
      <name val="Times New Roman"/>
      <family val="1"/>
      <charset val="186"/>
    </font>
    <font>
      <sz val="10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FF0000"/>
      <name val="Arial"/>
      <family val="2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5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6D06-F805-4E29-B828-982B70DBEE81}">
  <dimension ref="A1:Q140"/>
  <sheetViews>
    <sheetView tabSelected="1" topLeftCell="A114" zoomScaleNormal="100" workbookViewId="0">
      <selection activeCell="J138" sqref="J138"/>
    </sheetView>
  </sheetViews>
  <sheetFormatPr defaultColWidth="8.85546875" defaultRowHeight="15" x14ac:dyDescent="0.25"/>
  <cols>
    <col min="1" max="1" width="7.42578125" style="3" customWidth="1"/>
    <col min="2" max="2" width="68.5703125" style="2" customWidth="1"/>
    <col min="3" max="3" width="18" style="3" customWidth="1"/>
    <col min="4" max="4" width="16.85546875" style="2" customWidth="1"/>
    <col min="5" max="5" width="11.28515625" style="2" customWidth="1"/>
    <col min="6" max="6" width="12.5703125" style="2" customWidth="1"/>
    <col min="7" max="7" width="14.85546875" style="3" customWidth="1"/>
    <col min="8" max="8" width="7.85546875" style="3" hidden="1" customWidth="1"/>
    <col min="9" max="9" width="0.28515625" style="43" customWidth="1"/>
    <col min="10" max="10" width="17.42578125" style="43" customWidth="1"/>
    <col min="11" max="11" width="41.5703125" style="2" customWidth="1"/>
    <col min="12" max="12" width="60.85546875" style="4" customWidth="1"/>
    <col min="13" max="13" width="40.7109375" style="2" customWidth="1"/>
    <col min="14" max="17" width="8.85546875" style="16"/>
    <col min="18" max="16384" width="8.85546875" style="2"/>
  </cols>
  <sheetData>
    <row r="1" spans="1:12" x14ac:dyDescent="0.25">
      <c r="A1" s="1" t="s">
        <v>0</v>
      </c>
    </row>
    <row r="2" spans="1:12" s="9" customFormat="1" ht="15" customHeight="1" x14ac:dyDescent="0.25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7" t="s">
        <v>271</v>
      </c>
      <c r="I2" s="44" t="s">
        <v>273</v>
      </c>
      <c r="J2" s="44" t="s">
        <v>337</v>
      </c>
      <c r="K2" s="6" t="s">
        <v>8</v>
      </c>
      <c r="L2" s="8" t="s">
        <v>9</v>
      </c>
    </row>
    <row r="3" spans="1:12" x14ac:dyDescent="0.25">
      <c r="A3" s="10">
        <v>1</v>
      </c>
      <c r="B3" s="11" t="s">
        <v>10</v>
      </c>
      <c r="C3" s="10" t="s">
        <v>11</v>
      </c>
      <c r="D3" s="11" t="s">
        <v>12</v>
      </c>
      <c r="E3" s="10">
        <v>11.76</v>
      </c>
      <c r="F3" s="12">
        <v>41</v>
      </c>
      <c r="G3" s="10">
        <v>2008</v>
      </c>
      <c r="H3" s="13">
        <v>11324</v>
      </c>
      <c r="I3" s="14">
        <f>H3*1.1</f>
        <v>12456.400000000001</v>
      </c>
      <c r="J3" s="14">
        <f>I3*1.15</f>
        <v>14324.86</v>
      </c>
      <c r="K3" s="11" t="s">
        <v>13</v>
      </c>
      <c r="L3" s="11"/>
    </row>
    <row r="4" spans="1:12" x14ac:dyDescent="0.25">
      <c r="A4" s="10">
        <f>A3+1</f>
        <v>2</v>
      </c>
      <c r="B4" s="11" t="s">
        <v>14</v>
      </c>
      <c r="C4" s="10" t="s">
        <v>15</v>
      </c>
      <c r="D4" s="11" t="s">
        <v>12</v>
      </c>
      <c r="E4" s="10">
        <v>13.01</v>
      </c>
      <c r="F4" s="12">
        <v>41</v>
      </c>
      <c r="G4" s="10">
        <v>2008</v>
      </c>
      <c r="H4" s="13">
        <v>4315</v>
      </c>
      <c r="I4" s="14">
        <f>H4*1.1</f>
        <v>4746.5</v>
      </c>
      <c r="J4" s="14">
        <f>I4*1.15</f>
        <v>5458.4749999999995</v>
      </c>
      <c r="K4" s="11" t="s">
        <v>13</v>
      </c>
      <c r="L4" s="11"/>
    </row>
    <row r="5" spans="1:12" x14ac:dyDescent="0.25">
      <c r="A5" s="10">
        <f>A4+1</f>
        <v>3</v>
      </c>
      <c r="B5" s="11" t="s">
        <v>16</v>
      </c>
      <c r="C5" s="10" t="s">
        <v>17</v>
      </c>
      <c r="D5" s="11" t="s">
        <v>12</v>
      </c>
      <c r="E5" s="10">
        <v>13.01</v>
      </c>
      <c r="F5" s="12">
        <v>41</v>
      </c>
      <c r="G5" s="10">
        <v>2008</v>
      </c>
      <c r="H5" s="13">
        <v>4315</v>
      </c>
      <c r="I5" s="14">
        <f>H5*1.1</f>
        <v>4746.5</v>
      </c>
      <c r="J5" s="14">
        <f>I5*1.15</f>
        <v>5458.4749999999995</v>
      </c>
      <c r="K5" s="11" t="s">
        <v>13</v>
      </c>
      <c r="L5" s="11"/>
    </row>
    <row r="6" spans="1:12" x14ac:dyDescent="0.25">
      <c r="A6" s="10">
        <f>A5+1</f>
        <v>4</v>
      </c>
      <c r="B6" s="11" t="s">
        <v>18</v>
      </c>
      <c r="C6" s="10" t="s">
        <v>19</v>
      </c>
      <c r="D6" s="11"/>
      <c r="E6" s="65" t="s">
        <v>20</v>
      </c>
      <c r="F6" s="66"/>
      <c r="G6" s="10">
        <v>2008</v>
      </c>
      <c r="H6" s="13">
        <v>18478</v>
      </c>
      <c r="I6" s="14">
        <f>H6*1.1</f>
        <v>20325.800000000003</v>
      </c>
      <c r="J6" s="14">
        <f>I6*1.15</f>
        <v>23374.670000000002</v>
      </c>
      <c r="K6" s="11" t="s">
        <v>13</v>
      </c>
      <c r="L6" s="11"/>
    </row>
    <row r="7" spans="1:12" x14ac:dyDescent="0.25">
      <c r="A7" s="10">
        <f>A6+1</f>
        <v>5</v>
      </c>
      <c r="B7" s="11" t="s">
        <v>10</v>
      </c>
      <c r="C7" s="10" t="s">
        <v>21</v>
      </c>
      <c r="D7" s="11" t="s">
        <v>12</v>
      </c>
      <c r="E7" s="10">
        <v>12.06</v>
      </c>
      <c r="F7" s="12">
        <v>41</v>
      </c>
      <c r="G7" s="10">
        <v>2008</v>
      </c>
      <c r="H7" s="13">
        <v>10977</v>
      </c>
      <c r="I7" s="14">
        <f>H7*1.1</f>
        <v>12074.7</v>
      </c>
      <c r="J7" s="14">
        <f>I7*1.15</f>
        <v>13885.905000000001</v>
      </c>
      <c r="K7" s="11" t="s">
        <v>22</v>
      </c>
      <c r="L7" s="11"/>
    </row>
    <row r="8" spans="1:12" x14ac:dyDescent="0.25">
      <c r="A8" s="10">
        <f>A7+1</f>
        <v>6</v>
      </c>
      <c r="B8" s="11" t="s">
        <v>23</v>
      </c>
      <c r="C8" s="10" t="s">
        <v>24</v>
      </c>
      <c r="D8" s="11"/>
      <c r="E8" s="65" t="s">
        <v>25</v>
      </c>
      <c r="F8" s="66"/>
      <c r="G8" s="10">
        <v>2008</v>
      </c>
      <c r="H8" s="14">
        <v>38230</v>
      </c>
      <c r="I8" s="14">
        <f>H8*1.1</f>
        <v>42053</v>
      </c>
      <c r="J8" s="14">
        <f>I8*1.15</f>
        <v>48360.95</v>
      </c>
      <c r="K8" s="11" t="s">
        <v>22</v>
      </c>
      <c r="L8" s="11"/>
    </row>
    <row r="9" spans="1:12" x14ac:dyDescent="0.25">
      <c r="A9" s="10">
        <f>A8+1</f>
        <v>7</v>
      </c>
      <c r="B9" s="11" t="s">
        <v>10</v>
      </c>
      <c r="C9" s="10" t="s">
        <v>26</v>
      </c>
      <c r="D9" s="11" t="s">
        <v>12</v>
      </c>
      <c r="E9" s="10">
        <v>23.23</v>
      </c>
      <c r="F9" s="12">
        <v>78</v>
      </c>
      <c r="G9" s="10">
        <v>2008</v>
      </c>
      <c r="H9" s="13">
        <v>20244</v>
      </c>
      <c r="I9" s="14">
        <f>H9*1.1</f>
        <v>22268.400000000001</v>
      </c>
      <c r="J9" s="14">
        <f>I9*1.15</f>
        <v>25608.66</v>
      </c>
      <c r="K9" s="11" t="s">
        <v>27</v>
      </c>
      <c r="L9" s="11"/>
    </row>
    <row r="10" spans="1:12" x14ac:dyDescent="0.25">
      <c r="A10" s="10">
        <f>A9+1</f>
        <v>8</v>
      </c>
      <c r="B10" s="11" t="s">
        <v>14</v>
      </c>
      <c r="C10" s="10" t="s">
        <v>28</v>
      </c>
      <c r="D10" s="11" t="s">
        <v>12</v>
      </c>
      <c r="E10" s="10">
        <v>13.05</v>
      </c>
      <c r="F10" s="12">
        <v>40</v>
      </c>
      <c r="G10" s="10">
        <v>2008</v>
      </c>
      <c r="H10" s="13">
        <v>4142</v>
      </c>
      <c r="I10" s="14">
        <f>H10*1.1</f>
        <v>4556.2000000000007</v>
      </c>
      <c r="J10" s="14">
        <f>I10*1.15</f>
        <v>5239.63</v>
      </c>
      <c r="K10" s="11" t="s">
        <v>27</v>
      </c>
      <c r="L10" s="11"/>
    </row>
    <row r="11" spans="1:12" x14ac:dyDescent="0.25">
      <c r="A11" s="10">
        <f>A10+1</f>
        <v>9</v>
      </c>
      <c r="B11" s="11" t="s">
        <v>16</v>
      </c>
      <c r="C11" s="10" t="s">
        <v>29</v>
      </c>
      <c r="D11" s="11" t="s">
        <v>12</v>
      </c>
      <c r="E11" s="10">
        <v>12.96</v>
      </c>
      <c r="F11" s="12">
        <v>39</v>
      </c>
      <c r="G11" s="10">
        <v>2008</v>
      </c>
      <c r="H11" s="13">
        <v>4055</v>
      </c>
      <c r="I11" s="14">
        <f>H11*1.1</f>
        <v>4460.5</v>
      </c>
      <c r="J11" s="14">
        <f>I11*1.15</f>
        <v>5129.5749999999998</v>
      </c>
      <c r="K11" s="11" t="s">
        <v>27</v>
      </c>
      <c r="L11" s="11"/>
    </row>
    <row r="12" spans="1:12" x14ac:dyDescent="0.25">
      <c r="A12" s="10">
        <f>A11+1</f>
        <v>10</v>
      </c>
      <c r="B12" s="11" t="s">
        <v>30</v>
      </c>
      <c r="C12" s="10" t="s">
        <v>31</v>
      </c>
      <c r="D12" s="11" t="s">
        <v>12</v>
      </c>
      <c r="E12" s="10">
        <v>671.99</v>
      </c>
      <c r="F12" s="12">
        <v>7815</v>
      </c>
      <c r="G12" s="10">
        <v>2008</v>
      </c>
      <c r="H12" s="13">
        <v>583874</v>
      </c>
      <c r="I12" s="14">
        <f>H12*1.1</f>
        <v>642261.4</v>
      </c>
      <c r="J12" s="14">
        <f>I12*1.15</f>
        <v>738600.61</v>
      </c>
      <c r="K12" s="11" t="s">
        <v>27</v>
      </c>
      <c r="L12" s="11"/>
    </row>
    <row r="13" spans="1:12" x14ac:dyDescent="0.25">
      <c r="A13" s="10">
        <f>A12+1</f>
        <v>11</v>
      </c>
      <c r="B13" s="11" t="s">
        <v>23</v>
      </c>
      <c r="C13" s="10" t="s">
        <v>32</v>
      </c>
      <c r="D13" s="11"/>
      <c r="E13" s="65" t="s">
        <v>33</v>
      </c>
      <c r="F13" s="66"/>
      <c r="G13" s="10">
        <v>2008</v>
      </c>
      <c r="H13" s="13">
        <v>34754</v>
      </c>
      <c r="I13" s="14">
        <f>H13*1.1</f>
        <v>38229.4</v>
      </c>
      <c r="J13" s="14">
        <f>I13*1.15</f>
        <v>43963.81</v>
      </c>
      <c r="K13" s="11" t="s">
        <v>27</v>
      </c>
      <c r="L13" s="11"/>
    </row>
    <row r="14" spans="1:12" x14ac:dyDescent="0.25">
      <c r="A14" s="10">
        <f>A13+1</f>
        <v>12</v>
      </c>
      <c r="B14" s="11" t="s">
        <v>34</v>
      </c>
      <c r="C14" s="10" t="s">
        <v>35</v>
      </c>
      <c r="D14" s="11" t="s">
        <v>12</v>
      </c>
      <c r="E14" s="10">
        <v>24.39</v>
      </c>
      <c r="F14" s="12">
        <v>81</v>
      </c>
      <c r="G14" s="10">
        <v>2008</v>
      </c>
      <c r="H14" s="13">
        <v>22127</v>
      </c>
      <c r="I14" s="14">
        <f>H14*1.1</f>
        <v>24339.7</v>
      </c>
      <c r="J14" s="14">
        <f>I14*1.15</f>
        <v>27990.654999999999</v>
      </c>
      <c r="K14" s="11" t="s">
        <v>36</v>
      </c>
      <c r="L14" s="11"/>
    </row>
    <row r="15" spans="1:12" x14ac:dyDescent="0.25">
      <c r="A15" s="10">
        <f>A14+1</f>
        <v>13</v>
      </c>
      <c r="B15" s="11" t="s">
        <v>37</v>
      </c>
      <c r="C15" s="10" t="s">
        <v>38</v>
      </c>
      <c r="D15" s="11" t="s">
        <v>12</v>
      </c>
      <c r="E15" s="10">
        <v>13.13</v>
      </c>
      <c r="F15" s="12">
        <v>41</v>
      </c>
      <c r="G15" s="10">
        <v>2008</v>
      </c>
      <c r="H15" s="13">
        <v>4315</v>
      </c>
      <c r="I15" s="14">
        <f>H15*1.1</f>
        <v>4746.5</v>
      </c>
      <c r="J15" s="14">
        <f>I15*1.15</f>
        <v>5458.4749999999995</v>
      </c>
      <c r="K15" s="11" t="s">
        <v>36</v>
      </c>
      <c r="L15" s="11"/>
    </row>
    <row r="16" spans="1:12" x14ac:dyDescent="0.25">
      <c r="A16" s="10">
        <f>A15+1</f>
        <v>14</v>
      </c>
      <c r="B16" s="11" t="s">
        <v>39</v>
      </c>
      <c r="C16" s="10" t="s">
        <v>40</v>
      </c>
      <c r="D16" s="11" t="s">
        <v>12</v>
      </c>
      <c r="E16" s="10">
        <v>13.13</v>
      </c>
      <c r="F16" s="12">
        <v>41</v>
      </c>
      <c r="G16" s="10">
        <v>2008</v>
      </c>
      <c r="H16" s="13">
        <v>4315</v>
      </c>
      <c r="I16" s="14">
        <f>H16*1.1</f>
        <v>4746.5</v>
      </c>
      <c r="J16" s="14">
        <f>I16*1.15</f>
        <v>5458.4749999999995</v>
      </c>
      <c r="K16" s="11" t="s">
        <v>36</v>
      </c>
      <c r="L16" s="11"/>
    </row>
    <row r="17" spans="1:12" x14ac:dyDescent="0.25">
      <c r="A17" s="10">
        <f>A16+1</f>
        <v>15</v>
      </c>
      <c r="B17" s="11" t="s">
        <v>41</v>
      </c>
      <c r="C17" s="10" t="s">
        <v>42</v>
      </c>
      <c r="D17" s="11" t="s">
        <v>12</v>
      </c>
      <c r="E17" s="10">
        <v>668.59</v>
      </c>
      <c r="F17" s="12">
        <v>7936</v>
      </c>
      <c r="G17" s="10">
        <v>2008</v>
      </c>
      <c r="H17" s="13">
        <v>404599</v>
      </c>
      <c r="I17" s="14">
        <f>H17*1.1</f>
        <v>445058.9</v>
      </c>
      <c r="J17" s="14">
        <f>I17*1.15</f>
        <v>511817.73499999999</v>
      </c>
      <c r="K17" s="11" t="s">
        <v>36</v>
      </c>
      <c r="L17" s="11"/>
    </row>
    <row r="18" spans="1:12" x14ac:dyDescent="0.25">
      <c r="A18" s="10">
        <f>A17+1</f>
        <v>16</v>
      </c>
      <c r="B18" s="11" t="s">
        <v>43</v>
      </c>
      <c r="C18" s="10" t="s">
        <v>44</v>
      </c>
      <c r="D18" s="11"/>
      <c r="E18" s="65" t="s">
        <v>45</v>
      </c>
      <c r="F18" s="66"/>
      <c r="G18" s="10">
        <v>2008</v>
      </c>
      <c r="H18" s="13">
        <v>17232</v>
      </c>
      <c r="I18" s="14">
        <f>H18*1.1</f>
        <v>18955.2</v>
      </c>
      <c r="J18" s="14">
        <f>I18*1.15</f>
        <v>21798.48</v>
      </c>
      <c r="K18" s="11" t="s">
        <v>36</v>
      </c>
      <c r="L18" s="11"/>
    </row>
    <row r="19" spans="1:12" x14ac:dyDescent="0.25">
      <c r="A19" s="10">
        <f>A18+1</f>
        <v>17</v>
      </c>
      <c r="B19" s="11" t="s">
        <v>10</v>
      </c>
      <c r="C19" s="10" t="s">
        <v>46</v>
      </c>
      <c r="D19" s="11" t="s">
        <v>12</v>
      </c>
      <c r="E19" s="10">
        <v>11.8</v>
      </c>
      <c r="F19" s="12">
        <v>41</v>
      </c>
      <c r="G19" s="10">
        <v>2008</v>
      </c>
      <c r="H19" s="13">
        <v>10977</v>
      </c>
      <c r="I19" s="14">
        <f>H19*1.1</f>
        <v>12074.7</v>
      </c>
      <c r="J19" s="14">
        <f>I19*1.15</f>
        <v>13885.905000000001</v>
      </c>
      <c r="K19" s="11" t="s">
        <v>47</v>
      </c>
      <c r="L19" s="11"/>
    </row>
    <row r="20" spans="1:12" x14ac:dyDescent="0.25">
      <c r="A20" s="10">
        <f>A19+1</f>
        <v>18</v>
      </c>
      <c r="B20" s="11" t="s">
        <v>18</v>
      </c>
      <c r="C20" s="10" t="s">
        <v>48</v>
      </c>
      <c r="D20" s="11"/>
      <c r="E20" s="65" t="s">
        <v>49</v>
      </c>
      <c r="F20" s="66"/>
      <c r="G20" s="10">
        <v>2008</v>
      </c>
      <c r="H20" s="13">
        <v>23256</v>
      </c>
      <c r="I20" s="14">
        <f>H20*1.1</f>
        <v>25581.600000000002</v>
      </c>
      <c r="J20" s="14">
        <f>I20*1.15</f>
        <v>29418.84</v>
      </c>
      <c r="K20" s="11" t="s">
        <v>47</v>
      </c>
      <c r="L20" s="11"/>
    </row>
    <row r="21" spans="1:12" x14ac:dyDescent="0.25">
      <c r="A21" s="10">
        <f>A20+1</f>
        <v>19</v>
      </c>
      <c r="B21" s="11" t="s">
        <v>10</v>
      </c>
      <c r="C21" s="10" t="s">
        <v>50</v>
      </c>
      <c r="D21" s="11" t="s">
        <v>12</v>
      </c>
      <c r="E21" s="10">
        <v>11.56</v>
      </c>
      <c r="F21" s="12">
        <v>37</v>
      </c>
      <c r="G21" s="10">
        <v>2008</v>
      </c>
      <c r="H21" s="13">
        <v>3186</v>
      </c>
      <c r="I21" s="14">
        <f>H21*1.1</f>
        <v>3504.6000000000004</v>
      </c>
      <c r="J21" s="14">
        <f>I21*1.15</f>
        <v>4030.29</v>
      </c>
      <c r="K21" s="11" t="s">
        <v>51</v>
      </c>
      <c r="L21" s="11"/>
    </row>
    <row r="22" spans="1:12" x14ac:dyDescent="0.25">
      <c r="A22" s="10">
        <f>A21+1</f>
        <v>20</v>
      </c>
      <c r="B22" s="11" t="s">
        <v>14</v>
      </c>
      <c r="C22" s="10" t="s">
        <v>52</v>
      </c>
      <c r="D22" s="11" t="s">
        <v>12</v>
      </c>
      <c r="E22" s="10">
        <v>13.07</v>
      </c>
      <c r="F22" s="12">
        <v>40</v>
      </c>
      <c r="G22" s="10">
        <v>2008</v>
      </c>
      <c r="H22" s="13">
        <v>4228</v>
      </c>
      <c r="I22" s="14">
        <f>H22*1.1</f>
        <v>4650.8</v>
      </c>
      <c r="J22" s="14">
        <f>I22*1.15</f>
        <v>5348.42</v>
      </c>
      <c r="K22" s="11" t="s">
        <v>51</v>
      </c>
      <c r="L22" s="11"/>
    </row>
    <row r="23" spans="1:12" x14ac:dyDescent="0.25">
      <c r="A23" s="10">
        <f>A22+1</f>
        <v>21</v>
      </c>
      <c r="B23" s="11" t="s">
        <v>16</v>
      </c>
      <c r="C23" s="10" t="s">
        <v>53</v>
      </c>
      <c r="D23" s="11" t="s">
        <v>12</v>
      </c>
      <c r="E23" s="10">
        <v>13.1</v>
      </c>
      <c r="F23" s="12">
        <v>40</v>
      </c>
      <c r="G23" s="10">
        <v>2008</v>
      </c>
      <c r="H23" s="13">
        <v>4228</v>
      </c>
      <c r="I23" s="14">
        <f>H23*1.1</f>
        <v>4650.8</v>
      </c>
      <c r="J23" s="14">
        <f>I23*1.15</f>
        <v>5348.42</v>
      </c>
      <c r="K23" s="11" t="s">
        <v>51</v>
      </c>
      <c r="L23" s="11"/>
    </row>
    <row r="24" spans="1:12" x14ac:dyDescent="0.25">
      <c r="A24" s="10">
        <f>A23+1</f>
        <v>22</v>
      </c>
      <c r="B24" s="11" t="s">
        <v>23</v>
      </c>
      <c r="C24" s="10" t="s">
        <v>54</v>
      </c>
      <c r="D24" s="11"/>
      <c r="E24" s="65" t="s">
        <v>55</v>
      </c>
      <c r="F24" s="66"/>
      <c r="G24" s="10">
        <v>2008</v>
      </c>
      <c r="H24" s="13">
        <v>12164</v>
      </c>
      <c r="I24" s="14">
        <f>H24*1.1</f>
        <v>13380.400000000001</v>
      </c>
      <c r="J24" s="14">
        <f>I24*1.15</f>
        <v>15387.460000000001</v>
      </c>
      <c r="K24" s="11" t="s">
        <v>51</v>
      </c>
      <c r="L24" s="11"/>
    </row>
    <row r="25" spans="1:12" x14ac:dyDescent="0.25">
      <c r="A25" s="10">
        <f>A24+1</f>
        <v>23</v>
      </c>
      <c r="B25" s="11" t="s">
        <v>56</v>
      </c>
      <c r="C25" s="10" t="s">
        <v>57</v>
      </c>
      <c r="D25" s="11" t="s">
        <v>12</v>
      </c>
      <c r="E25" s="10">
        <v>11.56</v>
      </c>
      <c r="F25" s="12">
        <v>37</v>
      </c>
      <c r="G25" s="10">
        <v>2008</v>
      </c>
      <c r="H25" s="13">
        <v>10108</v>
      </c>
      <c r="I25" s="14">
        <f>H25*1.1</f>
        <v>11118.800000000001</v>
      </c>
      <c r="J25" s="14">
        <f>I25*1.15</f>
        <v>12786.62</v>
      </c>
      <c r="K25" s="11" t="s">
        <v>58</v>
      </c>
      <c r="L25" s="11"/>
    </row>
    <row r="26" spans="1:12" x14ac:dyDescent="0.25">
      <c r="A26" s="10">
        <f>A25+1</f>
        <v>24</v>
      </c>
      <c r="B26" s="11" t="s">
        <v>59</v>
      </c>
      <c r="C26" s="10" t="s">
        <v>60</v>
      </c>
      <c r="D26" s="11"/>
      <c r="E26" s="65" t="s">
        <v>61</v>
      </c>
      <c r="F26" s="66"/>
      <c r="G26" s="10">
        <v>2008</v>
      </c>
      <c r="H26" s="13">
        <v>18333</v>
      </c>
      <c r="I26" s="14">
        <f>H26*1.1</f>
        <v>20166.300000000003</v>
      </c>
      <c r="J26" s="14">
        <f>I26*1.15</f>
        <v>23191.245000000003</v>
      </c>
      <c r="K26" s="11" t="s">
        <v>58</v>
      </c>
      <c r="L26" s="11"/>
    </row>
    <row r="27" spans="1:12" x14ac:dyDescent="0.25">
      <c r="A27" s="10">
        <f>A26+1</f>
        <v>25</v>
      </c>
      <c r="B27" s="11" t="s">
        <v>10</v>
      </c>
      <c r="C27" s="10" t="s">
        <v>62</v>
      </c>
      <c r="D27" s="11" t="s">
        <v>12</v>
      </c>
      <c r="E27" s="10">
        <v>11.6</v>
      </c>
      <c r="F27" s="12">
        <v>38</v>
      </c>
      <c r="G27" s="10">
        <v>2008</v>
      </c>
      <c r="H27" s="13">
        <v>10484</v>
      </c>
      <c r="I27" s="14">
        <f>H27*1.1</f>
        <v>11532.400000000001</v>
      </c>
      <c r="J27" s="14">
        <f>I27*1.15</f>
        <v>13262.26</v>
      </c>
      <c r="K27" s="11" t="s">
        <v>63</v>
      </c>
      <c r="L27" s="11"/>
    </row>
    <row r="28" spans="1:12" x14ac:dyDescent="0.25">
      <c r="A28" s="10">
        <f>A27+1</f>
        <v>26</v>
      </c>
      <c r="B28" s="11" t="s">
        <v>14</v>
      </c>
      <c r="C28" s="10" t="s">
        <v>64</v>
      </c>
      <c r="D28" s="11" t="s">
        <v>12</v>
      </c>
      <c r="E28" s="10">
        <v>13.05</v>
      </c>
      <c r="F28" s="12">
        <v>40</v>
      </c>
      <c r="G28" s="10">
        <v>2008</v>
      </c>
      <c r="H28" s="13">
        <v>4228</v>
      </c>
      <c r="I28" s="14">
        <f>H28*1.1</f>
        <v>4650.8</v>
      </c>
      <c r="J28" s="14">
        <f>I28*1.15</f>
        <v>5348.42</v>
      </c>
      <c r="K28" s="11" t="s">
        <v>63</v>
      </c>
      <c r="L28" s="11"/>
    </row>
    <row r="29" spans="1:12" x14ac:dyDescent="0.25">
      <c r="A29" s="10">
        <f>A28+1</f>
        <v>27</v>
      </c>
      <c r="B29" s="11" t="s">
        <v>16</v>
      </c>
      <c r="C29" s="10" t="s">
        <v>65</v>
      </c>
      <c r="D29" s="11" t="s">
        <v>12</v>
      </c>
      <c r="E29" s="10">
        <v>12.96</v>
      </c>
      <c r="F29" s="12">
        <v>39</v>
      </c>
      <c r="G29" s="10">
        <v>2008</v>
      </c>
      <c r="H29" s="13">
        <v>4113</v>
      </c>
      <c r="I29" s="14">
        <f>H29*1.1</f>
        <v>4524.3</v>
      </c>
      <c r="J29" s="14">
        <f>I29*1.15</f>
        <v>5202.9449999999997</v>
      </c>
      <c r="K29" s="11" t="s">
        <v>63</v>
      </c>
      <c r="L29" s="11"/>
    </row>
    <row r="30" spans="1:12" x14ac:dyDescent="0.25">
      <c r="A30" s="10">
        <f>A29+1</f>
        <v>28</v>
      </c>
      <c r="B30" s="11" t="s">
        <v>23</v>
      </c>
      <c r="C30" s="10" t="s">
        <v>66</v>
      </c>
      <c r="D30" s="11"/>
      <c r="E30" s="65" t="s">
        <v>67</v>
      </c>
      <c r="F30" s="66"/>
      <c r="G30" s="10">
        <v>2008</v>
      </c>
      <c r="H30" s="15">
        <v>15553</v>
      </c>
      <c r="I30" s="14">
        <f>H30*1.1</f>
        <v>17108.300000000003</v>
      </c>
      <c r="J30" s="14">
        <f>I30*1.15</f>
        <v>19674.545000000002</v>
      </c>
      <c r="K30" s="11" t="s">
        <v>63</v>
      </c>
      <c r="L30" s="11"/>
    </row>
    <row r="31" spans="1:12" x14ac:dyDescent="0.25">
      <c r="A31" s="10">
        <f>A30+1</f>
        <v>29</v>
      </c>
      <c r="B31" s="11" t="s">
        <v>68</v>
      </c>
      <c r="C31" s="10" t="s">
        <v>69</v>
      </c>
      <c r="D31" s="11" t="s">
        <v>12</v>
      </c>
      <c r="E31" s="10">
        <v>48.12</v>
      </c>
      <c r="F31" s="12">
        <v>136</v>
      </c>
      <c r="G31" s="10">
        <v>2012</v>
      </c>
      <c r="H31" s="13">
        <v>16421</v>
      </c>
      <c r="I31" s="14">
        <f>H31*1.1</f>
        <v>18063.100000000002</v>
      </c>
      <c r="J31" s="14">
        <f>I31*1.15</f>
        <v>20772.565000000002</v>
      </c>
      <c r="K31" s="11" t="s">
        <v>70</v>
      </c>
      <c r="L31" s="11"/>
    </row>
    <row r="32" spans="1:12" x14ac:dyDescent="0.25">
      <c r="A32" s="10">
        <f>A31+1</f>
        <v>30</v>
      </c>
      <c r="B32" s="11" t="s">
        <v>18</v>
      </c>
      <c r="C32" s="10" t="s">
        <v>71</v>
      </c>
      <c r="D32" s="11"/>
      <c r="E32" s="65" t="s">
        <v>72</v>
      </c>
      <c r="F32" s="66"/>
      <c r="G32" s="10">
        <v>2012</v>
      </c>
      <c r="H32" s="13">
        <v>13960</v>
      </c>
      <c r="I32" s="14">
        <f>H32*1.1</f>
        <v>15356.000000000002</v>
      </c>
      <c r="J32" s="14">
        <f>I32*1.15</f>
        <v>17659.400000000001</v>
      </c>
      <c r="K32" s="11" t="s">
        <v>70</v>
      </c>
      <c r="L32" s="11"/>
    </row>
    <row r="33" spans="1:17" ht="24" x14ac:dyDescent="0.25">
      <c r="A33" s="10">
        <f>A32+1</f>
        <v>31</v>
      </c>
      <c r="B33" s="11" t="s">
        <v>73</v>
      </c>
      <c r="C33" s="10" t="s">
        <v>74</v>
      </c>
      <c r="D33" s="11" t="s">
        <v>12</v>
      </c>
      <c r="E33" s="10">
        <v>48.36</v>
      </c>
      <c r="F33" s="12">
        <v>132</v>
      </c>
      <c r="G33" s="10">
        <v>2012</v>
      </c>
      <c r="H33" s="13">
        <v>15929</v>
      </c>
      <c r="I33" s="14">
        <f>H33*1.1</f>
        <v>17521.900000000001</v>
      </c>
      <c r="J33" s="14">
        <f>I33*1.15</f>
        <v>20150.185000000001</v>
      </c>
      <c r="K33" s="11" t="s">
        <v>75</v>
      </c>
      <c r="L33" s="11"/>
    </row>
    <row r="34" spans="1:17" ht="24" x14ac:dyDescent="0.25">
      <c r="A34" s="10">
        <f>A33+1</f>
        <v>32</v>
      </c>
      <c r="B34" s="11" t="s">
        <v>76</v>
      </c>
      <c r="C34" s="10" t="s">
        <v>77</v>
      </c>
      <c r="D34" s="11"/>
      <c r="E34" s="10"/>
      <c r="F34" s="12"/>
      <c r="G34" s="10">
        <v>2012</v>
      </c>
      <c r="H34" s="13">
        <v>29252</v>
      </c>
      <c r="I34" s="14">
        <f>H34*1.1</f>
        <v>32177.200000000004</v>
      </c>
      <c r="J34" s="14">
        <f>I34*1.15</f>
        <v>37003.78</v>
      </c>
      <c r="K34" s="11" t="s">
        <v>75</v>
      </c>
      <c r="L34" s="11"/>
    </row>
    <row r="35" spans="1:17" ht="24" x14ac:dyDescent="0.25">
      <c r="A35" s="10">
        <f>A34+1</f>
        <v>33</v>
      </c>
      <c r="B35" s="11" t="s">
        <v>18</v>
      </c>
      <c r="C35" s="10" t="s">
        <v>78</v>
      </c>
      <c r="D35" s="11"/>
      <c r="E35" s="65" t="s">
        <v>79</v>
      </c>
      <c r="F35" s="66"/>
      <c r="G35" s="10">
        <v>2012</v>
      </c>
      <c r="H35" s="13">
        <v>35623</v>
      </c>
      <c r="I35" s="14">
        <f>H35*1.1</f>
        <v>39185.300000000003</v>
      </c>
      <c r="J35" s="14">
        <f>I35*1.15</f>
        <v>45063.095000000001</v>
      </c>
      <c r="K35" s="11" t="s">
        <v>75</v>
      </c>
      <c r="L35" s="11"/>
    </row>
    <row r="36" spans="1:17" x14ac:dyDescent="0.25">
      <c r="A36" s="10">
        <f>A35+1</f>
        <v>34</v>
      </c>
      <c r="B36" s="11" t="s">
        <v>68</v>
      </c>
      <c r="C36" s="10" t="s">
        <v>80</v>
      </c>
      <c r="D36" s="11" t="s">
        <v>12</v>
      </c>
      <c r="E36" s="10">
        <v>49.12</v>
      </c>
      <c r="F36" s="12">
        <v>133</v>
      </c>
      <c r="G36" s="10">
        <v>2012</v>
      </c>
      <c r="H36" s="13">
        <v>16074</v>
      </c>
      <c r="I36" s="14">
        <f>H36*1.1</f>
        <v>17681.400000000001</v>
      </c>
      <c r="J36" s="14">
        <f>I36*1.15</f>
        <v>20333.61</v>
      </c>
      <c r="K36" s="11" t="s">
        <v>81</v>
      </c>
      <c r="L36" s="11"/>
    </row>
    <row r="37" spans="1:17" x14ac:dyDescent="0.25">
      <c r="A37" s="10">
        <f>A36+1</f>
        <v>35</v>
      </c>
      <c r="B37" s="11" t="s">
        <v>18</v>
      </c>
      <c r="C37" s="10" t="s">
        <v>82</v>
      </c>
      <c r="D37" s="11"/>
      <c r="E37" s="65" t="s">
        <v>83</v>
      </c>
      <c r="F37" s="66"/>
      <c r="G37" s="10">
        <v>2012</v>
      </c>
      <c r="H37" s="13">
        <v>14915</v>
      </c>
      <c r="I37" s="14">
        <f>H37*1.1</f>
        <v>16406.5</v>
      </c>
      <c r="J37" s="14">
        <f>I37*1.15</f>
        <v>18867.474999999999</v>
      </c>
      <c r="K37" s="11" t="s">
        <v>81</v>
      </c>
      <c r="L37" s="11"/>
    </row>
    <row r="38" spans="1:17" x14ac:dyDescent="0.25">
      <c r="A38" s="10">
        <f>A37+1</f>
        <v>36</v>
      </c>
      <c r="B38" s="11" t="s">
        <v>84</v>
      </c>
      <c r="C38" s="10" t="s">
        <v>85</v>
      </c>
      <c r="D38" s="11" t="s">
        <v>12</v>
      </c>
      <c r="E38" s="10">
        <v>12.6</v>
      </c>
      <c r="F38" s="12"/>
      <c r="G38" s="10">
        <v>2018</v>
      </c>
      <c r="H38" s="13">
        <v>9330</v>
      </c>
      <c r="I38" s="14">
        <f>H38*1.1</f>
        <v>10263</v>
      </c>
      <c r="J38" s="14">
        <f>I38*1.15</f>
        <v>11802.449999999999</v>
      </c>
      <c r="K38" s="11" t="s">
        <v>86</v>
      </c>
      <c r="L38" s="11"/>
    </row>
    <row r="39" spans="1:17" x14ac:dyDescent="0.25">
      <c r="A39" s="10">
        <f>A38+1</f>
        <v>37</v>
      </c>
      <c r="B39" s="11" t="s">
        <v>87</v>
      </c>
      <c r="C39" s="10" t="s">
        <v>88</v>
      </c>
      <c r="D39" s="11" t="s">
        <v>12</v>
      </c>
      <c r="E39" s="10">
        <v>17.760000000000002</v>
      </c>
      <c r="F39" s="12"/>
      <c r="G39" s="10">
        <v>2018</v>
      </c>
      <c r="H39" s="13">
        <v>8750</v>
      </c>
      <c r="I39" s="14">
        <f>H39*1.1</f>
        <v>9625</v>
      </c>
      <c r="J39" s="14">
        <f>I39*1.15</f>
        <v>11068.75</v>
      </c>
      <c r="K39" s="11" t="s">
        <v>86</v>
      </c>
      <c r="L39" s="11"/>
    </row>
    <row r="40" spans="1:17" x14ac:dyDescent="0.25">
      <c r="A40" s="10">
        <f>A39+1</f>
        <v>38</v>
      </c>
      <c r="B40" s="11" t="s">
        <v>89</v>
      </c>
      <c r="C40" s="10" t="s">
        <v>90</v>
      </c>
      <c r="D40" s="11" t="s">
        <v>12</v>
      </c>
      <c r="E40" s="10">
        <v>17.760000000000002</v>
      </c>
      <c r="F40" s="12"/>
      <c r="G40" s="10">
        <v>2018</v>
      </c>
      <c r="H40" s="13">
        <v>8750</v>
      </c>
      <c r="I40" s="14">
        <f>H40*1.1</f>
        <v>9625</v>
      </c>
      <c r="J40" s="14">
        <f>I40*1.15</f>
        <v>11068.75</v>
      </c>
      <c r="K40" s="11" t="s">
        <v>86</v>
      </c>
      <c r="L40" s="11"/>
    </row>
    <row r="41" spans="1:17" ht="24" x14ac:dyDescent="0.25">
      <c r="A41" s="10">
        <f>A40+1</f>
        <v>39</v>
      </c>
      <c r="B41" s="11" t="s">
        <v>91</v>
      </c>
      <c r="C41" s="10" t="s">
        <v>92</v>
      </c>
      <c r="D41" s="11"/>
      <c r="E41" s="65" t="s">
        <v>93</v>
      </c>
      <c r="F41" s="66"/>
      <c r="G41" s="10">
        <v>2018</v>
      </c>
      <c r="H41" s="15">
        <v>89600</v>
      </c>
      <c r="I41" s="14">
        <f>H41*1.1</f>
        <v>98560.000000000015</v>
      </c>
      <c r="J41" s="14">
        <f>I41*1.15</f>
        <v>113344.00000000001</v>
      </c>
      <c r="K41" s="11" t="s">
        <v>94</v>
      </c>
      <c r="L41" s="11"/>
    </row>
    <row r="42" spans="1:17" x14ac:dyDescent="0.25">
      <c r="A42" s="10">
        <f>A41+1</f>
        <v>40</v>
      </c>
      <c r="B42" s="11" t="s">
        <v>84</v>
      </c>
      <c r="C42" s="10" t="s">
        <v>95</v>
      </c>
      <c r="D42" s="11" t="s">
        <v>12</v>
      </c>
      <c r="E42" s="10">
        <v>12.6</v>
      </c>
      <c r="F42" s="12"/>
      <c r="G42" s="10">
        <v>2018</v>
      </c>
      <c r="H42" s="13">
        <v>9330</v>
      </c>
      <c r="I42" s="14">
        <f>H42*1.1</f>
        <v>10263</v>
      </c>
      <c r="J42" s="14">
        <f>I42*1.15</f>
        <v>11802.449999999999</v>
      </c>
      <c r="K42" s="11" t="s">
        <v>94</v>
      </c>
      <c r="L42" s="11"/>
    </row>
    <row r="43" spans="1:17" x14ac:dyDescent="0.25">
      <c r="A43" s="10">
        <f>A42+1</f>
        <v>41</v>
      </c>
      <c r="B43" s="11" t="s">
        <v>87</v>
      </c>
      <c r="C43" s="10" t="s">
        <v>96</v>
      </c>
      <c r="D43" s="11" t="s">
        <v>12</v>
      </c>
      <c r="E43" s="10">
        <v>17.760000000000002</v>
      </c>
      <c r="F43" s="12"/>
      <c r="G43" s="10">
        <v>2018</v>
      </c>
      <c r="H43" s="13">
        <v>8750</v>
      </c>
      <c r="I43" s="14">
        <f>H43*1.1</f>
        <v>9625</v>
      </c>
      <c r="J43" s="14">
        <f>I43*1.15</f>
        <v>11068.75</v>
      </c>
      <c r="K43" s="11" t="s">
        <v>94</v>
      </c>
      <c r="L43" s="11"/>
    </row>
    <row r="44" spans="1:17" x14ac:dyDescent="0.25">
      <c r="A44" s="10">
        <f>A43+1</f>
        <v>42</v>
      </c>
      <c r="B44" s="11" t="s">
        <v>89</v>
      </c>
      <c r="C44" s="10" t="s">
        <v>97</v>
      </c>
      <c r="D44" s="11" t="s">
        <v>12</v>
      </c>
      <c r="E44" s="10">
        <v>17.760000000000002</v>
      </c>
      <c r="F44" s="12"/>
      <c r="G44" s="10">
        <v>2018</v>
      </c>
      <c r="H44" s="13">
        <v>8750</v>
      </c>
      <c r="I44" s="14">
        <f>H44*1.1</f>
        <v>9625</v>
      </c>
      <c r="J44" s="14">
        <f>I44*1.15</f>
        <v>11068.75</v>
      </c>
      <c r="K44" s="11" t="s">
        <v>94</v>
      </c>
      <c r="L44" s="11"/>
    </row>
    <row r="45" spans="1:17" ht="24" x14ac:dyDescent="0.25">
      <c r="A45" s="10">
        <f>A44+1</f>
        <v>43</v>
      </c>
      <c r="B45" s="11" t="s">
        <v>98</v>
      </c>
      <c r="C45" s="10" t="s">
        <v>99</v>
      </c>
      <c r="D45" s="11"/>
      <c r="E45" s="65">
        <v>284.22000000000003</v>
      </c>
      <c r="F45" s="66"/>
      <c r="G45" s="10">
        <v>2018</v>
      </c>
      <c r="H45" s="15">
        <v>187000</v>
      </c>
      <c r="I45" s="14">
        <f>H45*1.1</f>
        <v>205700.00000000003</v>
      </c>
      <c r="J45" s="14">
        <f>I45*1.15</f>
        <v>236555.00000000003</v>
      </c>
      <c r="K45" s="11" t="s">
        <v>86</v>
      </c>
      <c r="L45" s="11"/>
    </row>
    <row r="46" spans="1:17" ht="36" x14ac:dyDescent="0.25">
      <c r="A46" s="10">
        <f>'II dal. sąvartyno ir MBA turtas'!A53+1</f>
        <v>52</v>
      </c>
      <c r="B46" s="11" t="s">
        <v>106</v>
      </c>
      <c r="C46" s="10"/>
      <c r="D46" s="11"/>
      <c r="E46" s="10"/>
      <c r="F46" s="12"/>
      <c r="G46" s="10">
        <v>2021</v>
      </c>
      <c r="H46" s="13">
        <v>5930</v>
      </c>
      <c r="I46" s="14">
        <v>5930</v>
      </c>
      <c r="J46" s="14">
        <f>I46</f>
        <v>5930</v>
      </c>
      <c r="K46" s="11" t="s">
        <v>51</v>
      </c>
      <c r="L46" s="11" t="s">
        <v>107</v>
      </c>
      <c r="M46" s="42"/>
    </row>
    <row r="47" spans="1:17" ht="36" x14ac:dyDescent="0.25">
      <c r="A47" s="10">
        <f>A46+1</f>
        <v>53</v>
      </c>
      <c r="B47" s="11" t="s">
        <v>106</v>
      </c>
      <c r="C47" s="10"/>
      <c r="D47" s="11"/>
      <c r="E47" s="10"/>
      <c r="F47" s="12"/>
      <c r="G47" s="10">
        <v>2021</v>
      </c>
      <c r="H47" s="13">
        <v>5930</v>
      </c>
      <c r="I47" s="14">
        <v>5930</v>
      </c>
      <c r="J47" s="14">
        <f>I47</f>
        <v>5930</v>
      </c>
      <c r="K47" s="11" t="s">
        <v>108</v>
      </c>
      <c r="L47" s="11" t="s">
        <v>107</v>
      </c>
    </row>
    <row r="48" spans="1:17" s="30" customFormat="1" x14ac:dyDescent="0.25">
      <c r="A48" s="25">
        <f>A47+1</f>
        <v>54</v>
      </c>
      <c r="B48" s="26" t="s">
        <v>109</v>
      </c>
      <c r="C48" s="25"/>
      <c r="D48" s="27"/>
      <c r="E48" s="25"/>
      <c r="F48" s="28"/>
      <c r="G48" s="25">
        <v>2022</v>
      </c>
      <c r="H48" s="29">
        <v>17950</v>
      </c>
      <c r="I48" s="45">
        <v>17950</v>
      </c>
      <c r="J48" s="14">
        <f>I48</f>
        <v>17950</v>
      </c>
      <c r="K48" s="27" t="s">
        <v>63</v>
      </c>
      <c r="L48" s="67"/>
      <c r="N48" s="31"/>
      <c r="O48" s="31"/>
      <c r="P48" s="31"/>
      <c r="Q48" s="31"/>
    </row>
    <row r="49" spans="1:17" x14ac:dyDescent="0.25">
      <c r="A49" s="10">
        <f>A48+1</f>
        <v>55</v>
      </c>
      <c r="B49" s="11" t="s">
        <v>109</v>
      </c>
      <c r="C49" s="10"/>
      <c r="D49" s="11"/>
      <c r="E49" s="10"/>
      <c r="F49" s="12"/>
      <c r="G49" s="10">
        <v>2022</v>
      </c>
      <c r="H49" s="13">
        <v>17950</v>
      </c>
      <c r="I49" s="14">
        <v>17950</v>
      </c>
      <c r="J49" s="14">
        <f>I49</f>
        <v>17950</v>
      </c>
      <c r="K49" s="11" t="s">
        <v>110</v>
      </c>
      <c r="L49" s="68"/>
    </row>
    <row r="50" spans="1:17" x14ac:dyDescent="0.25">
      <c r="A50" s="10">
        <f>A49+1</f>
        <v>56</v>
      </c>
      <c r="B50" s="11" t="s">
        <v>111</v>
      </c>
      <c r="C50" s="10"/>
      <c r="D50" s="11"/>
      <c r="E50" s="10"/>
      <c r="F50" s="12"/>
      <c r="G50" s="10">
        <v>2022</v>
      </c>
      <c r="H50" s="13">
        <v>17050</v>
      </c>
      <c r="I50" s="14">
        <v>17050</v>
      </c>
      <c r="J50" s="14">
        <f>I50</f>
        <v>17050</v>
      </c>
      <c r="K50" s="11" t="s">
        <v>112</v>
      </c>
      <c r="L50" s="68"/>
    </row>
    <row r="51" spans="1:17" x14ac:dyDescent="0.25">
      <c r="A51" s="10">
        <f>A50+1</f>
        <v>57</v>
      </c>
      <c r="B51" s="11" t="s">
        <v>111</v>
      </c>
      <c r="C51" s="10"/>
      <c r="D51" s="11"/>
      <c r="E51" s="10"/>
      <c r="F51" s="12"/>
      <c r="G51" s="10">
        <v>2022</v>
      </c>
      <c r="H51" s="13">
        <v>17050</v>
      </c>
      <c r="I51" s="14">
        <v>17050</v>
      </c>
      <c r="J51" s="14">
        <f>I51</f>
        <v>17050</v>
      </c>
      <c r="K51" s="11" t="s">
        <v>113</v>
      </c>
      <c r="L51" s="68"/>
    </row>
    <row r="52" spans="1:17" x14ac:dyDescent="0.25">
      <c r="A52" s="10">
        <f>A51+1</f>
        <v>58</v>
      </c>
      <c r="B52" s="11" t="s">
        <v>111</v>
      </c>
      <c r="C52" s="10"/>
      <c r="D52" s="11"/>
      <c r="E52" s="10"/>
      <c r="F52" s="12"/>
      <c r="G52" s="10">
        <v>2022</v>
      </c>
      <c r="H52" s="13">
        <v>17050</v>
      </c>
      <c r="I52" s="14">
        <v>17050</v>
      </c>
      <c r="J52" s="14">
        <f>I52</f>
        <v>17050</v>
      </c>
      <c r="K52" s="11" t="s">
        <v>13</v>
      </c>
      <c r="L52" s="68"/>
    </row>
    <row r="53" spans="1:17" x14ac:dyDescent="0.25">
      <c r="A53" s="10">
        <f>A52+1</f>
        <v>59</v>
      </c>
      <c r="B53" s="11" t="s">
        <v>111</v>
      </c>
      <c r="C53" s="10"/>
      <c r="D53" s="11"/>
      <c r="E53" s="10"/>
      <c r="F53" s="12"/>
      <c r="G53" s="10">
        <v>2022</v>
      </c>
      <c r="H53" s="13">
        <v>17050</v>
      </c>
      <c r="I53" s="14">
        <v>17050</v>
      </c>
      <c r="J53" s="14">
        <f>I53</f>
        <v>17050</v>
      </c>
      <c r="K53" s="11" t="s">
        <v>114</v>
      </c>
      <c r="L53" s="68"/>
    </row>
    <row r="54" spans="1:17" x14ac:dyDescent="0.25">
      <c r="A54" s="10">
        <f>A53+1</f>
        <v>60</v>
      </c>
      <c r="B54" s="11" t="s">
        <v>115</v>
      </c>
      <c r="C54" s="10"/>
      <c r="D54" s="11"/>
      <c r="E54" s="10"/>
      <c r="F54" s="12"/>
      <c r="G54" s="10">
        <v>2022</v>
      </c>
      <c r="H54" s="13">
        <v>6925</v>
      </c>
      <c r="I54" s="14">
        <v>6925</v>
      </c>
      <c r="J54" s="14">
        <f>I54</f>
        <v>6925</v>
      </c>
      <c r="K54" s="11" t="s">
        <v>116</v>
      </c>
      <c r="L54" s="68"/>
    </row>
    <row r="55" spans="1:17" x14ac:dyDescent="0.25">
      <c r="A55" s="10">
        <f>A54+1</f>
        <v>61</v>
      </c>
      <c r="B55" s="11" t="s">
        <v>115</v>
      </c>
      <c r="C55" s="10"/>
      <c r="D55" s="11"/>
      <c r="E55" s="10"/>
      <c r="F55" s="12"/>
      <c r="G55" s="10">
        <v>2022</v>
      </c>
      <c r="H55" s="13">
        <v>6925</v>
      </c>
      <c r="I55" s="14">
        <v>6925</v>
      </c>
      <c r="J55" s="14">
        <f>I55</f>
        <v>6925</v>
      </c>
      <c r="K55" s="11" t="s">
        <v>117</v>
      </c>
      <c r="L55" s="68"/>
    </row>
    <row r="56" spans="1:17" x14ac:dyDescent="0.25">
      <c r="A56" s="10">
        <f>A55+1</f>
        <v>62</v>
      </c>
      <c r="B56" s="11" t="s">
        <v>115</v>
      </c>
      <c r="C56" s="10"/>
      <c r="D56" s="11"/>
      <c r="E56" s="10"/>
      <c r="F56" s="12"/>
      <c r="G56" s="10">
        <v>2022</v>
      </c>
      <c r="H56" s="13">
        <v>6925</v>
      </c>
      <c r="I56" s="14">
        <v>6925</v>
      </c>
      <c r="J56" s="14">
        <f>I56</f>
        <v>6925</v>
      </c>
      <c r="K56" s="11" t="s">
        <v>118</v>
      </c>
      <c r="L56" s="69"/>
    </row>
    <row r="57" spans="1:17" x14ac:dyDescent="0.25">
      <c r="A57" s="10">
        <f>A56+1</f>
        <v>63</v>
      </c>
      <c r="B57" s="11" t="s">
        <v>119</v>
      </c>
      <c r="C57" s="10"/>
      <c r="D57" s="11" t="s">
        <v>120</v>
      </c>
      <c r="E57" s="10"/>
      <c r="F57" s="12"/>
      <c r="G57" s="10">
        <v>2021</v>
      </c>
      <c r="H57" s="13">
        <v>5430</v>
      </c>
      <c r="I57" s="14">
        <v>5430</v>
      </c>
      <c r="J57" s="14">
        <f>I57</f>
        <v>5430</v>
      </c>
      <c r="K57" s="11" t="s">
        <v>36</v>
      </c>
      <c r="L57" s="11" t="s">
        <v>121</v>
      </c>
    </row>
    <row r="58" spans="1:17" x14ac:dyDescent="0.25">
      <c r="A58" s="10">
        <f>A57+1</f>
        <v>64</v>
      </c>
      <c r="B58" s="11" t="s">
        <v>119</v>
      </c>
      <c r="C58" s="10"/>
      <c r="D58" s="11" t="s">
        <v>120</v>
      </c>
      <c r="E58" s="65"/>
      <c r="F58" s="66"/>
      <c r="G58" s="10">
        <v>2021</v>
      </c>
      <c r="H58" s="13">
        <v>5430</v>
      </c>
      <c r="I58" s="14">
        <v>5430</v>
      </c>
      <c r="J58" s="14">
        <f>I58</f>
        <v>5430</v>
      </c>
      <c r="K58" s="11" t="s">
        <v>113</v>
      </c>
      <c r="L58" s="11" t="s">
        <v>121</v>
      </c>
    </row>
    <row r="59" spans="1:17" s="21" customFormat="1" x14ac:dyDescent="0.25">
      <c r="A59" s="17">
        <f>A58+1</f>
        <v>65</v>
      </c>
      <c r="B59" s="50" t="s">
        <v>285</v>
      </c>
      <c r="C59" s="51" t="s">
        <v>291</v>
      </c>
      <c r="D59" s="50" t="s">
        <v>12</v>
      </c>
      <c r="E59" s="51">
        <v>12.76</v>
      </c>
      <c r="F59" s="52">
        <v>41</v>
      </c>
      <c r="G59" s="17">
        <v>2023</v>
      </c>
      <c r="H59" s="14"/>
      <c r="I59" s="14"/>
      <c r="J59" s="14">
        <v>15100</v>
      </c>
      <c r="K59" s="50" t="s">
        <v>300</v>
      </c>
      <c r="L59" s="70" t="s">
        <v>336</v>
      </c>
      <c r="N59" s="22"/>
      <c r="O59" s="22"/>
      <c r="P59" s="22"/>
      <c r="Q59" s="22"/>
    </row>
    <row r="60" spans="1:17" s="21" customFormat="1" x14ac:dyDescent="0.25">
      <c r="A60" s="17">
        <f>A59+1</f>
        <v>66</v>
      </c>
      <c r="B60" s="50" t="s">
        <v>286</v>
      </c>
      <c r="C60" s="51" t="s">
        <v>292</v>
      </c>
      <c r="D60" s="50" t="s">
        <v>12</v>
      </c>
      <c r="E60" s="51">
        <v>12.99</v>
      </c>
      <c r="F60" s="52">
        <v>41</v>
      </c>
      <c r="G60" s="17">
        <v>2023</v>
      </c>
      <c r="H60" s="14"/>
      <c r="I60" s="14"/>
      <c r="J60" s="14">
        <v>5810</v>
      </c>
      <c r="K60" s="50" t="s">
        <v>300</v>
      </c>
      <c r="L60" s="71"/>
      <c r="N60" s="22"/>
      <c r="O60" s="22"/>
      <c r="P60" s="22"/>
      <c r="Q60" s="22"/>
    </row>
    <row r="61" spans="1:17" s="21" customFormat="1" x14ac:dyDescent="0.25">
      <c r="A61" s="17">
        <f>A60+1</f>
        <v>67</v>
      </c>
      <c r="B61" s="50" t="s">
        <v>287</v>
      </c>
      <c r="C61" s="51" t="s">
        <v>293</v>
      </c>
      <c r="D61" s="50" t="s">
        <v>12</v>
      </c>
      <c r="E61" s="51">
        <v>13.03</v>
      </c>
      <c r="F61" s="52">
        <v>41</v>
      </c>
      <c r="G61" s="17">
        <v>2023</v>
      </c>
      <c r="H61" s="14"/>
      <c r="I61" s="14"/>
      <c r="J61" s="14">
        <v>5810</v>
      </c>
      <c r="K61" s="50" t="s">
        <v>300</v>
      </c>
      <c r="L61" s="71"/>
      <c r="N61" s="22"/>
      <c r="O61" s="22"/>
      <c r="P61" s="22"/>
      <c r="Q61" s="22"/>
    </row>
    <row r="62" spans="1:17" s="21" customFormat="1" x14ac:dyDescent="0.25">
      <c r="A62" s="17">
        <f>A61+1</f>
        <v>68</v>
      </c>
      <c r="B62" s="50" t="s">
        <v>288</v>
      </c>
      <c r="C62" s="51" t="s">
        <v>294</v>
      </c>
      <c r="D62" s="50" t="s">
        <v>12</v>
      </c>
      <c r="E62" s="51">
        <v>146.85</v>
      </c>
      <c r="F62" s="52">
        <v>573</v>
      </c>
      <c r="G62" s="17">
        <v>2023</v>
      </c>
      <c r="H62" s="14"/>
      <c r="I62" s="14"/>
      <c r="J62" s="14">
        <v>31200</v>
      </c>
      <c r="K62" s="50" t="s">
        <v>301</v>
      </c>
      <c r="L62" s="71"/>
      <c r="N62" s="22"/>
      <c r="O62" s="22"/>
      <c r="P62" s="22"/>
      <c r="Q62" s="22"/>
    </row>
    <row r="63" spans="1:17" s="21" customFormat="1" x14ac:dyDescent="0.25">
      <c r="A63" s="17">
        <f>A62+1</f>
        <v>69</v>
      </c>
      <c r="B63" s="50" t="s">
        <v>303</v>
      </c>
      <c r="C63" s="51" t="s">
        <v>295</v>
      </c>
      <c r="D63" s="50"/>
      <c r="E63" s="51"/>
      <c r="F63" s="52"/>
      <c r="G63" s="17">
        <v>2023</v>
      </c>
      <c r="H63" s="14"/>
      <c r="I63" s="14"/>
      <c r="J63" s="14">
        <v>13500</v>
      </c>
      <c r="K63" s="50" t="s">
        <v>302</v>
      </c>
      <c r="L63" s="71"/>
      <c r="N63" s="22"/>
      <c r="O63" s="22"/>
      <c r="P63" s="22"/>
      <c r="Q63" s="22"/>
    </row>
    <row r="64" spans="1:17" s="21" customFormat="1" x14ac:dyDescent="0.25">
      <c r="A64" s="17">
        <f>A63+1</f>
        <v>70</v>
      </c>
      <c r="B64" s="50" t="s">
        <v>289</v>
      </c>
      <c r="C64" s="51" t="s">
        <v>296</v>
      </c>
      <c r="D64" s="50" t="s">
        <v>297</v>
      </c>
      <c r="E64" s="53" t="s">
        <v>299</v>
      </c>
      <c r="F64" s="54"/>
      <c r="G64" s="17">
        <v>2023</v>
      </c>
      <c r="H64" s="14"/>
      <c r="I64" s="14"/>
      <c r="J64" s="14">
        <v>25000</v>
      </c>
      <c r="K64" s="50" t="s">
        <v>302</v>
      </c>
      <c r="L64" s="71"/>
      <c r="N64" s="22"/>
      <c r="O64" s="22"/>
      <c r="P64" s="22"/>
      <c r="Q64" s="22"/>
    </row>
    <row r="65" spans="1:17" s="21" customFormat="1" x14ac:dyDescent="0.25">
      <c r="A65" s="17">
        <f>A64+1</f>
        <v>71</v>
      </c>
      <c r="B65" s="50" t="s">
        <v>290</v>
      </c>
      <c r="C65" s="51" t="s">
        <v>298</v>
      </c>
      <c r="D65" s="50"/>
      <c r="E65" s="53">
        <v>2193.77</v>
      </c>
      <c r="F65" s="54"/>
      <c r="G65" s="17">
        <v>2023</v>
      </c>
      <c r="H65" s="14"/>
      <c r="I65" s="14"/>
      <c r="J65" s="14">
        <v>238000</v>
      </c>
      <c r="K65" s="50" t="s">
        <v>302</v>
      </c>
      <c r="L65" s="71"/>
      <c r="N65" s="22"/>
      <c r="O65" s="22"/>
      <c r="P65" s="22"/>
      <c r="Q65" s="22"/>
    </row>
    <row r="66" spans="1:17" s="21" customFormat="1" x14ac:dyDescent="0.25">
      <c r="A66" s="17">
        <f>A65+1</f>
        <v>72</v>
      </c>
      <c r="B66" s="50" t="s">
        <v>304</v>
      </c>
      <c r="C66" s="51" t="s">
        <v>308</v>
      </c>
      <c r="D66" s="50" t="s">
        <v>12</v>
      </c>
      <c r="E66" s="53">
        <v>12.67</v>
      </c>
      <c r="F66" s="54">
        <v>37</v>
      </c>
      <c r="G66" s="17">
        <v>2023</v>
      </c>
      <c r="H66" s="14"/>
      <c r="I66" s="14"/>
      <c r="J66" s="14">
        <v>11700</v>
      </c>
      <c r="K66" s="50" t="s">
        <v>314</v>
      </c>
      <c r="L66" s="71"/>
      <c r="N66" s="22"/>
      <c r="O66" s="22"/>
      <c r="P66" s="22"/>
      <c r="Q66" s="22"/>
    </row>
    <row r="67" spans="1:17" s="21" customFormat="1" x14ac:dyDescent="0.25">
      <c r="A67" s="17">
        <f>A66+1</f>
        <v>73</v>
      </c>
      <c r="B67" s="50" t="s">
        <v>305</v>
      </c>
      <c r="C67" s="51" t="s">
        <v>309</v>
      </c>
      <c r="D67" s="50" t="s">
        <v>12</v>
      </c>
      <c r="E67" s="53">
        <v>149.74</v>
      </c>
      <c r="F67" s="54">
        <v>581</v>
      </c>
      <c r="G67" s="17">
        <v>2023</v>
      </c>
      <c r="H67" s="14"/>
      <c r="I67" s="14"/>
      <c r="J67" s="14">
        <v>148000</v>
      </c>
      <c r="K67" s="50" t="s">
        <v>314</v>
      </c>
      <c r="L67" s="71"/>
      <c r="N67" s="22"/>
      <c r="O67" s="22"/>
      <c r="P67" s="22"/>
      <c r="Q67" s="22"/>
    </row>
    <row r="68" spans="1:17" s="21" customFormat="1" x14ac:dyDescent="0.25">
      <c r="A68" s="17">
        <f>A67+1</f>
        <v>74</v>
      </c>
      <c r="B68" s="50" t="s">
        <v>303</v>
      </c>
      <c r="C68" s="51" t="s">
        <v>310</v>
      </c>
      <c r="D68" s="50"/>
      <c r="E68" s="53"/>
      <c r="F68" s="54"/>
      <c r="G68" s="17">
        <v>2023</v>
      </c>
      <c r="H68" s="14"/>
      <c r="I68" s="14"/>
      <c r="J68" s="14">
        <v>9250</v>
      </c>
      <c r="K68" s="50" t="s">
        <v>314</v>
      </c>
      <c r="L68" s="71"/>
      <c r="N68" s="22"/>
      <c r="O68" s="22"/>
      <c r="P68" s="22"/>
      <c r="Q68" s="22"/>
    </row>
    <row r="69" spans="1:17" s="21" customFormat="1" x14ac:dyDescent="0.25">
      <c r="A69" s="17">
        <f>A68+1</f>
        <v>75</v>
      </c>
      <c r="B69" s="50" t="s">
        <v>306</v>
      </c>
      <c r="C69" s="51" t="s">
        <v>311</v>
      </c>
      <c r="D69" s="50"/>
      <c r="E69" s="53" t="s">
        <v>313</v>
      </c>
      <c r="F69" s="54"/>
      <c r="G69" s="17">
        <v>2023</v>
      </c>
      <c r="H69" s="14"/>
      <c r="I69" s="14"/>
      <c r="J69" s="14">
        <v>16000</v>
      </c>
      <c r="K69" s="50" t="s">
        <v>314</v>
      </c>
      <c r="L69" s="71"/>
      <c r="N69" s="22"/>
      <c r="O69" s="22"/>
      <c r="P69" s="22"/>
      <c r="Q69" s="22"/>
    </row>
    <row r="70" spans="1:17" s="21" customFormat="1" x14ac:dyDescent="0.25">
      <c r="A70" s="17">
        <f>A69+1</f>
        <v>76</v>
      </c>
      <c r="B70" s="50" t="s">
        <v>307</v>
      </c>
      <c r="C70" s="51" t="s">
        <v>312</v>
      </c>
      <c r="D70" s="50"/>
      <c r="E70" s="53">
        <v>2672.01</v>
      </c>
      <c r="F70" s="54"/>
      <c r="G70" s="17">
        <v>2023</v>
      </c>
      <c r="H70" s="14"/>
      <c r="I70" s="14"/>
      <c r="J70" s="14">
        <v>239000</v>
      </c>
      <c r="K70" s="50" t="s">
        <v>314</v>
      </c>
      <c r="L70" s="71"/>
      <c r="N70" s="22"/>
      <c r="O70" s="22"/>
      <c r="P70" s="22"/>
      <c r="Q70" s="22"/>
    </row>
    <row r="71" spans="1:17" s="21" customFormat="1" x14ac:dyDescent="0.25">
      <c r="A71" s="17">
        <v>71</v>
      </c>
      <c r="B71" s="18" t="s">
        <v>319</v>
      </c>
      <c r="C71" s="17" t="s">
        <v>317</v>
      </c>
      <c r="D71" s="18" t="s">
        <v>12</v>
      </c>
      <c r="E71" s="17">
        <v>99.89</v>
      </c>
      <c r="F71" s="17">
        <v>324</v>
      </c>
      <c r="G71" s="17">
        <v>2024</v>
      </c>
      <c r="H71" s="14"/>
      <c r="I71" s="14"/>
      <c r="J71" s="14">
        <v>88423.33</v>
      </c>
      <c r="K71" s="18" t="s">
        <v>318</v>
      </c>
      <c r="L71" s="71"/>
      <c r="N71" s="22"/>
      <c r="O71" s="22"/>
      <c r="P71" s="22"/>
      <c r="Q71" s="22"/>
    </row>
    <row r="72" spans="1:17" s="21" customFormat="1" x14ac:dyDescent="0.25">
      <c r="A72" s="17">
        <v>72</v>
      </c>
      <c r="B72" s="18" t="s">
        <v>319</v>
      </c>
      <c r="C72" s="17" t="s">
        <v>320</v>
      </c>
      <c r="D72" s="18" t="s">
        <v>12</v>
      </c>
      <c r="E72" s="17">
        <v>99.89</v>
      </c>
      <c r="F72" s="17">
        <v>324</v>
      </c>
      <c r="G72" s="17">
        <v>2024</v>
      </c>
      <c r="H72" s="14"/>
      <c r="I72" s="14"/>
      <c r="J72" s="14">
        <v>86820.42</v>
      </c>
      <c r="K72" s="18" t="s">
        <v>63</v>
      </c>
      <c r="L72" s="71"/>
      <c r="N72" s="22"/>
      <c r="O72" s="22"/>
      <c r="P72" s="22"/>
      <c r="Q72" s="22"/>
    </row>
    <row r="73" spans="1:17" s="21" customFormat="1" x14ac:dyDescent="0.25">
      <c r="A73" s="17">
        <v>73</v>
      </c>
      <c r="B73" s="18" t="s">
        <v>319</v>
      </c>
      <c r="C73" s="17" t="s">
        <v>321</v>
      </c>
      <c r="D73" s="18" t="s">
        <v>12</v>
      </c>
      <c r="E73" s="17">
        <v>99.89</v>
      </c>
      <c r="F73" s="17">
        <v>324</v>
      </c>
      <c r="G73" s="17">
        <v>2024</v>
      </c>
      <c r="H73" s="14"/>
      <c r="I73" s="14"/>
      <c r="J73" s="14">
        <v>95399.58</v>
      </c>
      <c r="K73" s="18" t="s">
        <v>86</v>
      </c>
      <c r="L73" s="71"/>
      <c r="N73" s="22"/>
      <c r="O73" s="22"/>
      <c r="P73" s="22"/>
      <c r="Q73" s="22"/>
    </row>
    <row r="74" spans="1:17" s="21" customFormat="1" ht="24" x14ac:dyDescent="0.25">
      <c r="A74" s="17">
        <v>74</v>
      </c>
      <c r="B74" s="18" t="s">
        <v>319</v>
      </c>
      <c r="C74" s="17" t="s">
        <v>322</v>
      </c>
      <c r="D74" s="18" t="s">
        <v>12</v>
      </c>
      <c r="E74" s="17">
        <v>99.89</v>
      </c>
      <c r="F74" s="17">
        <v>324</v>
      </c>
      <c r="G74" s="17">
        <v>2024</v>
      </c>
      <c r="H74" s="14"/>
      <c r="I74" s="14"/>
      <c r="J74" s="14">
        <v>86679.83</v>
      </c>
      <c r="K74" s="18" t="s">
        <v>75</v>
      </c>
      <c r="L74" s="71"/>
      <c r="N74" s="22"/>
      <c r="O74" s="22"/>
      <c r="P74" s="22"/>
      <c r="Q74" s="22"/>
    </row>
    <row r="75" spans="1:17" s="21" customFormat="1" x14ac:dyDescent="0.25">
      <c r="A75" s="17">
        <v>75</v>
      </c>
      <c r="B75" s="18" t="s">
        <v>319</v>
      </c>
      <c r="C75" s="17" t="s">
        <v>323</v>
      </c>
      <c r="D75" s="18" t="s">
        <v>12</v>
      </c>
      <c r="E75" s="17">
        <v>99.89</v>
      </c>
      <c r="F75" s="17">
        <v>324</v>
      </c>
      <c r="G75" s="17">
        <v>2024</v>
      </c>
      <c r="H75" s="14"/>
      <c r="I75" s="14"/>
      <c r="J75" s="14">
        <v>92165.71</v>
      </c>
      <c r="K75" s="18" t="s">
        <v>27</v>
      </c>
      <c r="L75" s="71"/>
      <c r="N75" s="22"/>
      <c r="O75" s="22"/>
      <c r="P75" s="22"/>
      <c r="Q75" s="22"/>
    </row>
    <row r="76" spans="1:17" s="21" customFormat="1" x14ac:dyDescent="0.25">
      <c r="A76" s="17">
        <v>76</v>
      </c>
      <c r="B76" s="18" t="s">
        <v>319</v>
      </c>
      <c r="C76" s="17" t="s">
        <v>324</v>
      </c>
      <c r="D76" s="18" t="s">
        <v>12</v>
      </c>
      <c r="E76" s="17">
        <v>99.89</v>
      </c>
      <c r="F76" s="17">
        <v>324</v>
      </c>
      <c r="G76" s="17">
        <v>2024</v>
      </c>
      <c r="H76" s="14"/>
      <c r="I76" s="14"/>
      <c r="J76" s="14">
        <v>95355.6</v>
      </c>
      <c r="K76" s="18" t="s">
        <v>13</v>
      </c>
      <c r="L76" s="71"/>
      <c r="N76" s="22"/>
      <c r="O76" s="22"/>
      <c r="P76" s="22"/>
      <c r="Q76" s="22"/>
    </row>
    <row r="77" spans="1:17" s="21" customFormat="1" x14ac:dyDescent="0.25">
      <c r="A77" s="17">
        <v>77</v>
      </c>
      <c r="B77" s="18" t="s">
        <v>319</v>
      </c>
      <c r="C77" s="17" t="s">
        <v>325</v>
      </c>
      <c r="D77" s="18" t="s">
        <v>12</v>
      </c>
      <c r="E77" s="17">
        <v>14.83</v>
      </c>
      <c r="F77" s="17">
        <v>49</v>
      </c>
      <c r="G77" s="17">
        <v>2023</v>
      </c>
      <c r="H77" s="14"/>
      <c r="I77" s="14"/>
      <c r="J77" s="14">
        <v>22663.3</v>
      </c>
      <c r="K77" s="18" t="s">
        <v>51</v>
      </c>
      <c r="L77" s="71"/>
      <c r="N77" s="22"/>
      <c r="O77" s="22"/>
      <c r="P77" s="22"/>
      <c r="Q77" s="22"/>
    </row>
    <row r="78" spans="1:17" s="21" customFormat="1" x14ac:dyDescent="0.25">
      <c r="A78" s="17">
        <v>78</v>
      </c>
      <c r="B78" s="18" t="s">
        <v>319</v>
      </c>
      <c r="C78" s="17" t="s">
        <v>326</v>
      </c>
      <c r="D78" s="18" t="s">
        <v>12</v>
      </c>
      <c r="E78" s="17">
        <v>14.81</v>
      </c>
      <c r="F78" s="17">
        <v>51</v>
      </c>
      <c r="G78" s="17">
        <v>2023</v>
      </c>
      <c r="H78" s="14"/>
      <c r="I78" s="14"/>
      <c r="J78" s="14">
        <v>22663.3</v>
      </c>
      <c r="K78" s="18" t="s">
        <v>94</v>
      </c>
      <c r="L78" s="72"/>
      <c r="N78" s="22"/>
      <c r="O78" s="22"/>
      <c r="P78" s="22"/>
      <c r="Q78" s="22"/>
    </row>
    <row r="79" spans="1:17" s="21" customFormat="1" x14ac:dyDescent="0.25">
      <c r="A79" s="17">
        <v>79</v>
      </c>
      <c r="B79" s="18" t="s">
        <v>331</v>
      </c>
      <c r="C79" s="17"/>
      <c r="D79" s="18"/>
      <c r="E79" s="17">
        <v>14.4</v>
      </c>
      <c r="F79" s="17">
        <v>40.32</v>
      </c>
      <c r="G79" s="17">
        <v>2024</v>
      </c>
      <c r="H79" s="14"/>
      <c r="I79" s="14"/>
      <c r="J79" s="14">
        <v>13280</v>
      </c>
      <c r="K79" s="18" t="s">
        <v>63</v>
      </c>
      <c r="L79" s="58"/>
      <c r="N79" s="22"/>
      <c r="O79" s="22"/>
      <c r="P79" s="22"/>
      <c r="Q79" s="22"/>
    </row>
    <row r="80" spans="1:17" x14ac:dyDescent="0.25">
      <c r="A80" s="1" t="s">
        <v>162</v>
      </c>
      <c r="F80" s="3"/>
    </row>
    <row r="81" spans="1:12" x14ac:dyDescent="0.25">
      <c r="A81" s="78">
        <f>A79+1</f>
        <v>80</v>
      </c>
      <c r="B81" s="24" t="s">
        <v>163</v>
      </c>
      <c r="C81" s="24" t="s">
        <v>164</v>
      </c>
      <c r="D81" s="37"/>
      <c r="E81" s="37"/>
      <c r="F81" s="37"/>
      <c r="G81" s="79" t="s">
        <v>165</v>
      </c>
      <c r="H81" s="23"/>
      <c r="I81" s="19"/>
      <c r="J81" s="13">
        <v>2640.18</v>
      </c>
      <c r="K81" s="37"/>
      <c r="L81" s="13"/>
    </row>
    <row r="82" spans="1:12" x14ac:dyDescent="0.25">
      <c r="A82" s="78">
        <f>A81+1</f>
        <v>81</v>
      </c>
      <c r="B82" s="24" t="s">
        <v>166</v>
      </c>
      <c r="C82" s="24" t="s">
        <v>167</v>
      </c>
      <c r="D82" s="37"/>
      <c r="E82" s="37"/>
      <c r="F82" s="37"/>
      <c r="G82" s="79" t="s">
        <v>165</v>
      </c>
      <c r="H82" s="23"/>
      <c r="I82" s="19"/>
      <c r="J82" s="13">
        <v>2640.18</v>
      </c>
      <c r="K82" s="37"/>
      <c r="L82" s="13"/>
    </row>
    <row r="83" spans="1:12" x14ac:dyDescent="0.25">
      <c r="A83" s="78">
        <f t="shared" ref="A83:A136" si="0">A81+1</f>
        <v>81</v>
      </c>
      <c r="B83" s="24" t="s">
        <v>338</v>
      </c>
      <c r="C83" s="24" t="s">
        <v>168</v>
      </c>
      <c r="D83" s="37"/>
      <c r="E83" s="37"/>
      <c r="F83" s="37"/>
      <c r="G83" s="79" t="s">
        <v>165</v>
      </c>
      <c r="H83" s="23"/>
      <c r="I83" s="19"/>
      <c r="J83" s="13">
        <v>2640.18</v>
      </c>
      <c r="K83" s="37"/>
      <c r="L83" s="13"/>
    </row>
    <row r="84" spans="1:12" x14ac:dyDescent="0.25">
      <c r="A84" s="78">
        <f t="shared" si="0"/>
        <v>82</v>
      </c>
      <c r="B84" s="24" t="s">
        <v>169</v>
      </c>
      <c r="C84" s="24" t="s">
        <v>170</v>
      </c>
      <c r="D84" s="37"/>
      <c r="E84" s="37"/>
      <c r="F84" s="37"/>
      <c r="G84" s="79" t="s">
        <v>165</v>
      </c>
      <c r="H84" s="23"/>
      <c r="I84" s="19"/>
      <c r="J84" s="13">
        <v>2640.18</v>
      </c>
      <c r="K84" s="37"/>
      <c r="L84" s="13"/>
    </row>
    <row r="85" spans="1:12" x14ac:dyDescent="0.25">
      <c r="A85" s="78">
        <f t="shared" si="0"/>
        <v>82</v>
      </c>
      <c r="B85" s="24" t="s">
        <v>171</v>
      </c>
      <c r="C85" s="24" t="s">
        <v>172</v>
      </c>
      <c r="D85" s="37"/>
      <c r="E85" s="37"/>
      <c r="F85" s="37"/>
      <c r="G85" s="79" t="s">
        <v>165</v>
      </c>
      <c r="H85" s="23"/>
      <c r="I85" s="19"/>
      <c r="J85" s="13">
        <v>2640.18</v>
      </c>
      <c r="K85" s="37"/>
      <c r="L85" s="13"/>
    </row>
    <row r="86" spans="1:12" x14ac:dyDescent="0.25">
      <c r="A86" s="78">
        <f t="shared" si="0"/>
        <v>83</v>
      </c>
      <c r="B86" s="24" t="s">
        <v>173</v>
      </c>
      <c r="C86" s="24" t="s">
        <v>174</v>
      </c>
      <c r="D86" s="37"/>
      <c r="E86" s="37"/>
      <c r="F86" s="37"/>
      <c r="G86" s="79" t="s">
        <v>165</v>
      </c>
      <c r="H86" s="23"/>
      <c r="I86" s="19"/>
      <c r="J86" s="13">
        <v>2640.18</v>
      </c>
      <c r="K86" s="37"/>
      <c r="L86" s="13"/>
    </row>
    <row r="87" spans="1:12" x14ac:dyDescent="0.25">
      <c r="A87" s="78">
        <f t="shared" si="0"/>
        <v>83</v>
      </c>
      <c r="B87" s="24" t="s">
        <v>175</v>
      </c>
      <c r="C87" s="24" t="s">
        <v>176</v>
      </c>
      <c r="D87" s="37"/>
      <c r="E87" s="37"/>
      <c r="F87" s="37"/>
      <c r="G87" s="79" t="s">
        <v>165</v>
      </c>
      <c r="H87" s="23"/>
      <c r="I87" s="19"/>
      <c r="J87" s="13">
        <v>2640.18</v>
      </c>
      <c r="K87" s="37"/>
      <c r="L87" s="13"/>
    </row>
    <row r="88" spans="1:12" x14ac:dyDescent="0.25">
      <c r="A88" s="78">
        <f t="shared" si="0"/>
        <v>84</v>
      </c>
      <c r="B88" s="24" t="s">
        <v>177</v>
      </c>
      <c r="C88" s="24" t="s">
        <v>178</v>
      </c>
      <c r="D88" s="37"/>
      <c r="E88" s="37"/>
      <c r="F88" s="37"/>
      <c r="G88" s="79" t="s">
        <v>165</v>
      </c>
      <c r="H88" s="23"/>
      <c r="I88" s="19"/>
      <c r="J88" s="13">
        <v>2640.18</v>
      </c>
      <c r="K88" s="37"/>
      <c r="L88" s="13"/>
    </row>
    <row r="89" spans="1:12" x14ac:dyDescent="0.25">
      <c r="A89" s="78">
        <f t="shared" si="0"/>
        <v>84</v>
      </c>
      <c r="B89" s="24" t="s">
        <v>179</v>
      </c>
      <c r="C89" s="24" t="s">
        <v>180</v>
      </c>
      <c r="D89" s="37"/>
      <c r="E89" s="37"/>
      <c r="F89" s="37"/>
      <c r="G89" s="79" t="s">
        <v>165</v>
      </c>
      <c r="H89" s="23"/>
      <c r="I89" s="19"/>
      <c r="J89" s="13">
        <v>2640.18</v>
      </c>
      <c r="K89" s="37"/>
      <c r="L89" s="13"/>
    </row>
    <row r="90" spans="1:12" x14ac:dyDescent="0.25">
      <c r="A90" s="78">
        <f t="shared" si="0"/>
        <v>85</v>
      </c>
      <c r="B90" s="24" t="s">
        <v>181</v>
      </c>
      <c r="C90" s="24" t="s">
        <v>182</v>
      </c>
      <c r="D90" s="37"/>
      <c r="E90" s="37"/>
      <c r="F90" s="37"/>
      <c r="G90" s="79" t="s">
        <v>165</v>
      </c>
      <c r="H90" s="23"/>
      <c r="I90" s="19"/>
      <c r="J90" s="13">
        <v>2640.18</v>
      </c>
      <c r="K90" s="37"/>
      <c r="L90" s="13"/>
    </row>
    <row r="91" spans="1:12" x14ac:dyDescent="0.25">
      <c r="A91" s="78">
        <f t="shared" si="0"/>
        <v>85</v>
      </c>
      <c r="B91" s="24" t="s">
        <v>183</v>
      </c>
      <c r="C91" s="24" t="s">
        <v>184</v>
      </c>
      <c r="D91" s="37"/>
      <c r="E91" s="37"/>
      <c r="F91" s="37"/>
      <c r="G91" s="79" t="s">
        <v>165</v>
      </c>
      <c r="H91" s="23"/>
      <c r="I91" s="19"/>
      <c r="J91" s="13">
        <v>2640.18</v>
      </c>
      <c r="K91" s="37"/>
      <c r="L91" s="13"/>
    </row>
    <row r="92" spans="1:12" x14ac:dyDescent="0.25">
      <c r="A92" s="78">
        <f t="shared" si="0"/>
        <v>86</v>
      </c>
      <c r="B92" s="24" t="s">
        <v>185</v>
      </c>
      <c r="C92" s="24" t="s">
        <v>186</v>
      </c>
      <c r="D92" s="37"/>
      <c r="E92" s="37"/>
      <c r="F92" s="37"/>
      <c r="G92" s="79" t="s">
        <v>165</v>
      </c>
      <c r="H92" s="23"/>
      <c r="I92" s="19"/>
      <c r="J92" s="13">
        <v>2640.18</v>
      </c>
      <c r="K92" s="37"/>
      <c r="L92" s="13"/>
    </row>
    <row r="93" spans="1:12" x14ac:dyDescent="0.25">
      <c r="A93" s="78">
        <f t="shared" si="0"/>
        <v>86</v>
      </c>
      <c r="B93" s="24" t="s">
        <v>187</v>
      </c>
      <c r="C93" s="24" t="s">
        <v>188</v>
      </c>
      <c r="D93" s="37"/>
      <c r="E93" s="37"/>
      <c r="F93" s="37"/>
      <c r="G93" s="79" t="s">
        <v>165</v>
      </c>
      <c r="H93" s="23"/>
      <c r="I93" s="19"/>
      <c r="J93" s="13">
        <v>2640.18</v>
      </c>
      <c r="K93" s="37"/>
      <c r="L93" s="13"/>
    </row>
    <row r="94" spans="1:12" x14ac:dyDescent="0.25">
      <c r="A94" s="78">
        <f t="shared" si="0"/>
        <v>87</v>
      </c>
      <c r="B94" s="24" t="s">
        <v>189</v>
      </c>
      <c r="C94" s="24" t="s">
        <v>190</v>
      </c>
      <c r="D94" s="37"/>
      <c r="E94" s="37"/>
      <c r="F94" s="37"/>
      <c r="G94" s="79" t="s">
        <v>165</v>
      </c>
      <c r="H94" s="23"/>
      <c r="I94" s="19"/>
      <c r="J94" s="13">
        <v>2640.18</v>
      </c>
      <c r="K94" s="37"/>
      <c r="L94" s="13"/>
    </row>
    <row r="95" spans="1:12" x14ac:dyDescent="0.25">
      <c r="A95" s="78">
        <f t="shared" si="0"/>
        <v>87</v>
      </c>
      <c r="B95" s="24" t="s">
        <v>191</v>
      </c>
      <c r="C95" s="24" t="s">
        <v>192</v>
      </c>
      <c r="D95" s="37"/>
      <c r="E95" s="37"/>
      <c r="F95" s="37"/>
      <c r="G95" s="79" t="s">
        <v>165</v>
      </c>
      <c r="H95" s="23"/>
      <c r="I95" s="19"/>
      <c r="J95" s="13">
        <v>2640.18</v>
      </c>
      <c r="K95" s="37"/>
      <c r="L95" s="13"/>
    </row>
    <row r="96" spans="1:12" x14ac:dyDescent="0.25">
      <c r="A96" s="78">
        <f t="shared" si="0"/>
        <v>88</v>
      </c>
      <c r="B96" s="24" t="s">
        <v>193</v>
      </c>
      <c r="C96" s="24" t="s">
        <v>194</v>
      </c>
      <c r="D96" s="37"/>
      <c r="E96" s="37"/>
      <c r="F96" s="37"/>
      <c r="G96" s="79" t="s">
        <v>165</v>
      </c>
      <c r="H96" s="23"/>
      <c r="I96" s="19"/>
      <c r="J96" s="13">
        <v>2640.55</v>
      </c>
      <c r="K96" s="37"/>
      <c r="L96" s="13"/>
    </row>
    <row r="97" spans="1:12" x14ac:dyDescent="0.25">
      <c r="A97" s="78">
        <f t="shared" si="0"/>
        <v>88</v>
      </c>
      <c r="B97" s="24" t="s">
        <v>195</v>
      </c>
      <c r="C97" s="24" t="s">
        <v>196</v>
      </c>
      <c r="D97" s="37"/>
      <c r="E97" s="37"/>
      <c r="F97" s="37"/>
      <c r="G97" s="79" t="s">
        <v>165</v>
      </c>
      <c r="H97" s="23"/>
      <c r="I97" s="19"/>
      <c r="J97" s="13">
        <v>2640.18</v>
      </c>
      <c r="K97" s="37"/>
      <c r="L97" s="13"/>
    </row>
    <row r="98" spans="1:12" x14ac:dyDescent="0.25">
      <c r="A98" s="78">
        <f t="shared" si="0"/>
        <v>89</v>
      </c>
      <c r="B98" s="24" t="s">
        <v>197</v>
      </c>
      <c r="C98" s="24" t="s">
        <v>198</v>
      </c>
      <c r="D98" s="37"/>
      <c r="E98" s="37"/>
      <c r="F98" s="37"/>
      <c r="G98" s="79" t="s">
        <v>165</v>
      </c>
      <c r="H98" s="23"/>
      <c r="I98" s="19"/>
      <c r="J98" s="13">
        <v>2640.18</v>
      </c>
      <c r="K98" s="37"/>
      <c r="L98" s="13"/>
    </row>
    <row r="99" spans="1:12" x14ac:dyDescent="0.25">
      <c r="A99" s="78">
        <f t="shared" si="0"/>
        <v>89</v>
      </c>
      <c r="B99" s="24" t="s">
        <v>199</v>
      </c>
      <c r="C99" s="24" t="s">
        <v>200</v>
      </c>
      <c r="D99" s="37"/>
      <c r="E99" s="37"/>
      <c r="F99" s="37"/>
      <c r="G99" s="79" t="s">
        <v>165</v>
      </c>
      <c r="H99" s="23"/>
      <c r="I99" s="19"/>
      <c r="J99" s="13">
        <v>2640.18</v>
      </c>
      <c r="K99" s="37"/>
      <c r="L99" s="13"/>
    </row>
    <row r="100" spans="1:12" x14ac:dyDescent="0.25">
      <c r="A100" s="78">
        <f t="shared" si="0"/>
        <v>90</v>
      </c>
      <c r="B100" s="24" t="s">
        <v>201</v>
      </c>
      <c r="C100" s="24" t="s">
        <v>202</v>
      </c>
      <c r="D100" s="37"/>
      <c r="E100" s="37"/>
      <c r="F100" s="37"/>
      <c r="G100" s="79" t="s">
        <v>165</v>
      </c>
      <c r="H100" s="23"/>
      <c r="I100" s="19"/>
      <c r="J100" s="13">
        <v>2640.18</v>
      </c>
      <c r="K100" s="37"/>
      <c r="L100" s="13"/>
    </row>
    <row r="101" spans="1:12" x14ac:dyDescent="0.25">
      <c r="A101" s="78">
        <f t="shared" si="0"/>
        <v>90</v>
      </c>
      <c r="B101" s="24" t="s">
        <v>203</v>
      </c>
      <c r="C101" s="24" t="s">
        <v>204</v>
      </c>
      <c r="D101" s="37"/>
      <c r="E101" s="37"/>
      <c r="F101" s="37"/>
      <c r="G101" s="79" t="s">
        <v>165</v>
      </c>
      <c r="H101" s="23"/>
      <c r="I101" s="19"/>
      <c r="J101" s="13">
        <v>2640.18</v>
      </c>
      <c r="K101" s="37"/>
      <c r="L101" s="13"/>
    </row>
    <row r="102" spans="1:12" x14ac:dyDescent="0.25">
      <c r="A102" s="78">
        <f t="shared" si="0"/>
        <v>91</v>
      </c>
      <c r="B102" s="24" t="s">
        <v>205</v>
      </c>
      <c r="C102" s="24" t="s">
        <v>206</v>
      </c>
      <c r="D102" s="37"/>
      <c r="E102" s="37"/>
      <c r="F102" s="37"/>
      <c r="G102" s="79" t="s">
        <v>165</v>
      </c>
      <c r="H102" s="23"/>
      <c r="I102" s="19"/>
      <c r="J102" s="13">
        <v>2640.18</v>
      </c>
      <c r="K102" s="37"/>
      <c r="L102" s="13"/>
    </row>
    <row r="103" spans="1:12" x14ac:dyDescent="0.25">
      <c r="A103" s="78">
        <f t="shared" si="0"/>
        <v>91</v>
      </c>
      <c r="B103" s="24" t="s">
        <v>207</v>
      </c>
      <c r="C103" s="24" t="s">
        <v>208</v>
      </c>
      <c r="D103" s="37"/>
      <c r="E103" s="37"/>
      <c r="F103" s="37"/>
      <c r="G103" s="79" t="s">
        <v>165</v>
      </c>
      <c r="H103" s="23"/>
      <c r="I103" s="19"/>
      <c r="J103" s="13">
        <v>2640.18</v>
      </c>
      <c r="K103" s="37"/>
      <c r="L103" s="13"/>
    </row>
    <row r="104" spans="1:12" x14ac:dyDescent="0.25">
      <c r="A104" s="78">
        <f t="shared" si="0"/>
        <v>92</v>
      </c>
      <c r="B104" s="24" t="s">
        <v>209</v>
      </c>
      <c r="C104" s="24" t="s">
        <v>210</v>
      </c>
      <c r="D104" s="37"/>
      <c r="E104" s="37"/>
      <c r="F104" s="37"/>
      <c r="G104" s="79" t="s">
        <v>165</v>
      </c>
      <c r="H104" s="23"/>
      <c r="I104" s="19"/>
      <c r="J104" s="13">
        <v>2640.18</v>
      </c>
      <c r="K104" s="37"/>
      <c r="L104" s="13"/>
    </row>
    <row r="105" spans="1:12" x14ac:dyDescent="0.25">
      <c r="A105" s="78">
        <f t="shared" si="0"/>
        <v>92</v>
      </c>
      <c r="B105" s="24" t="s">
        <v>211</v>
      </c>
      <c r="C105" s="24" t="s">
        <v>212</v>
      </c>
      <c r="D105" s="37"/>
      <c r="E105" s="37"/>
      <c r="F105" s="37"/>
      <c r="G105" s="79" t="s">
        <v>165</v>
      </c>
      <c r="H105" s="23"/>
      <c r="I105" s="19"/>
      <c r="J105" s="13">
        <v>2640.18</v>
      </c>
      <c r="K105" s="37"/>
      <c r="L105" s="13"/>
    </row>
    <row r="106" spans="1:12" x14ac:dyDescent="0.25">
      <c r="A106" s="78">
        <f t="shared" si="0"/>
        <v>93</v>
      </c>
      <c r="B106" s="24" t="s">
        <v>213</v>
      </c>
      <c r="C106" s="24" t="s">
        <v>214</v>
      </c>
      <c r="D106" s="37"/>
      <c r="E106" s="37"/>
      <c r="F106" s="37"/>
      <c r="G106" s="79" t="s">
        <v>165</v>
      </c>
      <c r="H106" s="23"/>
      <c r="I106" s="19"/>
      <c r="J106" s="13">
        <v>2640.18</v>
      </c>
      <c r="K106" s="37"/>
      <c r="L106" s="13"/>
    </row>
    <row r="107" spans="1:12" x14ac:dyDescent="0.25">
      <c r="A107" s="78">
        <f t="shared" si="0"/>
        <v>93</v>
      </c>
      <c r="B107" s="24" t="s">
        <v>215</v>
      </c>
      <c r="C107" s="24" t="s">
        <v>216</v>
      </c>
      <c r="D107" s="37"/>
      <c r="E107" s="37"/>
      <c r="F107" s="37"/>
      <c r="G107" s="79" t="s">
        <v>165</v>
      </c>
      <c r="H107" s="23"/>
      <c r="I107" s="19"/>
      <c r="J107" s="13">
        <v>2640.18</v>
      </c>
      <c r="K107" s="37"/>
      <c r="L107" s="13"/>
    </row>
    <row r="108" spans="1:12" x14ac:dyDescent="0.25">
      <c r="A108" s="78">
        <f t="shared" si="0"/>
        <v>94</v>
      </c>
      <c r="B108" s="24" t="s">
        <v>217</v>
      </c>
      <c r="C108" s="24" t="s">
        <v>218</v>
      </c>
      <c r="D108" s="37"/>
      <c r="E108" s="37"/>
      <c r="F108" s="37"/>
      <c r="G108" s="79" t="s">
        <v>165</v>
      </c>
      <c r="H108" s="23"/>
      <c r="I108" s="19"/>
      <c r="J108" s="13">
        <v>2640.18</v>
      </c>
      <c r="K108" s="37"/>
      <c r="L108" s="13"/>
    </row>
    <row r="109" spans="1:12" x14ac:dyDescent="0.25">
      <c r="A109" s="78">
        <f t="shared" si="0"/>
        <v>94</v>
      </c>
      <c r="B109" s="24" t="s">
        <v>219</v>
      </c>
      <c r="C109" s="24" t="s">
        <v>220</v>
      </c>
      <c r="D109" s="37"/>
      <c r="E109" s="37"/>
      <c r="F109" s="37"/>
      <c r="G109" s="79" t="s">
        <v>165</v>
      </c>
      <c r="H109" s="23"/>
      <c r="I109" s="19"/>
      <c r="J109" s="13">
        <v>2640.18</v>
      </c>
      <c r="K109" s="37"/>
      <c r="L109" s="13"/>
    </row>
    <row r="110" spans="1:12" x14ac:dyDescent="0.25">
      <c r="A110" s="78">
        <f t="shared" si="0"/>
        <v>95</v>
      </c>
      <c r="B110" s="24" t="s">
        <v>221</v>
      </c>
      <c r="C110" s="24" t="s">
        <v>222</v>
      </c>
      <c r="D110" s="37"/>
      <c r="E110" s="37"/>
      <c r="F110" s="37"/>
      <c r="G110" s="79" t="s">
        <v>165</v>
      </c>
      <c r="H110" s="23"/>
      <c r="I110" s="19"/>
      <c r="J110" s="13">
        <v>2640.18</v>
      </c>
      <c r="K110" s="37"/>
      <c r="L110" s="13"/>
    </row>
    <row r="111" spans="1:12" x14ac:dyDescent="0.25">
      <c r="A111" s="78">
        <f t="shared" si="0"/>
        <v>95</v>
      </c>
      <c r="B111" s="24" t="s">
        <v>223</v>
      </c>
      <c r="C111" s="24" t="s">
        <v>224</v>
      </c>
      <c r="D111" s="37"/>
      <c r="E111" s="37"/>
      <c r="F111" s="37"/>
      <c r="G111" s="79" t="s">
        <v>165</v>
      </c>
      <c r="H111" s="23"/>
      <c r="I111" s="19"/>
      <c r="J111" s="13">
        <v>2640.18</v>
      </c>
      <c r="K111" s="37"/>
      <c r="L111" s="13"/>
    </row>
    <row r="112" spans="1:12" x14ac:dyDescent="0.25">
      <c r="A112" s="78">
        <f t="shared" si="0"/>
        <v>96</v>
      </c>
      <c r="B112" s="24" t="s">
        <v>225</v>
      </c>
      <c r="C112" s="24" t="s">
        <v>226</v>
      </c>
      <c r="D112" s="37"/>
      <c r="E112" s="37"/>
      <c r="F112" s="37"/>
      <c r="G112" s="79" t="s">
        <v>165</v>
      </c>
      <c r="H112" s="23"/>
      <c r="I112" s="19"/>
      <c r="J112" s="13">
        <v>2640.18</v>
      </c>
      <c r="K112" s="37"/>
      <c r="L112" s="13"/>
    </row>
    <row r="113" spans="1:12" x14ac:dyDescent="0.25">
      <c r="A113" s="78">
        <f t="shared" si="0"/>
        <v>96</v>
      </c>
      <c r="B113" s="24" t="s">
        <v>227</v>
      </c>
      <c r="C113" s="24" t="s">
        <v>228</v>
      </c>
      <c r="D113" s="37"/>
      <c r="E113" s="37"/>
      <c r="F113" s="37"/>
      <c r="G113" s="79" t="s">
        <v>165</v>
      </c>
      <c r="H113" s="23"/>
      <c r="I113" s="19"/>
      <c r="J113" s="13">
        <v>2640.18</v>
      </c>
      <c r="K113" s="37"/>
      <c r="L113" s="13"/>
    </row>
    <row r="114" spans="1:12" x14ac:dyDescent="0.25">
      <c r="A114" s="78">
        <f t="shared" si="0"/>
        <v>97</v>
      </c>
      <c r="B114" s="24" t="s">
        <v>229</v>
      </c>
      <c r="C114" s="24" t="s">
        <v>230</v>
      </c>
      <c r="D114" s="37"/>
      <c r="E114" s="37"/>
      <c r="F114" s="37"/>
      <c r="G114" s="79" t="s">
        <v>165</v>
      </c>
      <c r="H114" s="23"/>
      <c r="I114" s="19"/>
      <c r="J114" s="13">
        <v>2640.18</v>
      </c>
      <c r="K114" s="37"/>
      <c r="L114" s="13"/>
    </row>
    <row r="115" spans="1:12" x14ac:dyDescent="0.25">
      <c r="A115" s="78">
        <f t="shared" si="0"/>
        <v>97</v>
      </c>
      <c r="B115" s="24" t="s">
        <v>231</v>
      </c>
      <c r="C115" s="24" t="s">
        <v>232</v>
      </c>
      <c r="D115" s="37"/>
      <c r="E115" s="37"/>
      <c r="F115" s="37"/>
      <c r="G115" s="79" t="s">
        <v>165</v>
      </c>
      <c r="H115" s="23"/>
      <c r="I115" s="19"/>
      <c r="J115" s="13">
        <v>2640.18</v>
      </c>
      <c r="K115" s="37"/>
      <c r="L115" s="13"/>
    </row>
    <row r="116" spans="1:12" x14ac:dyDescent="0.25">
      <c r="A116" s="78">
        <f t="shared" si="0"/>
        <v>98</v>
      </c>
      <c r="B116" s="24" t="s">
        <v>233</v>
      </c>
      <c r="C116" s="24" t="s">
        <v>234</v>
      </c>
      <c r="D116" s="37"/>
      <c r="E116" s="37"/>
      <c r="F116" s="37"/>
      <c r="G116" s="79" t="s">
        <v>165</v>
      </c>
      <c r="H116" s="23"/>
      <c r="I116" s="19"/>
      <c r="J116" s="13">
        <v>2640.18</v>
      </c>
      <c r="K116" s="37"/>
      <c r="L116" s="13"/>
    </row>
    <row r="117" spans="1:12" x14ac:dyDescent="0.25">
      <c r="A117" s="78">
        <f t="shared" si="0"/>
        <v>98</v>
      </c>
      <c r="B117" s="24" t="s">
        <v>235</v>
      </c>
      <c r="C117" s="24" t="s">
        <v>236</v>
      </c>
      <c r="D117" s="37"/>
      <c r="E117" s="37"/>
      <c r="F117" s="37"/>
      <c r="G117" s="79" t="s">
        <v>165</v>
      </c>
      <c r="H117" s="23"/>
      <c r="I117" s="19"/>
      <c r="J117" s="13">
        <v>2640.18</v>
      </c>
      <c r="K117" s="37"/>
      <c r="L117" s="13"/>
    </row>
    <row r="118" spans="1:12" x14ac:dyDescent="0.25">
      <c r="A118" s="78">
        <f t="shared" si="0"/>
        <v>99</v>
      </c>
      <c r="B118" s="24" t="s">
        <v>237</v>
      </c>
      <c r="C118" s="24" t="s">
        <v>238</v>
      </c>
      <c r="D118" s="37"/>
      <c r="E118" s="37"/>
      <c r="F118" s="37"/>
      <c r="G118" s="79" t="s">
        <v>165</v>
      </c>
      <c r="H118" s="23"/>
      <c r="I118" s="19"/>
      <c r="J118" s="13">
        <v>2640.18</v>
      </c>
      <c r="K118" s="37"/>
      <c r="L118" s="13"/>
    </row>
    <row r="119" spans="1:12" x14ac:dyDescent="0.25">
      <c r="A119" s="78">
        <f t="shared" si="0"/>
        <v>99</v>
      </c>
      <c r="B119" s="24" t="s">
        <v>239</v>
      </c>
      <c r="C119" s="24" t="s">
        <v>240</v>
      </c>
      <c r="D119" s="37"/>
      <c r="E119" s="37"/>
      <c r="F119" s="37"/>
      <c r="G119" s="79" t="s">
        <v>165</v>
      </c>
      <c r="H119" s="23"/>
      <c r="I119" s="19"/>
      <c r="J119" s="13">
        <v>2640.18</v>
      </c>
      <c r="K119" s="37"/>
      <c r="L119" s="13"/>
    </row>
    <row r="120" spans="1:12" x14ac:dyDescent="0.25">
      <c r="A120" s="78">
        <f t="shared" si="0"/>
        <v>100</v>
      </c>
      <c r="B120" s="24" t="s">
        <v>241</v>
      </c>
      <c r="C120" s="24" t="s">
        <v>242</v>
      </c>
      <c r="D120" s="37"/>
      <c r="E120" s="37"/>
      <c r="F120" s="37"/>
      <c r="G120" s="79" t="s">
        <v>165</v>
      </c>
      <c r="H120" s="23"/>
      <c r="I120" s="19"/>
      <c r="J120" s="13">
        <v>2640.18</v>
      </c>
      <c r="K120" s="37"/>
      <c r="L120" s="13"/>
    </row>
    <row r="121" spans="1:12" x14ac:dyDescent="0.25">
      <c r="A121" s="78">
        <f t="shared" si="0"/>
        <v>100</v>
      </c>
      <c r="B121" s="24" t="s">
        <v>243</v>
      </c>
      <c r="C121" s="24" t="s">
        <v>244</v>
      </c>
      <c r="D121" s="37"/>
      <c r="E121" s="37"/>
      <c r="F121" s="37"/>
      <c r="G121" s="79" t="s">
        <v>165</v>
      </c>
      <c r="H121" s="23"/>
      <c r="I121" s="19"/>
      <c r="J121" s="13">
        <v>2640.18</v>
      </c>
      <c r="K121" s="37"/>
      <c r="L121" s="13"/>
    </row>
    <row r="122" spans="1:12" x14ac:dyDescent="0.25">
      <c r="A122" s="78">
        <f t="shared" si="0"/>
        <v>101</v>
      </c>
      <c r="B122" s="24" t="s">
        <v>245</v>
      </c>
      <c r="C122" s="24" t="s">
        <v>246</v>
      </c>
      <c r="D122" s="37"/>
      <c r="E122" s="37"/>
      <c r="F122" s="37"/>
      <c r="G122" s="79" t="s">
        <v>165</v>
      </c>
      <c r="H122" s="23"/>
      <c r="I122" s="19"/>
      <c r="J122" s="13">
        <v>2640.18</v>
      </c>
      <c r="K122" s="37"/>
      <c r="L122" s="13"/>
    </row>
    <row r="123" spans="1:12" x14ac:dyDescent="0.25">
      <c r="A123" s="78">
        <f t="shared" si="0"/>
        <v>101</v>
      </c>
      <c r="B123" s="24" t="s">
        <v>247</v>
      </c>
      <c r="C123" s="24" t="s">
        <v>248</v>
      </c>
      <c r="D123" s="37"/>
      <c r="E123" s="37"/>
      <c r="F123" s="37"/>
      <c r="G123" s="79" t="s">
        <v>165</v>
      </c>
      <c r="H123" s="23"/>
      <c r="I123" s="19"/>
      <c r="J123" s="13">
        <v>2640.18</v>
      </c>
      <c r="K123" s="37"/>
      <c r="L123" s="13"/>
    </row>
    <row r="124" spans="1:12" x14ac:dyDescent="0.25">
      <c r="A124" s="78">
        <f t="shared" si="0"/>
        <v>102</v>
      </c>
      <c r="B124" s="24" t="s">
        <v>249</v>
      </c>
      <c r="C124" s="24" t="s">
        <v>250</v>
      </c>
      <c r="D124" s="37"/>
      <c r="E124" s="37"/>
      <c r="F124" s="37"/>
      <c r="G124" s="79" t="s">
        <v>165</v>
      </c>
      <c r="H124" s="23"/>
      <c r="I124" s="19"/>
      <c r="J124" s="13">
        <v>2640.18</v>
      </c>
      <c r="K124" s="37"/>
      <c r="L124" s="13"/>
    </row>
    <row r="125" spans="1:12" x14ac:dyDescent="0.25">
      <c r="A125" s="78">
        <f t="shared" si="0"/>
        <v>102</v>
      </c>
      <c r="B125" s="24" t="s">
        <v>251</v>
      </c>
      <c r="C125" s="24" t="s">
        <v>252</v>
      </c>
      <c r="D125" s="37"/>
      <c r="E125" s="37"/>
      <c r="F125" s="37"/>
      <c r="G125" s="79" t="s">
        <v>165</v>
      </c>
      <c r="H125" s="23"/>
      <c r="I125" s="19"/>
      <c r="J125" s="13">
        <v>2640.18</v>
      </c>
      <c r="K125" s="37"/>
      <c r="L125" s="13"/>
    </row>
    <row r="126" spans="1:12" x14ac:dyDescent="0.25">
      <c r="A126" s="78">
        <f t="shared" si="0"/>
        <v>103</v>
      </c>
      <c r="B126" s="24" t="s">
        <v>253</v>
      </c>
      <c r="C126" s="24" t="s">
        <v>254</v>
      </c>
      <c r="D126" s="37"/>
      <c r="E126" s="37"/>
      <c r="F126" s="37"/>
      <c r="G126" s="79" t="s">
        <v>165</v>
      </c>
      <c r="H126" s="23"/>
      <c r="I126" s="19"/>
      <c r="J126" s="13">
        <v>2640.18</v>
      </c>
      <c r="K126" s="37"/>
      <c r="L126" s="13"/>
    </row>
    <row r="127" spans="1:12" x14ac:dyDescent="0.25">
      <c r="A127" s="78">
        <f t="shared" si="0"/>
        <v>103</v>
      </c>
      <c r="B127" s="24" t="s">
        <v>255</v>
      </c>
      <c r="C127" s="24" t="s">
        <v>256</v>
      </c>
      <c r="D127" s="37"/>
      <c r="E127" s="37"/>
      <c r="F127" s="37"/>
      <c r="G127" s="79" t="s">
        <v>165</v>
      </c>
      <c r="H127" s="23"/>
      <c r="I127" s="19"/>
      <c r="J127" s="13">
        <v>2640.18</v>
      </c>
      <c r="K127" s="37"/>
      <c r="L127" s="13"/>
    </row>
    <row r="128" spans="1:12" x14ac:dyDescent="0.25">
      <c r="A128" s="78">
        <f t="shared" si="0"/>
        <v>104</v>
      </c>
      <c r="B128" s="24" t="s">
        <v>257</v>
      </c>
      <c r="C128" s="24" t="s">
        <v>258</v>
      </c>
      <c r="D128" s="37"/>
      <c r="E128" s="37"/>
      <c r="F128" s="37"/>
      <c r="G128" s="79" t="s">
        <v>165</v>
      </c>
      <c r="H128" s="23"/>
      <c r="I128" s="19"/>
      <c r="J128" s="13">
        <v>2640.18</v>
      </c>
      <c r="K128" s="37"/>
      <c r="L128" s="13"/>
    </row>
    <row r="129" spans="1:17" x14ac:dyDescent="0.25">
      <c r="A129" s="78">
        <f t="shared" si="0"/>
        <v>104</v>
      </c>
      <c r="B129" s="24" t="s">
        <v>259</v>
      </c>
      <c r="C129" s="24" t="s">
        <v>260</v>
      </c>
      <c r="D129" s="37"/>
      <c r="E129" s="37"/>
      <c r="F129" s="37"/>
      <c r="G129" s="79" t="s">
        <v>165</v>
      </c>
      <c r="H129" s="23"/>
      <c r="I129" s="19"/>
      <c r="J129" s="13">
        <v>2640.18</v>
      </c>
      <c r="K129" s="37"/>
      <c r="L129" s="13"/>
    </row>
    <row r="130" spans="1:17" x14ac:dyDescent="0.25">
      <c r="A130" s="78">
        <f t="shared" si="0"/>
        <v>105</v>
      </c>
      <c r="B130" s="24" t="s">
        <v>261</v>
      </c>
      <c r="C130" s="24" t="s">
        <v>262</v>
      </c>
      <c r="D130" s="37"/>
      <c r="E130" s="37"/>
      <c r="F130" s="37"/>
      <c r="G130" s="79" t="s">
        <v>165</v>
      </c>
      <c r="H130" s="23"/>
      <c r="I130" s="19"/>
      <c r="J130" s="13">
        <v>2640.18</v>
      </c>
      <c r="K130" s="37"/>
      <c r="L130" s="13"/>
    </row>
    <row r="131" spans="1:17" x14ac:dyDescent="0.25">
      <c r="A131" s="78">
        <f t="shared" si="0"/>
        <v>105</v>
      </c>
      <c r="B131" s="24" t="s">
        <v>263</v>
      </c>
      <c r="C131" s="24" t="s">
        <v>264</v>
      </c>
      <c r="D131" s="37"/>
      <c r="E131" s="37"/>
      <c r="F131" s="37"/>
      <c r="G131" s="79" t="s">
        <v>165</v>
      </c>
      <c r="H131" s="23"/>
      <c r="I131" s="19"/>
      <c r="J131" s="13">
        <v>2640.18</v>
      </c>
      <c r="K131" s="37"/>
      <c r="L131" s="13"/>
    </row>
    <row r="132" spans="1:17" x14ac:dyDescent="0.25">
      <c r="A132" s="78">
        <f t="shared" si="0"/>
        <v>106</v>
      </c>
      <c r="B132" s="24" t="s">
        <v>339</v>
      </c>
      <c r="C132" s="24" t="s">
        <v>265</v>
      </c>
      <c r="D132" s="37"/>
      <c r="E132" s="37"/>
      <c r="F132" s="37"/>
      <c r="G132" s="79" t="s">
        <v>165</v>
      </c>
      <c r="H132" s="23"/>
      <c r="I132" s="19"/>
      <c r="J132" s="13">
        <v>2640.18</v>
      </c>
      <c r="K132" s="37"/>
      <c r="L132" s="13"/>
    </row>
    <row r="133" spans="1:17" x14ac:dyDescent="0.25">
      <c r="A133" s="78">
        <f t="shared" si="0"/>
        <v>106</v>
      </c>
      <c r="B133" s="24" t="s">
        <v>266</v>
      </c>
      <c r="C133" s="24" t="s">
        <v>267</v>
      </c>
      <c r="D133" s="37"/>
      <c r="E133" s="37"/>
      <c r="F133" s="37"/>
      <c r="G133" s="79" t="s">
        <v>165</v>
      </c>
      <c r="H133" s="23"/>
      <c r="I133" s="19"/>
      <c r="J133" s="13">
        <v>2640.18</v>
      </c>
      <c r="K133" s="37"/>
      <c r="L133" s="13"/>
    </row>
    <row r="134" spans="1:17" x14ac:dyDescent="0.25">
      <c r="A134" s="78">
        <f t="shared" si="0"/>
        <v>107</v>
      </c>
      <c r="B134" s="24" t="s">
        <v>268</v>
      </c>
      <c r="C134" s="24" t="s">
        <v>269</v>
      </c>
      <c r="D134" s="37"/>
      <c r="E134" s="37"/>
      <c r="F134" s="37"/>
      <c r="G134" s="79" t="s">
        <v>165</v>
      </c>
      <c r="H134" s="23"/>
      <c r="I134" s="19"/>
      <c r="J134" s="13">
        <v>2640.18</v>
      </c>
      <c r="K134" s="37"/>
      <c r="L134" s="13"/>
    </row>
    <row r="135" spans="1:17" x14ac:dyDescent="0.25">
      <c r="A135" s="78">
        <f t="shared" si="0"/>
        <v>107</v>
      </c>
      <c r="B135" s="24" t="s">
        <v>340</v>
      </c>
      <c r="C135" s="24" t="s">
        <v>270</v>
      </c>
      <c r="D135" s="37"/>
      <c r="E135" s="37"/>
      <c r="F135" s="37"/>
      <c r="G135" s="79" t="s">
        <v>165</v>
      </c>
      <c r="H135" s="23"/>
      <c r="I135" s="19"/>
      <c r="J135" s="13">
        <v>2640.18</v>
      </c>
      <c r="K135" s="37"/>
      <c r="L135" s="13"/>
    </row>
    <row r="136" spans="1:17" ht="36" x14ac:dyDescent="0.25">
      <c r="A136" s="78">
        <f t="shared" si="0"/>
        <v>108</v>
      </c>
      <c r="B136" s="11" t="s">
        <v>161</v>
      </c>
      <c r="C136" s="36" t="s">
        <v>156</v>
      </c>
      <c r="D136" s="36"/>
      <c r="E136" s="37"/>
      <c r="F136" s="37"/>
      <c r="G136" s="37"/>
      <c r="H136" s="39">
        <v>25000</v>
      </c>
      <c r="I136" s="47">
        <v>25000</v>
      </c>
      <c r="J136" s="14">
        <f>I136</f>
        <v>25000</v>
      </c>
      <c r="K136" s="11" t="s">
        <v>420</v>
      </c>
      <c r="L136" s="38"/>
      <c r="N136" s="2"/>
      <c r="O136" s="2"/>
      <c r="P136" s="2"/>
      <c r="Q136" s="2"/>
    </row>
    <row r="137" spans="1:17" x14ac:dyDescent="0.25">
      <c r="A137" s="5"/>
      <c r="B137" s="6"/>
      <c r="C137" s="5"/>
      <c r="D137" s="6"/>
      <c r="E137" s="6"/>
      <c r="F137" s="6"/>
      <c r="G137" s="5"/>
      <c r="H137" s="7">
        <f>SUM(H3:H58)</f>
        <v>1928183</v>
      </c>
      <c r="I137" s="44">
        <f>SUM(I3:I58)</f>
        <v>2106241.7999999998</v>
      </c>
      <c r="J137" s="44">
        <f>SUM(J3:J136)</f>
        <v>3932070.160000009</v>
      </c>
      <c r="K137" s="11"/>
      <c r="L137" s="32"/>
    </row>
    <row r="138" spans="1:17" x14ac:dyDescent="0.25">
      <c r="J138" s="55"/>
      <c r="K138" s="42"/>
    </row>
    <row r="140" spans="1:17" x14ac:dyDescent="0.25">
      <c r="A140" s="78"/>
      <c r="F140" s="3"/>
      <c r="H140" s="43"/>
      <c r="J140" s="2"/>
      <c r="K140" s="4"/>
      <c r="L140" s="2"/>
      <c r="M140" s="16"/>
      <c r="Q140" s="2"/>
    </row>
  </sheetData>
  <mergeCells count="16">
    <mergeCell ref="E45:F45"/>
    <mergeCell ref="L48:L56"/>
    <mergeCell ref="E58:F58"/>
    <mergeCell ref="L59:L78"/>
    <mergeCell ref="E41:F41"/>
    <mergeCell ref="E6:F6"/>
    <mergeCell ref="E8:F8"/>
    <mergeCell ref="E13:F13"/>
    <mergeCell ref="E18:F18"/>
    <mergeCell ref="E20:F20"/>
    <mergeCell ref="E24:F24"/>
    <mergeCell ref="E26:F26"/>
    <mergeCell ref="E30:F30"/>
    <mergeCell ref="E32:F32"/>
    <mergeCell ref="E35:F35"/>
    <mergeCell ref="E37:F37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998E-5B3A-457C-B9BB-4FB69D8D5D77}">
  <dimension ref="A1:Q102"/>
  <sheetViews>
    <sheetView topLeftCell="A77" workbookViewId="0">
      <selection activeCell="J102" sqref="J102"/>
    </sheetView>
  </sheetViews>
  <sheetFormatPr defaultRowHeight="15" x14ac:dyDescent="0.25"/>
  <cols>
    <col min="1" max="1" width="5.85546875" style="74" customWidth="1"/>
    <col min="2" max="2" width="91.7109375" style="74" customWidth="1"/>
    <col min="3" max="3" width="14.28515625" style="74" bestFit="1" customWidth="1"/>
    <col min="4" max="4" width="11.140625" style="74" bestFit="1" customWidth="1"/>
    <col min="5" max="5" width="8" style="74" bestFit="1" customWidth="1"/>
    <col min="6" max="6" width="6" style="74" bestFit="1" customWidth="1"/>
    <col min="7" max="7" width="5.28515625" style="74" customWidth="1"/>
    <col min="8" max="9" width="0.28515625" style="74" hidden="1" customWidth="1"/>
    <col min="10" max="10" width="13.85546875" style="77" bestFit="1" customWidth="1"/>
    <col min="11" max="11" width="42.42578125" style="74" customWidth="1"/>
    <col min="12" max="12" width="60.5703125" style="74" bestFit="1" customWidth="1"/>
    <col min="13" max="13" width="59.5703125" style="74" bestFit="1" customWidth="1"/>
    <col min="14" max="16384" width="9.140625" style="74"/>
  </cols>
  <sheetData>
    <row r="1" spans="1:17" s="2" customFormat="1" ht="15.75" x14ac:dyDescent="0.25">
      <c r="A1" s="33" t="s">
        <v>122</v>
      </c>
      <c r="C1" s="5"/>
      <c r="D1" s="6"/>
      <c r="E1" s="6"/>
      <c r="F1" s="6"/>
      <c r="G1" s="5"/>
      <c r="H1" s="7"/>
      <c r="I1" s="44"/>
      <c r="J1" s="14"/>
      <c r="K1" s="6"/>
      <c r="L1" s="32"/>
    </row>
    <row r="2" spans="1:17" s="9" customFormat="1" ht="24" x14ac:dyDescent="0.25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7" t="s">
        <v>271</v>
      </c>
      <c r="I2" s="44" t="s">
        <v>273</v>
      </c>
      <c r="J2" s="44" t="s">
        <v>337</v>
      </c>
      <c r="K2" s="6" t="s">
        <v>8</v>
      </c>
      <c r="L2" s="8" t="s">
        <v>9</v>
      </c>
    </row>
    <row r="3" spans="1:17" s="2" customFormat="1" x14ac:dyDescent="0.25">
      <c r="A3" s="10">
        <v>1</v>
      </c>
      <c r="B3" s="11" t="s">
        <v>123</v>
      </c>
      <c r="C3" s="10" t="s">
        <v>124</v>
      </c>
      <c r="D3" s="11" t="s">
        <v>272</v>
      </c>
      <c r="E3" s="11">
        <v>153.91999999999999</v>
      </c>
      <c r="F3" s="11">
        <v>732</v>
      </c>
      <c r="G3" s="10">
        <v>2009</v>
      </c>
      <c r="H3" s="13">
        <v>153788</v>
      </c>
      <c r="I3" s="46">
        <f>H3*1.1</f>
        <v>169166.80000000002</v>
      </c>
      <c r="J3" s="14">
        <f>I3*1.15</f>
        <v>194541.82</v>
      </c>
      <c r="K3" s="34" t="s">
        <v>102</v>
      </c>
      <c r="L3" s="11" t="s">
        <v>125</v>
      </c>
      <c r="N3" s="16"/>
      <c r="O3" s="16"/>
      <c r="P3" s="16"/>
      <c r="Q3" s="16"/>
    </row>
    <row r="4" spans="1:17" s="2" customFormat="1" x14ac:dyDescent="0.25">
      <c r="A4" s="10">
        <f>A3+1</f>
        <v>2</v>
      </c>
      <c r="B4" s="11" t="s">
        <v>126</v>
      </c>
      <c r="C4" s="10" t="s">
        <v>127</v>
      </c>
      <c r="D4" s="11"/>
      <c r="E4" s="11">
        <v>371.74</v>
      </c>
      <c r="F4" s="11">
        <v>2389</v>
      </c>
      <c r="G4" s="10">
        <v>2009</v>
      </c>
      <c r="H4" s="13">
        <v>258051</v>
      </c>
      <c r="I4" s="46">
        <f>H4*1.1</f>
        <v>283856.10000000003</v>
      </c>
      <c r="J4" s="14">
        <f>I4*1.15</f>
        <v>326434.51500000001</v>
      </c>
      <c r="K4" s="34" t="s">
        <v>102</v>
      </c>
      <c r="L4" s="11" t="s">
        <v>125</v>
      </c>
      <c r="N4" s="16"/>
      <c r="O4" s="16"/>
      <c r="P4" s="16"/>
      <c r="Q4" s="16"/>
    </row>
    <row r="5" spans="1:17" s="2" customFormat="1" x14ac:dyDescent="0.25">
      <c r="A5" s="10">
        <f t="shared" ref="A5:A68" si="0">A4+1</f>
        <v>3</v>
      </c>
      <c r="B5" s="11" t="s">
        <v>10</v>
      </c>
      <c r="C5" s="10" t="s">
        <v>128</v>
      </c>
      <c r="D5" s="11"/>
      <c r="E5" s="11">
        <v>11.57</v>
      </c>
      <c r="F5" s="11">
        <v>41</v>
      </c>
      <c r="G5" s="10">
        <v>2009</v>
      </c>
      <c r="H5" s="13">
        <v>8978</v>
      </c>
      <c r="I5" s="46">
        <f>H5*1.1</f>
        <v>9875.8000000000011</v>
      </c>
      <c r="J5" s="14">
        <f>I5*1.15</f>
        <v>11357.17</v>
      </c>
      <c r="K5" s="34" t="s">
        <v>129</v>
      </c>
      <c r="L5" s="11" t="s">
        <v>125</v>
      </c>
      <c r="N5" s="16"/>
      <c r="O5" s="16"/>
      <c r="P5" s="16"/>
      <c r="Q5" s="16"/>
    </row>
    <row r="6" spans="1:17" s="2" customFormat="1" x14ac:dyDescent="0.25">
      <c r="A6" s="10">
        <f t="shared" si="0"/>
        <v>4</v>
      </c>
      <c r="B6" s="11" t="s">
        <v>130</v>
      </c>
      <c r="C6" s="10" t="s">
        <v>131</v>
      </c>
      <c r="D6" s="11" t="s">
        <v>272</v>
      </c>
      <c r="E6" s="11">
        <v>3.45</v>
      </c>
      <c r="F6" s="11">
        <v>27</v>
      </c>
      <c r="G6" s="10">
        <v>2009</v>
      </c>
      <c r="H6" s="13">
        <v>71976</v>
      </c>
      <c r="I6" s="46">
        <f>H6*1.1</f>
        <v>79173.600000000006</v>
      </c>
      <c r="J6" s="14">
        <f>I6*1.15</f>
        <v>91049.64</v>
      </c>
      <c r="K6" s="34" t="s">
        <v>132</v>
      </c>
      <c r="L6" s="11" t="s">
        <v>334</v>
      </c>
      <c r="N6" s="16"/>
      <c r="O6" s="16"/>
      <c r="P6" s="16"/>
      <c r="Q6" s="16"/>
    </row>
    <row r="7" spans="1:17" s="2" customFormat="1" x14ac:dyDescent="0.25">
      <c r="A7" s="10">
        <f t="shared" si="0"/>
        <v>5</v>
      </c>
      <c r="B7" s="11" t="s">
        <v>133</v>
      </c>
      <c r="C7" s="10" t="s">
        <v>134</v>
      </c>
      <c r="D7" s="11" t="s">
        <v>272</v>
      </c>
      <c r="E7" s="11">
        <v>34.700000000000003</v>
      </c>
      <c r="F7" s="11">
        <v>198</v>
      </c>
      <c r="G7" s="10">
        <v>2002</v>
      </c>
      <c r="H7" s="13">
        <v>9766</v>
      </c>
      <c r="I7" s="46">
        <f>H7*1.1</f>
        <v>10742.6</v>
      </c>
      <c r="J7" s="14">
        <f>I7*1.15</f>
        <v>12353.99</v>
      </c>
      <c r="K7" s="34" t="s">
        <v>132</v>
      </c>
      <c r="L7" s="11" t="s">
        <v>125</v>
      </c>
      <c r="N7" s="16"/>
      <c r="O7" s="16"/>
      <c r="P7" s="16"/>
      <c r="Q7" s="16"/>
    </row>
    <row r="8" spans="1:17" s="2" customFormat="1" x14ac:dyDescent="0.25">
      <c r="A8" s="10">
        <f t="shared" si="0"/>
        <v>6</v>
      </c>
      <c r="B8" s="11" t="s">
        <v>135</v>
      </c>
      <c r="C8" s="10" t="s">
        <v>136</v>
      </c>
      <c r="D8" s="11"/>
      <c r="E8" s="11"/>
      <c r="F8" s="11"/>
      <c r="G8" s="10">
        <v>2002</v>
      </c>
      <c r="H8" s="13">
        <v>12454</v>
      </c>
      <c r="I8" s="46">
        <f>H8*1.1</f>
        <v>13699.400000000001</v>
      </c>
      <c r="J8" s="14">
        <f>I8*1.15</f>
        <v>15754.310000000001</v>
      </c>
      <c r="K8" s="34" t="s">
        <v>132</v>
      </c>
      <c r="L8" s="35"/>
      <c r="N8" s="16"/>
      <c r="O8" s="16"/>
      <c r="P8" s="16"/>
      <c r="Q8" s="16"/>
    </row>
    <row r="9" spans="1:17" s="2" customFormat="1" x14ac:dyDescent="0.25">
      <c r="A9" s="10">
        <f t="shared" si="0"/>
        <v>7</v>
      </c>
      <c r="B9" s="11" t="s">
        <v>23</v>
      </c>
      <c r="C9" s="10" t="s">
        <v>137</v>
      </c>
      <c r="D9" s="11"/>
      <c r="E9" s="65" t="s">
        <v>138</v>
      </c>
      <c r="F9" s="66"/>
      <c r="G9" s="10">
        <v>2009</v>
      </c>
      <c r="H9" s="13">
        <v>167111</v>
      </c>
      <c r="I9" s="46">
        <f>H9*1.1</f>
        <v>183822.1</v>
      </c>
      <c r="J9" s="14">
        <f>I9*1.15</f>
        <v>211395.41499999998</v>
      </c>
      <c r="K9" s="34" t="s">
        <v>102</v>
      </c>
      <c r="L9" s="24" t="s">
        <v>139</v>
      </c>
      <c r="N9" s="16"/>
      <c r="O9" s="16"/>
      <c r="P9" s="16"/>
      <c r="Q9" s="16"/>
    </row>
    <row r="10" spans="1:17" s="2" customFormat="1" x14ac:dyDescent="0.25">
      <c r="A10" s="10">
        <f t="shared" si="0"/>
        <v>8</v>
      </c>
      <c r="B10" s="11" t="s">
        <v>140</v>
      </c>
      <c r="C10" s="10" t="s">
        <v>141</v>
      </c>
      <c r="D10" s="11"/>
      <c r="E10" s="65" t="s">
        <v>142</v>
      </c>
      <c r="F10" s="66"/>
      <c r="G10" s="10">
        <v>2009</v>
      </c>
      <c r="H10" s="13">
        <v>4750</v>
      </c>
      <c r="I10" s="46">
        <f>H10*1.1</f>
        <v>5225</v>
      </c>
      <c r="J10" s="14">
        <f>I10*1.15</f>
        <v>6008.7499999999991</v>
      </c>
      <c r="K10" s="34" t="s">
        <v>102</v>
      </c>
      <c r="L10" s="24" t="s">
        <v>139</v>
      </c>
      <c r="N10" s="16"/>
      <c r="O10" s="16"/>
      <c r="P10" s="16"/>
      <c r="Q10" s="16"/>
    </row>
    <row r="11" spans="1:17" s="2" customFormat="1" x14ac:dyDescent="0.25">
      <c r="A11" s="10">
        <f t="shared" si="0"/>
        <v>9</v>
      </c>
      <c r="B11" s="11" t="s">
        <v>23</v>
      </c>
      <c r="C11" s="10" t="s">
        <v>143</v>
      </c>
      <c r="D11" s="11"/>
      <c r="E11" s="65" t="s">
        <v>144</v>
      </c>
      <c r="F11" s="66"/>
      <c r="G11" s="10">
        <v>2009</v>
      </c>
      <c r="H11" s="13">
        <v>97892</v>
      </c>
      <c r="I11" s="46">
        <f>H11*1.1</f>
        <v>107681.20000000001</v>
      </c>
      <c r="J11" s="14">
        <f>I11*1.15</f>
        <v>123833.38</v>
      </c>
      <c r="K11" s="34" t="s">
        <v>145</v>
      </c>
      <c r="L11" s="24" t="s">
        <v>139</v>
      </c>
      <c r="N11" s="16"/>
      <c r="O11" s="16"/>
      <c r="P11" s="16"/>
      <c r="Q11" s="16"/>
    </row>
    <row r="12" spans="1:17" s="2" customFormat="1" x14ac:dyDescent="0.25">
      <c r="A12" s="10">
        <f t="shared" si="0"/>
        <v>10</v>
      </c>
      <c r="B12" s="11" t="s">
        <v>43</v>
      </c>
      <c r="C12" s="10" t="s">
        <v>146</v>
      </c>
      <c r="D12" s="11"/>
      <c r="E12" s="65" t="s">
        <v>147</v>
      </c>
      <c r="F12" s="66"/>
      <c r="G12" s="10">
        <v>2009</v>
      </c>
      <c r="H12" s="13">
        <v>35913</v>
      </c>
      <c r="I12" s="46">
        <f>H12*1.1</f>
        <v>39504.300000000003</v>
      </c>
      <c r="J12" s="14">
        <f>I12*1.15</f>
        <v>45429.945</v>
      </c>
      <c r="K12" s="34" t="s">
        <v>145</v>
      </c>
      <c r="L12" s="24" t="s">
        <v>139</v>
      </c>
      <c r="N12" s="16"/>
      <c r="O12" s="16"/>
      <c r="P12" s="16"/>
      <c r="Q12" s="16"/>
    </row>
    <row r="13" spans="1:17" s="2" customFormat="1" x14ac:dyDescent="0.25">
      <c r="A13" s="10">
        <f t="shared" si="0"/>
        <v>11</v>
      </c>
      <c r="B13" s="11" t="s">
        <v>23</v>
      </c>
      <c r="C13" s="10" t="s">
        <v>148</v>
      </c>
      <c r="D13" s="11"/>
      <c r="E13" s="65" t="s">
        <v>149</v>
      </c>
      <c r="F13" s="66"/>
      <c r="G13" s="10">
        <v>2009</v>
      </c>
      <c r="H13" s="13">
        <v>15842</v>
      </c>
      <c r="I13" s="46">
        <f>H13*1.1</f>
        <v>17426.2</v>
      </c>
      <c r="J13" s="14">
        <f>I13*1.15</f>
        <v>20040.13</v>
      </c>
      <c r="K13" s="34" t="s">
        <v>129</v>
      </c>
      <c r="L13" s="24" t="s">
        <v>139</v>
      </c>
      <c r="N13" s="16"/>
      <c r="O13" s="16"/>
      <c r="P13" s="16"/>
      <c r="Q13" s="16"/>
    </row>
    <row r="14" spans="1:17" s="2" customFormat="1" x14ac:dyDescent="0.25">
      <c r="A14" s="10">
        <f t="shared" si="0"/>
        <v>12</v>
      </c>
      <c r="B14" s="11" t="s">
        <v>23</v>
      </c>
      <c r="C14" s="10" t="s">
        <v>150</v>
      </c>
      <c r="D14" s="11"/>
      <c r="E14" s="65" t="s">
        <v>151</v>
      </c>
      <c r="F14" s="66"/>
      <c r="G14" s="10">
        <v>2009</v>
      </c>
      <c r="H14" s="13">
        <v>25747</v>
      </c>
      <c r="I14" s="46">
        <f>H14*1.1</f>
        <v>28321.7</v>
      </c>
      <c r="J14" s="14">
        <f>I14*1.15</f>
        <v>32569.954999999998</v>
      </c>
      <c r="K14" s="34" t="s">
        <v>132</v>
      </c>
      <c r="L14" s="24" t="s">
        <v>139</v>
      </c>
      <c r="N14" s="16"/>
      <c r="O14" s="16"/>
      <c r="P14" s="16"/>
      <c r="Q14" s="16"/>
    </row>
    <row r="15" spans="1:17" s="2" customFormat="1" x14ac:dyDescent="0.25">
      <c r="A15" s="10">
        <f t="shared" si="0"/>
        <v>13</v>
      </c>
      <c r="B15" s="24" t="s">
        <v>152</v>
      </c>
      <c r="C15" s="10" t="s">
        <v>153</v>
      </c>
      <c r="D15" s="11" t="s">
        <v>272</v>
      </c>
      <c r="E15" s="10">
        <v>198.41</v>
      </c>
      <c r="F15" s="10">
        <v>874</v>
      </c>
      <c r="G15" s="10">
        <v>1995</v>
      </c>
      <c r="H15" s="14">
        <v>56766</v>
      </c>
      <c r="I15" s="46">
        <f>H15*1.1</f>
        <v>62442.600000000006</v>
      </c>
      <c r="J15" s="14">
        <f>I15*1.15</f>
        <v>71808.990000000005</v>
      </c>
      <c r="K15" s="34" t="s">
        <v>132</v>
      </c>
      <c r="L15" s="59" t="s">
        <v>335</v>
      </c>
      <c r="M15" s="24" t="s">
        <v>154</v>
      </c>
      <c r="N15" s="16"/>
      <c r="O15" s="16"/>
      <c r="P15" s="16"/>
      <c r="Q15" s="16"/>
    </row>
    <row r="16" spans="1:17" s="2" customFormat="1" x14ac:dyDescent="0.25">
      <c r="A16" s="10">
        <f t="shared" si="0"/>
        <v>14</v>
      </c>
      <c r="B16" s="37" t="s">
        <v>155</v>
      </c>
      <c r="C16" s="10" t="s">
        <v>156</v>
      </c>
      <c r="D16" s="11"/>
      <c r="E16" s="11"/>
      <c r="F16" s="11"/>
      <c r="G16" s="10"/>
      <c r="H16" s="14">
        <v>31400</v>
      </c>
      <c r="I16" s="14">
        <v>31400</v>
      </c>
      <c r="J16" s="14">
        <f>I16</f>
        <v>31400</v>
      </c>
      <c r="K16" s="11" t="s">
        <v>102</v>
      </c>
      <c r="L16" s="11"/>
      <c r="N16" s="16"/>
      <c r="O16" s="16"/>
      <c r="P16" s="16"/>
      <c r="Q16" s="16"/>
    </row>
    <row r="17" spans="1:17" s="2" customFormat="1" x14ac:dyDescent="0.25">
      <c r="A17" s="10">
        <f t="shared" si="0"/>
        <v>15</v>
      </c>
      <c r="B17" s="11" t="s">
        <v>157</v>
      </c>
      <c r="C17" s="10" t="s">
        <v>156</v>
      </c>
      <c r="D17" s="11"/>
      <c r="E17" s="11"/>
      <c r="F17" s="11"/>
      <c r="G17" s="10">
        <v>2021</v>
      </c>
      <c r="H17" s="13">
        <v>3680</v>
      </c>
      <c r="I17" s="14">
        <v>3680</v>
      </c>
      <c r="J17" s="14">
        <f>I17</f>
        <v>3680</v>
      </c>
      <c r="K17" s="34" t="s">
        <v>102</v>
      </c>
      <c r="L17" s="11"/>
      <c r="N17" s="16"/>
      <c r="O17" s="16"/>
      <c r="P17" s="16"/>
      <c r="Q17" s="16"/>
    </row>
    <row r="18" spans="1:17" s="2" customFormat="1" x14ac:dyDescent="0.25">
      <c r="A18" s="10">
        <f t="shared" si="0"/>
        <v>16</v>
      </c>
      <c r="B18" s="11" t="s">
        <v>158</v>
      </c>
      <c r="C18" s="10" t="s">
        <v>156</v>
      </c>
      <c r="D18" s="11"/>
      <c r="E18" s="11"/>
      <c r="F18" s="11"/>
      <c r="G18" s="10">
        <v>2021</v>
      </c>
      <c r="H18" s="13">
        <v>4950</v>
      </c>
      <c r="I18" s="14">
        <v>4950</v>
      </c>
      <c r="J18" s="14">
        <f>I18</f>
        <v>4950</v>
      </c>
      <c r="K18" s="34" t="s">
        <v>102</v>
      </c>
      <c r="L18" s="11"/>
      <c r="N18" s="16"/>
      <c r="O18" s="16"/>
      <c r="P18" s="16"/>
      <c r="Q18" s="16"/>
    </row>
    <row r="19" spans="1:17" s="2" customFormat="1" x14ac:dyDescent="0.25">
      <c r="A19" s="10">
        <f t="shared" si="0"/>
        <v>17</v>
      </c>
      <c r="B19" s="11" t="s">
        <v>159</v>
      </c>
      <c r="C19" s="10" t="s">
        <v>156</v>
      </c>
      <c r="D19" s="11"/>
      <c r="E19" s="11"/>
      <c r="F19" s="11"/>
      <c r="G19" s="10">
        <v>2021</v>
      </c>
      <c r="H19" s="13">
        <v>4300</v>
      </c>
      <c r="I19" s="14">
        <v>4300</v>
      </c>
      <c r="J19" s="14">
        <f>I19</f>
        <v>4300</v>
      </c>
      <c r="K19" s="34" t="s">
        <v>102</v>
      </c>
      <c r="L19" s="11"/>
      <c r="N19" s="16"/>
      <c r="O19" s="16"/>
      <c r="P19" s="16"/>
      <c r="Q19" s="16"/>
    </row>
    <row r="20" spans="1:17" s="2" customFormat="1" x14ac:dyDescent="0.25">
      <c r="A20" s="10">
        <f t="shared" si="0"/>
        <v>18</v>
      </c>
      <c r="B20" s="11" t="s">
        <v>160</v>
      </c>
      <c r="C20" s="10" t="s">
        <v>156</v>
      </c>
      <c r="D20" s="11"/>
      <c r="E20" s="11"/>
      <c r="F20" s="11"/>
      <c r="G20" s="10">
        <v>2021</v>
      </c>
      <c r="H20" s="13">
        <v>5430</v>
      </c>
      <c r="I20" s="14">
        <v>5430</v>
      </c>
      <c r="J20" s="14">
        <f>I20</f>
        <v>5430</v>
      </c>
      <c r="K20" s="34" t="s">
        <v>102</v>
      </c>
      <c r="L20" s="11"/>
      <c r="N20" s="16"/>
      <c r="O20" s="16"/>
      <c r="P20" s="16"/>
      <c r="Q20" s="16"/>
    </row>
    <row r="21" spans="1:17" s="2" customFormat="1" x14ac:dyDescent="0.25">
      <c r="A21" s="10">
        <f t="shared" si="0"/>
        <v>19</v>
      </c>
      <c r="B21" s="11" t="s">
        <v>160</v>
      </c>
      <c r="C21" s="10" t="s">
        <v>156</v>
      </c>
      <c r="D21" s="11"/>
      <c r="E21" s="11"/>
      <c r="F21" s="11"/>
      <c r="G21" s="10">
        <v>2021</v>
      </c>
      <c r="H21" s="13">
        <v>5430</v>
      </c>
      <c r="I21" s="14">
        <v>5430</v>
      </c>
      <c r="J21" s="14">
        <f>I21</f>
        <v>5430</v>
      </c>
      <c r="K21" s="34" t="s">
        <v>102</v>
      </c>
      <c r="L21" s="11"/>
      <c r="N21" s="16"/>
      <c r="O21" s="16"/>
      <c r="P21" s="16"/>
      <c r="Q21" s="16"/>
    </row>
    <row r="22" spans="1:17" s="2" customFormat="1" ht="24" x14ac:dyDescent="0.25">
      <c r="A22" s="10">
        <f t="shared" si="0"/>
        <v>20</v>
      </c>
      <c r="B22" s="11" t="s">
        <v>274</v>
      </c>
      <c r="C22" s="10" t="s">
        <v>156</v>
      </c>
      <c r="D22" s="11"/>
      <c r="E22" s="11"/>
      <c r="F22" s="11"/>
      <c r="G22" s="10"/>
      <c r="H22" s="13"/>
      <c r="I22" s="14">
        <v>8800</v>
      </c>
      <c r="J22" s="14">
        <f>I22</f>
        <v>8800</v>
      </c>
      <c r="K22" s="34" t="s">
        <v>275</v>
      </c>
      <c r="L22" s="11"/>
      <c r="N22" s="16"/>
      <c r="O22" s="16"/>
      <c r="P22" s="16"/>
      <c r="Q22" s="16"/>
    </row>
    <row r="23" spans="1:17" s="2" customFormat="1" ht="24" x14ac:dyDescent="0.25">
      <c r="A23" s="10">
        <f t="shared" si="0"/>
        <v>21</v>
      </c>
      <c r="B23" s="11" t="s">
        <v>277</v>
      </c>
      <c r="C23" s="10" t="s">
        <v>276</v>
      </c>
      <c r="D23" s="11"/>
      <c r="E23" s="11"/>
      <c r="F23" s="11"/>
      <c r="G23" s="10">
        <v>2021</v>
      </c>
      <c r="H23" s="13"/>
      <c r="I23" s="14">
        <v>242500</v>
      </c>
      <c r="J23" s="14">
        <f>I23</f>
        <v>242500</v>
      </c>
      <c r="K23" s="34" t="s">
        <v>102</v>
      </c>
      <c r="L23" s="11"/>
      <c r="N23" s="16"/>
      <c r="O23" s="16"/>
      <c r="P23" s="16"/>
      <c r="Q23" s="16"/>
    </row>
    <row r="24" spans="1:17" s="2" customFormat="1" x14ac:dyDescent="0.25">
      <c r="A24" s="10">
        <f t="shared" si="0"/>
        <v>22</v>
      </c>
      <c r="B24" s="40" t="s">
        <v>278</v>
      </c>
      <c r="C24" s="10" t="s">
        <v>156</v>
      </c>
      <c r="D24" s="11"/>
      <c r="E24" s="11"/>
      <c r="F24" s="11"/>
      <c r="G24" s="10">
        <v>2022</v>
      </c>
      <c r="H24" s="13"/>
      <c r="I24" s="14">
        <v>8046.5</v>
      </c>
      <c r="J24" s="14">
        <f>I24</f>
        <v>8046.5</v>
      </c>
      <c r="K24" s="34" t="s">
        <v>102</v>
      </c>
      <c r="L24" s="11"/>
      <c r="N24" s="16"/>
      <c r="O24" s="16"/>
      <c r="P24" s="16"/>
      <c r="Q24" s="16"/>
    </row>
    <row r="25" spans="1:17" s="2" customFormat="1" x14ac:dyDescent="0.25">
      <c r="A25" s="10">
        <f t="shared" si="0"/>
        <v>23</v>
      </c>
      <c r="B25" s="40" t="s">
        <v>279</v>
      </c>
      <c r="C25" s="10" t="s">
        <v>156</v>
      </c>
      <c r="D25" s="11"/>
      <c r="E25" s="11"/>
      <c r="F25" s="11"/>
      <c r="G25" s="10">
        <v>2022</v>
      </c>
      <c r="H25" s="13"/>
      <c r="I25" s="14">
        <v>51533.9</v>
      </c>
      <c r="J25" s="14">
        <f>I25</f>
        <v>51533.9</v>
      </c>
      <c r="K25" s="34" t="s">
        <v>102</v>
      </c>
      <c r="L25" s="11"/>
      <c r="N25" s="16"/>
      <c r="O25" s="16"/>
      <c r="P25" s="16"/>
      <c r="Q25" s="16"/>
    </row>
    <row r="26" spans="1:17" s="21" customFormat="1" ht="12.75" x14ac:dyDescent="0.25">
      <c r="A26" s="10">
        <f t="shared" si="0"/>
        <v>24</v>
      </c>
      <c r="B26" s="18" t="s">
        <v>281</v>
      </c>
      <c r="C26" s="17" t="s">
        <v>282</v>
      </c>
      <c r="D26" s="18" t="s">
        <v>272</v>
      </c>
      <c r="E26" s="56">
        <v>153.19</v>
      </c>
      <c r="F26" s="56">
        <v>705</v>
      </c>
      <c r="G26" s="56">
        <v>2023</v>
      </c>
      <c r="H26" s="47"/>
      <c r="I26" s="47"/>
      <c r="J26" s="14">
        <v>312705.78000000003</v>
      </c>
      <c r="K26" s="34" t="s">
        <v>132</v>
      </c>
      <c r="L26" s="18" t="s">
        <v>125</v>
      </c>
    </row>
    <row r="27" spans="1:17" s="21" customFormat="1" ht="12.75" x14ac:dyDescent="0.25">
      <c r="A27" s="10">
        <f t="shared" si="0"/>
        <v>25</v>
      </c>
      <c r="B27" s="18" t="s">
        <v>283</v>
      </c>
      <c r="C27" s="17"/>
      <c r="D27" s="18"/>
      <c r="E27" s="56"/>
      <c r="F27" s="56"/>
      <c r="G27" s="56">
        <v>2023</v>
      </c>
      <c r="H27" s="47"/>
      <c r="I27" s="47"/>
      <c r="J27" s="14">
        <v>289880</v>
      </c>
      <c r="K27" s="34" t="s">
        <v>102</v>
      </c>
      <c r="L27" s="57"/>
    </row>
    <row r="28" spans="1:17" s="21" customFormat="1" ht="12.75" x14ac:dyDescent="0.25">
      <c r="A28" s="10">
        <f t="shared" si="0"/>
        <v>26</v>
      </c>
      <c r="B28" s="18" t="s">
        <v>284</v>
      </c>
      <c r="C28" s="17"/>
      <c r="D28" s="18" t="s">
        <v>120</v>
      </c>
      <c r="E28" s="56"/>
      <c r="F28" s="56"/>
      <c r="G28" s="56">
        <v>2023</v>
      </c>
      <c r="H28" s="47"/>
      <c r="I28" s="47"/>
      <c r="J28" s="14">
        <v>7169</v>
      </c>
      <c r="K28" s="34" t="s">
        <v>102</v>
      </c>
      <c r="L28" s="57"/>
    </row>
    <row r="29" spans="1:17" s="21" customFormat="1" ht="12.75" x14ac:dyDescent="0.25">
      <c r="A29" s="10">
        <f t="shared" si="0"/>
        <v>27</v>
      </c>
      <c r="B29" s="18" t="s">
        <v>284</v>
      </c>
      <c r="C29" s="17"/>
      <c r="D29" s="18" t="s">
        <v>120</v>
      </c>
      <c r="E29" s="56"/>
      <c r="F29" s="56"/>
      <c r="G29" s="56">
        <v>2023</v>
      </c>
      <c r="H29" s="47"/>
      <c r="I29" s="47"/>
      <c r="J29" s="14">
        <v>7169</v>
      </c>
      <c r="K29" s="34" t="s">
        <v>102</v>
      </c>
      <c r="L29" s="57"/>
    </row>
    <row r="30" spans="1:17" s="21" customFormat="1" ht="12.75" x14ac:dyDescent="0.25">
      <c r="A30" s="10">
        <f t="shared" si="0"/>
        <v>28</v>
      </c>
      <c r="B30" s="18" t="s">
        <v>284</v>
      </c>
      <c r="C30" s="17"/>
      <c r="D30" s="18" t="s">
        <v>120</v>
      </c>
      <c r="E30" s="56"/>
      <c r="F30" s="56"/>
      <c r="G30" s="56">
        <v>2023</v>
      </c>
      <c r="H30" s="47"/>
      <c r="I30" s="47"/>
      <c r="J30" s="14">
        <v>7169</v>
      </c>
      <c r="K30" s="34" t="s">
        <v>102</v>
      </c>
      <c r="L30" s="57"/>
    </row>
    <row r="31" spans="1:17" s="21" customFormat="1" ht="12.75" x14ac:dyDescent="0.25">
      <c r="A31" s="10">
        <f t="shared" si="0"/>
        <v>29</v>
      </c>
      <c r="B31" s="18" t="s">
        <v>284</v>
      </c>
      <c r="C31" s="17"/>
      <c r="D31" s="18" t="s">
        <v>120</v>
      </c>
      <c r="E31" s="56"/>
      <c r="F31" s="56"/>
      <c r="G31" s="56">
        <v>2023</v>
      </c>
      <c r="H31" s="47"/>
      <c r="I31" s="47"/>
      <c r="J31" s="14">
        <v>7169</v>
      </c>
      <c r="K31" s="34" t="s">
        <v>102</v>
      </c>
      <c r="L31" s="57"/>
    </row>
    <row r="32" spans="1:17" s="21" customFormat="1" ht="12.75" x14ac:dyDescent="0.25">
      <c r="A32" s="10">
        <f t="shared" si="0"/>
        <v>30</v>
      </c>
      <c r="B32" s="18" t="s">
        <v>284</v>
      </c>
      <c r="C32" s="17"/>
      <c r="D32" s="18" t="s">
        <v>120</v>
      </c>
      <c r="E32" s="56"/>
      <c r="F32" s="56"/>
      <c r="G32" s="56">
        <v>2023</v>
      </c>
      <c r="H32" s="47"/>
      <c r="I32" s="47"/>
      <c r="J32" s="14">
        <v>7169</v>
      </c>
      <c r="K32" s="34" t="s">
        <v>102</v>
      </c>
      <c r="L32" s="57"/>
    </row>
    <row r="33" spans="1:12" s="21" customFormat="1" ht="12.75" x14ac:dyDescent="0.25">
      <c r="A33" s="10">
        <f t="shared" si="0"/>
        <v>31</v>
      </c>
      <c r="B33" s="18" t="s">
        <v>284</v>
      </c>
      <c r="C33" s="17"/>
      <c r="D33" s="18" t="s">
        <v>120</v>
      </c>
      <c r="E33" s="56"/>
      <c r="F33" s="56"/>
      <c r="G33" s="56">
        <v>2023</v>
      </c>
      <c r="H33" s="47"/>
      <c r="I33" s="47"/>
      <c r="J33" s="14">
        <v>7169</v>
      </c>
      <c r="K33" s="34" t="s">
        <v>102</v>
      </c>
      <c r="L33" s="57"/>
    </row>
    <row r="34" spans="1:12" s="21" customFormat="1" ht="12.75" x14ac:dyDescent="0.25">
      <c r="A34" s="10">
        <f t="shared" si="0"/>
        <v>32</v>
      </c>
      <c r="B34" s="18" t="s">
        <v>284</v>
      </c>
      <c r="C34" s="17"/>
      <c r="D34" s="18" t="s">
        <v>120</v>
      </c>
      <c r="E34" s="56"/>
      <c r="F34" s="56"/>
      <c r="G34" s="56">
        <v>2023</v>
      </c>
      <c r="H34" s="47"/>
      <c r="I34" s="47"/>
      <c r="J34" s="14">
        <v>7169</v>
      </c>
      <c r="K34" s="34" t="s">
        <v>102</v>
      </c>
      <c r="L34" s="57"/>
    </row>
    <row r="35" spans="1:12" s="21" customFormat="1" ht="12.75" x14ac:dyDescent="0.25">
      <c r="A35" s="10">
        <f t="shared" si="0"/>
        <v>33</v>
      </c>
      <c r="B35" s="18" t="s">
        <v>284</v>
      </c>
      <c r="C35" s="17"/>
      <c r="D35" s="18" t="s">
        <v>120</v>
      </c>
      <c r="E35" s="56"/>
      <c r="F35" s="56"/>
      <c r="G35" s="56">
        <v>2023</v>
      </c>
      <c r="H35" s="47"/>
      <c r="I35" s="47"/>
      <c r="J35" s="14">
        <v>7169</v>
      </c>
      <c r="K35" s="34" t="s">
        <v>102</v>
      </c>
      <c r="L35" s="57"/>
    </row>
    <row r="36" spans="1:12" s="21" customFormat="1" ht="12.75" x14ac:dyDescent="0.25">
      <c r="A36" s="10">
        <f t="shared" si="0"/>
        <v>34</v>
      </c>
      <c r="B36" s="18" t="s">
        <v>284</v>
      </c>
      <c r="C36" s="17"/>
      <c r="D36" s="18" t="s">
        <v>120</v>
      </c>
      <c r="E36" s="56"/>
      <c r="F36" s="56"/>
      <c r="G36" s="56">
        <v>2023</v>
      </c>
      <c r="H36" s="47"/>
      <c r="I36" s="47"/>
      <c r="J36" s="14">
        <v>7169</v>
      </c>
      <c r="K36" s="34" t="s">
        <v>102</v>
      </c>
      <c r="L36" s="57"/>
    </row>
    <row r="37" spans="1:12" s="21" customFormat="1" ht="12.75" x14ac:dyDescent="0.25">
      <c r="A37" s="10">
        <f t="shared" si="0"/>
        <v>35</v>
      </c>
      <c r="B37" s="18" t="s">
        <v>284</v>
      </c>
      <c r="C37" s="17"/>
      <c r="D37" s="18" t="s">
        <v>120</v>
      </c>
      <c r="E37" s="56"/>
      <c r="F37" s="56"/>
      <c r="G37" s="56">
        <v>2023</v>
      </c>
      <c r="H37" s="47"/>
      <c r="I37" s="47"/>
      <c r="J37" s="14">
        <v>7169</v>
      </c>
      <c r="K37" s="34" t="s">
        <v>102</v>
      </c>
      <c r="L37" s="57"/>
    </row>
    <row r="38" spans="1:12" s="21" customFormat="1" ht="12.75" x14ac:dyDescent="0.25">
      <c r="A38" s="10">
        <f t="shared" si="0"/>
        <v>36</v>
      </c>
      <c r="B38" s="18" t="s">
        <v>315</v>
      </c>
      <c r="C38" s="17"/>
      <c r="D38" s="18"/>
      <c r="E38" s="56"/>
      <c r="F38" s="56"/>
      <c r="G38" s="56">
        <v>2023</v>
      </c>
      <c r="H38" s="47"/>
      <c r="I38" s="47"/>
      <c r="J38" s="14">
        <v>46000</v>
      </c>
      <c r="K38" s="11" t="s">
        <v>102</v>
      </c>
      <c r="L38" s="57"/>
    </row>
    <row r="39" spans="1:12" s="21" customFormat="1" ht="12.75" x14ac:dyDescent="0.25">
      <c r="A39" s="10">
        <f t="shared" si="0"/>
        <v>37</v>
      </c>
      <c r="B39" s="18" t="s">
        <v>316</v>
      </c>
      <c r="C39" s="17"/>
      <c r="D39" s="18"/>
      <c r="E39" s="56"/>
      <c r="F39" s="56"/>
      <c r="G39" s="56">
        <v>2023</v>
      </c>
      <c r="H39" s="47"/>
      <c r="I39" s="47"/>
      <c r="J39" s="14">
        <v>228000</v>
      </c>
      <c r="K39" s="11" t="s">
        <v>102</v>
      </c>
      <c r="L39" s="57"/>
    </row>
    <row r="40" spans="1:12" s="2" customFormat="1" ht="36" x14ac:dyDescent="0.25">
      <c r="A40" s="10">
        <f t="shared" si="0"/>
        <v>38</v>
      </c>
      <c r="B40" s="11" t="s">
        <v>327</v>
      </c>
      <c r="C40" s="10" t="s">
        <v>328</v>
      </c>
      <c r="D40" s="10" t="s">
        <v>12</v>
      </c>
      <c r="E40" s="37">
        <v>1988.67</v>
      </c>
      <c r="F40" s="37">
        <v>22621</v>
      </c>
      <c r="G40" s="37">
        <v>2024</v>
      </c>
      <c r="H40" s="39"/>
      <c r="I40" s="47"/>
      <c r="J40" s="14">
        <v>1470645.81</v>
      </c>
      <c r="K40" s="11" t="s">
        <v>329</v>
      </c>
      <c r="L40" s="11" t="s">
        <v>330</v>
      </c>
    </row>
    <row r="41" spans="1:12" s="2" customFormat="1" ht="12.75" x14ac:dyDescent="0.25">
      <c r="A41" s="10">
        <f t="shared" si="0"/>
        <v>39</v>
      </c>
      <c r="B41" s="11" t="s">
        <v>332</v>
      </c>
      <c r="C41" s="36"/>
      <c r="D41" s="36"/>
      <c r="E41" s="37">
        <v>14.64</v>
      </c>
      <c r="F41" s="37">
        <v>40.99</v>
      </c>
      <c r="G41" s="37">
        <v>2024</v>
      </c>
      <c r="H41" s="60"/>
      <c r="I41" s="61"/>
      <c r="J41" s="76">
        <v>9820</v>
      </c>
      <c r="K41" s="11"/>
      <c r="L41" s="38"/>
    </row>
    <row r="42" spans="1:12" s="2" customFormat="1" ht="12.75" x14ac:dyDescent="0.25">
      <c r="A42" s="10">
        <f t="shared" si="0"/>
        <v>40</v>
      </c>
      <c r="B42" s="18" t="s">
        <v>333</v>
      </c>
      <c r="C42" s="36"/>
      <c r="D42" s="10" t="s">
        <v>120</v>
      </c>
      <c r="E42" s="37">
        <v>14.77</v>
      </c>
      <c r="F42" s="37">
        <v>38.270000000000003</v>
      </c>
      <c r="G42" s="37">
        <v>2024</v>
      </c>
      <c r="H42" s="39"/>
      <c r="I42" s="47"/>
      <c r="J42" s="14">
        <v>2400</v>
      </c>
      <c r="K42" s="11"/>
      <c r="L42" s="38"/>
    </row>
    <row r="43" spans="1:12" s="2" customFormat="1" ht="12.75" x14ac:dyDescent="0.25">
      <c r="A43" s="10">
        <f t="shared" si="0"/>
        <v>41</v>
      </c>
      <c r="B43" s="18" t="s">
        <v>333</v>
      </c>
      <c r="C43" s="36"/>
      <c r="D43" s="10" t="s">
        <v>120</v>
      </c>
      <c r="E43" s="37">
        <v>14.77</v>
      </c>
      <c r="F43" s="37">
        <v>38.270000000000003</v>
      </c>
      <c r="G43" s="37">
        <v>2024</v>
      </c>
      <c r="H43" s="39"/>
      <c r="I43" s="47"/>
      <c r="J43" s="14">
        <v>1350</v>
      </c>
      <c r="K43" s="11"/>
      <c r="L43" s="38"/>
    </row>
    <row r="44" spans="1:12" s="2" customFormat="1" ht="12.75" x14ac:dyDescent="0.25">
      <c r="A44" s="10">
        <f t="shared" si="0"/>
        <v>42</v>
      </c>
      <c r="B44" s="18" t="s">
        <v>341</v>
      </c>
      <c r="C44" s="36"/>
      <c r="D44" s="10"/>
      <c r="E44" s="37"/>
      <c r="F44" s="37"/>
      <c r="G44" s="37">
        <v>2025</v>
      </c>
      <c r="H44" s="39"/>
      <c r="I44" s="47"/>
      <c r="J44" s="14">
        <v>75900</v>
      </c>
      <c r="K44" s="11"/>
      <c r="L44" s="38"/>
    </row>
    <row r="45" spans="1:12" s="21" customFormat="1" ht="12" x14ac:dyDescent="0.25">
      <c r="A45" s="10">
        <f t="shared" si="0"/>
        <v>43</v>
      </c>
      <c r="B45" s="63" t="s">
        <v>414</v>
      </c>
      <c r="C45" s="64" t="s">
        <v>408</v>
      </c>
      <c r="D45" s="56"/>
      <c r="E45" s="56"/>
      <c r="F45" s="56"/>
      <c r="G45" s="56"/>
      <c r="H45" s="56"/>
      <c r="I45" s="56"/>
      <c r="J45" s="14">
        <v>4100</v>
      </c>
      <c r="K45" s="56" t="s">
        <v>102</v>
      </c>
      <c r="L45" s="56"/>
    </row>
    <row r="46" spans="1:12" s="21" customFormat="1" ht="12" x14ac:dyDescent="0.25">
      <c r="A46" s="10">
        <f t="shared" si="0"/>
        <v>44</v>
      </c>
      <c r="B46" s="63" t="s">
        <v>415</v>
      </c>
      <c r="C46" s="64" t="s">
        <v>409</v>
      </c>
      <c r="D46" s="56"/>
      <c r="E46" s="56"/>
      <c r="F46" s="56"/>
      <c r="G46" s="56"/>
      <c r="H46" s="56"/>
      <c r="I46" s="56"/>
      <c r="J46" s="14">
        <v>4100</v>
      </c>
      <c r="K46" s="56" t="s">
        <v>102</v>
      </c>
      <c r="L46" s="56"/>
    </row>
    <row r="47" spans="1:12" s="21" customFormat="1" ht="12" x14ac:dyDescent="0.25">
      <c r="A47" s="10">
        <f t="shared" si="0"/>
        <v>45</v>
      </c>
      <c r="B47" s="63" t="s">
        <v>416</v>
      </c>
      <c r="C47" s="64" t="s">
        <v>410</v>
      </c>
      <c r="D47" s="56"/>
      <c r="E47" s="56"/>
      <c r="F47" s="56"/>
      <c r="G47" s="56"/>
      <c r="H47" s="56"/>
      <c r="I47" s="56"/>
      <c r="J47" s="14">
        <v>4100</v>
      </c>
      <c r="K47" s="56" t="s">
        <v>102</v>
      </c>
      <c r="L47" s="56"/>
    </row>
    <row r="48" spans="1:12" s="21" customFormat="1" ht="12" x14ac:dyDescent="0.25">
      <c r="A48" s="10">
        <f t="shared" si="0"/>
        <v>46</v>
      </c>
      <c r="B48" s="63" t="s">
        <v>406</v>
      </c>
      <c r="C48" s="64" t="s">
        <v>411</v>
      </c>
      <c r="D48" s="56"/>
      <c r="E48" s="56"/>
      <c r="F48" s="56"/>
      <c r="G48" s="56"/>
      <c r="H48" s="56"/>
      <c r="I48" s="56"/>
      <c r="J48" s="14">
        <v>16650</v>
      </c>
      <c r="K48" s="56" t="s">
        <v>102</v>
      </c>
      <c r="L48" s="56"/>
    </row>
    <row r="49" spans="1:17" s="21" customFormat="1" ht="12" x14ac:dyDescent="0.25">
      <c r="A49" s="10">
        <f t="shared" si="0"/>
        <v>47</v>
      </c>
      <c r="B49" s="63" t="s">
        <v>407</v>
      </c>
      <c r="C49" s="64" t="s">
        <v>412</v>
      </c>
      <c r="D49" s="56"/>
      <c r="E49" s="56"/>
      <c r="F49" s="56"/>
      <c r="G49" s="56"/>
      <c r="H49" s="56"/>
      <c r="I49" s="56"/>
      <c r="J49" s="14">
        <v>5000</v>
      </c>
      <c r="K49" s="56" t="s">
        <v>102</v>
      </c>
      <c r="L49" s="56"/>
    </row>
    <row r="50" spans="1:17" s="21" customFormat="1" ht="12" x14ac:dyDescent="0.25">
      <c r="A50" s="10">
        <f t="shared" si="0"/>
        <v>48</v>
      </c>
      <c r="B50" s="63" t="s">
        <v>417</v>
      </c>
      <c r="C50" s="64" t="s">
        <v>413</v>
      </c>
      <c r="D50" s="56"/>
      <c r="E50" s="56"/>
      <c r="F50" s="56"/>
      <c r="G50" s="56"/>
      <c r="H50" s="56"/>
      <c r="I50" s="56"/>
      <c r="J50" s="14">
        <v>9100</v>
      </c>
      <c r="K50" s="56" t="s">
        <v>102</v>
      </c>
      <c r="L50" s="56"/>
    </row>
    <row r="51" spans="1:17" s="21" customFormat="1" ht="12" x14ac:dyDescent="0.25">
      <c r="A51" s="10">
        <f t="shared" si="0"/>
        <v>49</v>
      </c>
      <c r="B51" s="63" t="s">
        <v>419</v>
      </c>
      <c r="C51" s="64"/>
      <c r="D51" s="56"/>
      <c r="E51" s="56"/>
      <c r="F51" s="56"/>
      <c r="G51" s="56"/>
      <c r="H51" s="56"/>
      <c r="I51" s="56"/>
      <c r="J51" s="14">
        <v>7000</v>
      </c>
      <c r="K51" s="56" t="s">
        <v>102</v>
      </c>
      <c r="L51" s="56"/>
    </row>
    <row r="52" spans="1:17" s="21" customFormat="1" ht="24" x14ac:dyDescent="0.25">
      <c r="A52" s="10">
        <f t="shared" si="0"/>
        <v>50</v>
      </c>
      <c r="B52" s="18" t="s">
        <v>100</v>
      </c>
      <c r="C52" s="17" t="s">
        <v>101</v>
      </c>
      <c r="D52" s="18"/>
      <c r="E52" s="18"/>
      <c r="F52" s="18"/>
      <c r="G52" s="19">
        <v>2018</v>
      </c>
      <c r="H52" s="20">
        <v>2153000</v>
      </c>
      <c r="I52" s="20">
        <v>2153000</v>
      </c>
      <c r="J52" s="14">
        <f>I52</f>
        <v>2153000</v>
      </c>
      <c r="K52" s="18" t="s">
        <v>102</v>
      </c>
      <c r="L52" s="18"/>
      <c r="N52" s="22"/>
      <c r="O52" s="22"/>
      <c r="P52" s="22"/>
      <c r="Q52" s="22"/>
    </row>
    <row r="53" spans="1:17" s="2" customFormat="1" ht="27.75" customHeight="1" x14ac:dyDescent="0.25">
      <c r="A53" s="10">
        <f t="shared" si="0"/>
        <v>51</v>
      </c>
      <c r="B53" s="11" t="s">
        <v>103</v>
      </c>
      <c r="C53" s="10" t="s">
        <v>104</v>
      </c>
      <c r="D53" s="11"/>
      <c r="E53" s="11"/>
      <c r="F53" s="11"/>
      <c r="G53" s="23">
        <v>2009</v>
      </c>
      <c r="H53" s="13">
        <v>2463000</v>
      </c>
      <c r="I53" s="14">
        <v>2463000</v>
      </c>
      <c r="J53" s="14">
        <f>I53</f>
        <v>2463000</v>
      </c>
      <c r="K53" s="11" t="s">
        <v>102</v>
      </c>
      <c r="L53" s="24" t="s">
        <v>105</v>
      </c>
      <c r="M53" s="41" t="s">
        <v>280</v>
      </c>
      <c r="N53" s="16"/>
      <c r="O53" s="16"/>
      <c r="P53" s="16"/>
      <c r="Q53" s="16"/>
    </row>
    <row r="54" spans="1:17" s="2" customFormat="1" ht="12" x14ac:dyDescent="0.25">
      <c r="A54" s="10">
        <f t="shared" si="0"/>
        <v>52</v>
      </c>
      <c r="B54" s="24" t="s">
        <v>342</v>
      </c>
      <c r="C54" s="10" t="s">
        <v>343</v>
      </c>
      <c r="D54" s="62" t="s">
        <v>272</v>
      </c>
      <c r="E54" s="37">
        <v>310.99</v>
      </c>
      <c r="F54" s="37">
        <v>2804</v>
      </c>
      <c r="G54" s="37">
        <v>2015</v>
      </c>
      <c r="J54" s="75">
        <v>230230.00000000003</v>
      </c>
      <c r="K54" s="11" t="s">
        <v>102</v>
      </c>
      <c r="L54" s="73" t="s">
        <v>125</v>
      </c>
    </row>
    <row r="55" spans="1:17" s="2" customFormat="1" ht="12" x14ac:dyDescent="0.25">
      <c r="A55" s="10">
        <f t="shared" si="0"/>
        <v>53</v>
      </c>
      <c r="B55" s="24" t="s">
        <v>344</v>
      </c>
      <c r="C55" s="10" t="s">
        <v>345</v>
      </c>
      <c r="D55" s="62" t="s">
        <v>405</v>
      </c>
      <c r="E55" s="37">
        <v>3213.14</v>
      </c>
      <c r="F55" s="37">
        <v>37012</v>
      </c>
      <c r="G55" s="37">
        <v>2015</v>
      </c>
      <c r="J55" s="75">
        <v>2528735</v>
      </c>
      <c r="K55" s="11" t="s">
        <v>102</v>
      </c>
      <c r="L55" s="73" t="s">
        <v>125</v>
      </c>
    </row>
    <row r="56" spans="1:17" s="2" customFormat="1" ht="12" x14ac:dyDescent="0.25">
      <c r="A56" s="10">
        <f t="shared" si="0"/>
        <v>54</v>
      </c>
      <c r="B56" s="24" t="s">
        <v>346</v>
      </c>
      <c r="C56" s="10" t="s">
        <v>347</v>
      </c>
      <c r="D56" s="62"/>
      <c r="E56" s="37">
        <v>610.30999999999995</v>
      </c>
      <c r="F56" s="37"/>
      <c r="G56" s="37">
        <v>2015</v>
      </c>
      <c r="J56" s="75">
        <v>208650.47885000001</v>
      </c>
      <c r="K56" s="11" t="s">
        <v>102</v>
      </c>
      <c r="L56" s="73"/>
    </row>
    <row r="57" spans="1:17" s="2" customFormat="1" ht="12" x14ac:dyDescent="0.25">
      <c r="A57" s="10">
        <f t="shared" si="0"/>
        <v>55</v>
      </c>
      <c r="B57" s="24" t="s">
        <v>348</v>
      </c>
      <c r="C57" s="10" t="s">
        <v>349</v>
      </c>
      <c r="D57" s="62" t="s">
        <v>272</v>
      </c>
      <c r="E57" s="37">
        <v>631.58000000000004</v>
      </c>
      <c r="F57" s="37">
        <v>6041</v>
      </c>
      <c r="G57" s="37">
        <v>2015</v>
      </c>
      <c r="J57" s="75">
        <v>504735</v>
      </c>
      <c r="K57" s="11" t="s">
        <v>102</v>
      </c>
      <c r="L57" s="73" t="s">
        <v>125</v>
      </c>
    </row>
    <row r="58" spans="1:17" s="2" customFormat="1" ht="12" x14ac:dyDescent="0.25">
      <c r="A58" s="10">
        <f t="shared" si="0"/>
        <v>56</v>
      </c>
      <c r="B58" s="24" t="s">
        <v>350</v>
      </c>
      <c r="C58" s="10" t="s">
        <v>351</v>
      </c>
      <c r="D58" s="62" t="s">
        <v>272</v>
      </c>
      <c r="E58" s="37">
        <v>822.16</v>
      </c>
      <c r="F58" s="37">
        <v>4372</v>
      </c>
      <c r="G58" s="37">
        <v>2015</v>
      </c>
      <c r="J58" s="75">
        <v>584660.12879999995</v>
      </c>
      <c r="K58" s="11" t="s">
        <v>145</v>
      </c>
      <c r="L58" s="73"/>
    </row>
    <row r="59" spans="1:17" s="2" customFormat="1" ht="12" x14ac:dyDescent="0.25">
      <c r="A59" s="10">
        <f t="shared" si="0"/>
        <v>57</v>
      </c>
      <c r="B59" s="24" t="s">
        <v>352</v>
      </c>
      <c r="C59" s="10" t="s">
        <v>353</v>
      </c>
      <c r="D59" s="62" t="s">
        <v>272</v>
      </c>
      <c r="E59" s="37">
        <v>820.63</v>
      </c>
      <c r="F59" s="37">
        <v>4372</v>
      </c>
      <c r="G59" s="37">
        <v>2015</v>
      </c>
      <c r="J59" s="75">
        <v>583572.08964999998</v>
      </c>
      <c r="K59" s="11" t="s">
        <v>145</v>
      </c>
      <c r="L59" s="73"/>
    </row>
    <row r="60" spans="1:17" s="2" customFormat="1" ht="12" x14ac:dyDescent="0.25">
      <c r="A60" s="10">
        <f t="shared" si="0"/>
        <v>58</v>
      </c>
      <c r="B60" s="24" t="s">
        <v>354</v>
      </c>
      <c r="C60" s="10" t="s">
        <v>355</v>
      </c>
      <c r="D60" s="62" t="s">
        <v>272</v>
      </c>
      <c r="E60" s="37">
        <v>820.63</v>
      </c>
      <c r="F60" s="37">
        <v>4372</v>
      </c>
      <c r="G60" s="37">
        <v>2015</v>
      </c>
      <c r="J60" s="75">
        <v>583572.08964999998</v>
      </c>
      <c r="K60" s="11" t="s">
        <v>145</v>
      </c>
      <c r="L60" s="73"/>
    </row>
    <row r="61" spans="1:17" s="2" customFormat="1" ht="12" x14ac:dyDescent="0.25">
      <c r="A61" s="10">
        <f t="shared" si="0"/>
        <v>59</v>
      </c>
      <c r="B61" s="24" t="s">
        <v>356</v>
      </c>
      <c r="C61" s="10" t="s">
        <v>357</v>
      </c>
      <c r="D61" s="62"/>
      <c r="E61" s="37"/>
      <c r="F61" s="37"/>
      <c r="G61" s="37">
        <v>2015</v>
      </c>
      <c r="J61" s="75">
        <v>399739.99999999994</v>
      </c>
      <c r="K61" s="11" t="s">
        <v>145</v>
      </c>
      <c r="L61" s="73"/>
    </row>
    <row r="62" spans="1:17" s="2" customFormat="1" ht="12" x14ac:dyDescent="0.25">
      <c r="A62" s="10">
        <f t="shared" si="0"/>
        <v>60</v>
      </c>
      <c r="B62" s="24" t="s">
        <v>358</v>
      </c>
      <c r="C62" s="10" t="s">
        <v>359</v>
      </c>
      <c r="D62" s="62"/>
      <c r="E62" s="37"/>
      <c r="F62" s="37"/>
      <c r="G62" s="37">
        <v>2015</v>
      </c>
      <c r="J62" s="75">
        <v>399739.99999999994</v>
      </c>
      <c r="K62" s="11" t="s">
        <v>145</v>
      </c>
      <c r="L62" s="73"/>
    </row>
    <row r="63" spans="1:17" s="2" customFormat="1" ht="12" x14ac:dyDescent="0.25">
      <c r="A63" s="10">
        <f t="shared" si="0"/>
        <v>61</v>
      </c>
      <c r="B63" s="24" t="s">
        <v>360</v>
      </c>
      <c r="C63" s="10" t="s">
        <v>361</v>
      </c>
      <c r="D63" s="62"/>
      <c r="E63" s="37"/>
      <c r="F63" s="37"/>
      <c r="G63" s="37">
        <v>2015</v>
      </c>
      <c r="J63" s="75">
        <v>37697</v>
      </c>
      <c r="K63" s="11" t="s">
        <v>145</v>
      </c>
      <c r="L63" s="73"/>
    </row>
    <row r="64" spans="1:17" s="2" customFormat="1" ht="12" x14ac:dyDescent="0.25">
      <c r="A64" s="10">
        <f t="shared" si="0"/>
        <v>62</v>
      </c>
      <c r="B64" s="24" t="s">
        <v>362</v>
      </c>
      <c r="C64" s="10" t="s">
        <v>363</v>
      </c>
      <c r="D64" s="62"/>
      <c r="E64" s="37"/>
      <c r="F64" s="37"/>
      <c r="G64" s="37">
        <v>2015</v>
      </c>
      <c r="J64" s="75">
        <v>37697</v>
      </c>
      <c r="K64" s="11" t="s">
        <v>145</v>
      </c>
      <c r="L64" s="73"/>
    </row>
    <row r="65" spans="1:12" s="2" customFormat="1" ht="12" x14ac:dyDescent="0.25">
      <c r="A65" s="10">
        <f t="shared" si="0"/>
        <v>63</v>
      </c>
      <c r="B65" s="24" t="s">
        <v>364</v>
      </c>
      <c r="C65" s="10" t="s">
        <v>365</v>
      </c>
      <c r="D65" s="62"/>
      <c r="E65" s="37"/>
      <c r="F65" s="37"/>
      <c r="G65" s="37">
        <v>2015</v>
      </c>
      <c r="J65" s="75">
        <v>37697</v>
      </c>
      <c r="K65" s="11" t="s">
        <v>145</v>
      </c>
      <c r="L65" s="73"/>
    </row>
    <row r="66" spans="1:12" s="2" customFormat="1" ht="12" x14ac:dyDescent="0.25">
      <c r="A66" s="10">
        <f t="shared" si="0"/>
        <v>64</v>
      </c>
      <c r="B66" s="24" t="s">
        <v>366</v>
      </c>
      <c r="C66" s="10" t="s">
        <v>367</v>
      </c>
      <c r="D66" s="62" t="s">
        <v>405</v>
      </c>
      <c r="E66" s="37">
        <v>76.239999999999995</v>
      </c>
      <c r="F66" s="37">
        <v>283</v>
      </c>
      <c r="G66" s="37">
        <v>2015</v>
      </c>
      <c r="J66" s="75">
        <v>332199.70190000004</v>
      </c>
      <c r="K66" s="11" t="s">
        <v>145</v>
      </c>
      <c r="L66" s="73" t="s">
        <v>418</v>
      </c>
    </row>
    <row r="67" spans="1:12" s="2" customFormat="1" ht="12" x14ac:dyDescent="0.25">
      <c r="A67" s="10">
        <f t="shared" si="0"/>
        <v>65</v>
      </c>
      <c r="B67" s="24" t="s">
        <v>368</v>
      </c>
      <c r="C67" s="10" t="s">
        <v>369</v>
      </c>
      <c r="D67" s="62" t="s">
        <v>405</v>
      </c>
      <c r="E67" s="37">
        <v>97.74</v>
      </c>
      <c r="F67" s="37">
        <v>354</v>
      </c>
      <c r="G67" s="37">
        <v>2015</v>
      </c>
      <c r="J67" s="75">
        <v>154338.8297</v>
      </c>
      <c r="K67" s="11" t="s">
        <v>145</v>
      </c>
      <c r="L67" s="73" t="s">
        <v>125</v>
      </c>
    </row>
    <row r="68" spans="1:12" s="2" customFormat="1" ht="12" x14ac:dyDescent="0.25">
      <c r="A68" s="10">
        <f t="shared" si="0"/>
        <v>66</v>
      </c>
      <c r="B68" s="24" t="s">
        <v>370</v>
      </c>
      <c r="C68" s="10" t="s">
        <v>371</v>
      </c>
      <c r="D68" s="62"/>
      <c r="E68" s="37"/>
      <c r="F68" s="37">
        <v>133</v>
      </c>
      <c r="G68" s="37">
        <v>2015</v>
      </c>
      <c r="J68" s="75">
        <v>1077519.47325</v>
      </c>
      <c r="K68" s="11" t="s">
        <v>145</v>
      </c>
      <c r="L68" s="73" t="s">
        <v>418</v>
      </c>
    </row>
    <row r="69" spans="1:12" s="2" customFormat="1" ht="12" x14ac:dyDescent="0.25">
      <c r="A69" s="10">
        <f t="shared" ref="A69:A101" si="1">A68+1</f>
        <v>67</v>
      </c>
      <c r="B69" s="24" t="s">
        <v>372</v>
      </c>
      <c r="C69" s="10" t="s">
        <v>373</v>
      </c>
      <c r="D69" s="62"/>
      <c r="E69" s="37"/>
      <c r="F69" s="37"/>
      <c r="G69" s="37">
        <v>2015</v>
      </c>
      <c r="J69" s="75">
        <v>36811.5</v>
      </c>
      <c r="K69" s="11" t="s">
        <v>145</v>
      </c>
      <c r="L69" s="73"/>
    </row>
    <row r="70" spans="1:12" s="2" customFormat="1" ht="12" x14ac:dyDescent="0.25">
      <c r="A70" s="10">
        <f t="shared" si="1"/>
        <v>68</v>
      </c>
      <c r="B70" s="24" t="s">
        <v>374</v>
      </c>
      <c r="C70" s="10" t="s">
        <v>375</v>
      </c>
      <c r="D70" s="62" t="s">
        <v>272</v>
      </c>
      <c r="E70" s="37">
        <v>1594.11</v>
      </c>
      <c r="F70" s="37">
        <v>18511</v>
      </c>
      <c r="G70" s="37">
        <v>2009</v>
      </c>
      <c r="J70" s="75">
        <v>1682002.19</v>
      </c>
      <c r="K70" s="11" t="s">
        <v>102</v>
      </c>
      <c r="L70" s="73" t="s">
        <v>125</v>
      </c>
    </row>
    <row r="71" spans="1:12" s="2" customFormat="1" ht="12" x14ac:dyDescent="0.25">
      <c r="A71" s="10">
        <f t="shared" si="1"/>
        <v>69</v>
      </c>
      <c r="B71" s="24" t="s">
        <v>376</v>
      </c>
      <c r="C71" s="62">
        <v>10020204</v>
      </c>
      <c r="D71" s="37"/>
      <c r="E71" s="37"/>
      <c r="F71" s="37"/>
      <c r="G71" s="37"/>
      <c r="J71" s="14">
        <v>256443.03</v>
      </c>
      <c r="K71" s="11" t="s">
        <v>102</v>
      </c>
      <c r="L71" s="37"/>
    </row>
    <row r="72" spans="1:12" s="2" customFormat="1" ht="12" x14ac:dyDescent="0.25">
      <c r="A72" s="10">
        <f t="shared" si="1"/>
        <v>70</v>
      </c>
      <c r="B72" s="24" t="s">
        <v>377</v>
      </c>
      <c r="C72" s="62">
        <v>10020205</v>
      </c>
      <c r="D72" s="37"/>
      <c r="E72" s="37"/>
      <c r="F72" s="37"/>
      <c r="G72" s="37"/>
      <c r="J72" s="14">
        <v>92319.5</v>
      </c>
      <c r="K72" s="11" t="s">
        <v>102</v>
      </c>
      <c r="L72" s="37"/>
    </row>
    <row r="73" spans="1:12" s="2" customFormat="1" ht="12" x14ac:dyDescent="0.25">
      <c r="A73" s="10">
        <f t="shared" si="1"/>
        <v>71</v>
      </c>
      <c r="B73" s="24" t="s">
        <v>378</v>
      </c>
      <c r="C73" s="62">
        <v>160020456</v>
      </c>
      <c r="D73" s="37"/>
      <c r="E73" s="37"/>
      <c r="F73" s="37"/>
      <c r="G73" s="37"/>
      <c r="J73" s="14">
        <v>94393.54</v>
      </c>
      <c r="K73" s="11" t="s">
        <v>102</v>
      </c>
      <c r="L73" s="37"/>
    </row>
    <row r="74" spans="1:12" s="2" customFormat="1" ht="12" x14ac:dyDescent="0.25">
      <c r="A74" s="10">
        <f t="shared" si="1"/>
        <v>72</v>
      </c>
      <c r="B74" s="24" t="s">
        <v>379</v>
      </c>
      <c r="C74" s="62">
        <v>160020457</v>
      </c>
      <c r="D74" s="37"/>
      <c r="E74" s="37"/>
      <c r="F74" s="37"/>
      <c r="G74" s="37"/>
      <c r="J74" s="14">
        <v>124729.78</v>
      </c>
      <c r="K74" s="11" t="s">
        <v>102</v>
      </c>
      <c r="L74" s="37"/>
    </row>
    <row r="75" spans="1:12" s="2" customFormat="1" ht="12" x14ac:dyDescent="0.25">
      <c r="A75" s="10">
        <f t="shared" si="1"/>
        <v>73</v>
      </c>
      <c r="B75" s="24" t="s">
        <v>380</v>
      </c>
      <c r="C75" s="62">
        <v>160020458</v>
      </c>
      <c r="D75" s="37"/>
      <c r="E75" s="37"/>
      <c r="F75" s="37"/>
      <c r="G75" s="37"/>
      <c r="J75" s="14">
        <v>206754.76</v>
      </c>
      <c r="K75" s="11" t="s">
        <v>102</v>
      </c>
      <c r="L75" s="37"/>
    </row>
    <row r="76" spans="1:12" s="2" customFormat="1" ht="12" x14ac:dyDescent="0.25">
      <c r="A76" s="10">
        <f t="shared" si="1"/>
        <v>74</v>
      </c>
      <c r="B76" s="24" t="s">
        <v>381</v>
      </c>
      <c r="C76" s="62">
        <v>160020459</v>
      </c>
      <c r="D76" s="37"/>
      <c r="E76" s="37"/>
      <c r="F76" s="37"/>
      <c r="G76" s="37"/>
      <c r="J76" s="14">
        <v>47196.78</v>
      </c>
      <c r="K76" s="11" t="s">
        <v>102</v>
      </c>
      <c r="L76" s="37"/>
    </row>
    <row r="77" spans="1:12" s="2" customFormat="1" ht="12" x14ac:dyDescent="0.25">
      <c r="A77" s="10">
        <f t="shared" si="1"/>
        <v>75</v>
      </c>
      <c r="B77" s="24" t="s">
        <v>382</v>
      </c>
      <c r="C77" s="62">
        <v>160020460</v>
      </c>
      <c r="D77" s="37"/>
      <c r="E77" s="37"/>
      <c r="F77" s="37"/>
      <c r="G77" s="37"/>
      <c r="J77" s="14">
        <v>60672.52</v>
      </c>
      <c r="K77" s="11" t="s">
        <v>102</v>
      </c>
      <c r="L77" s="37"/>
    </row>
    <row r="78" spans="1:12" s="2" customFormat="1" ht="12" x14ac:dyDescent="0.25">
      <c r="A78" s="10">
        <f t="shared" si="1"/>
        <v>76</v>
      </c>
      <c r="B78" s="24" t="s">
        <v>383</v>
      </c>
      <c r="C78" s="62">
        <v>160020461</v>
      </c>
      <c r="D78" s="37"/>
      <c r="E78" s="37"/>
      <c r="F78" s="37"/>
      <c r="G78" s="37"/>
      <c r="J78" s="14">
        <v>137098.41</v>
      </c>
      <c r="K78" s="11" t="s">
        <v>102</v>
      </c>
      <c r="L78" s="37"/>
    </row>
    <row r="79" spans="1:12" s="2" customFormat="1" ht="12" x14ac:dyDescent="0.25">
      <c r="A79" s="10">
        <f t="shared" si="1"/>
        <v>77</v>
      </c>
      <c r="B79" s="24" t="s">
        <v>384</v>
      </c>
      <c r="C79" s="62">
        <v>160020462</v>
      </c>
      <c r="D79" s="37"/>
      <c r="E79" s="37"/>
      <c r="F79" s="37"/>
      <c r="G79" s="37"/>
      <c r="J79" s="14">
        <v>208399.64</v>
      </c>
      <c r="K79" s="11" t="s">
        <v>102</v>
      </c>
      <c r="L79" s="37"/>
    </row>
    <row r="80" spans="1:12" s="2" customFormat="1" ht="12" x14ac:dyDescent="0.25">
      <c r="A80" s="10">
        <f t="shared" si="1"/>
        <v>78</v>
      </c>
      <c r="B80" s="24" t="s">
        <v>385</v>
      </c>
      <c r="C80" s="62">
        <v>160020513</v>
      </c>
      <c r="D80" s="37"/>
      <c r="E80" s="37"/>
      <c r="F80" s="37"/>
      <c r="G80" s="37"/>
      <c r="J80" s="14">
        <v>150574.15</v>
      </c>
      <c r="K80" s="11" t="s">
        <v>102</v>
      </c>
      <c r="L80" s="37"/>
    </row>
    <row r="81" spans="1:12" s="2" customFormat="1" ht="12" x14ac:dyDescent="0.25">
      <c r="A81" s="10">
        <f t="shared" si="1"/>
        <v>79</v>
      </c>
      <c r="B81" s="24" t="s">
        <v>386</v>
      </c>
      <c r="C81" s="62">
        <v>160020463</v>
      </c>
      <c r="D81" s="37"/>
      <c r="E81" s="37"/>
      <c r="F81" s="37"/>
      <c r="G81" s="37"/>
      <c r="J81" s="14">
        <v>143836.28</v>
      </c>
      <c r="K81" s="11" t="s">
        <v>102</v>
      </c>
      <c r="L81" s="37"/>
    </row>
    <row r="82" spans="1:12" s="2" customFormat="1" ht="12" x14ac:dyDescent="0.25">
      <c r="A82" s="10">
        <f t="shared" si="1"/>
        <v>80</v>
      </c>
      <c r="B82" s="24" t="s">
        <v>387</v>
      </c>
      <c r="C82" s="62">
        <v>160020464</v>
      </c>
      <c r="D82" s="37"/>
      <c r="E82" s="37"/>
      <c r="F82" s="37"/>
      <c r="G82" s="37"/>
      <c r="J82" s="14">
        <v>12779.82</v>
      </c>
      <c r="K82" s="11" t="s">
        <v>102</v>
      </c>
      <c r="L82" s="37"/>
    </row>
    <row r="83" spans="1:12" s="2" customFormat="1" ht="12" x14ac:dyDescent="0.25">
      <c r="A83" s="10">
        <f t="shared" si="1"/>
        <v>81</v>
      </c>
      <c r="B83" s="24" t="s">
        <v>388</v>
      </c>
      <c r="C83" s="62">
        <v>160020465</v>
      </c>
      <c r="D83" s="37"/>
      <c r="E83" s="37"/>
      <c r="F83" s="37"/>
      <c r="G83" s="37"/>
      <c r="J83" s="14">
        <v>74179.899999999994</v>
      </c>
      <c r="K83" s="11" t="s">
        <v>102</v>
      </c>
      <c r="L83" s="37"/>
    </row>
    <row r="84" spans="1:12" s="2" customFormat="1" ht="12" x14ac:dyDescent="0.25">
      <c r="A84" s="10">
        <f t="shared" si="1"/>
        <v>82</v>
      </c>
      <c r="B84" s="24" t="s">
        <v>389</v>
      </c>
      <c r="C84" s="62">
        <v>160020466</v>
      </c>
      <c r="D84" s="37"/>
      <c r="E84" s="37"/>
      <c r="F84" s="37"/>
      <c r="G84" s="37"/>
      <c r="J84" s="14">
        <v>137098.41</v>
      </c>
      <c r="K84" s="11" t="s">
        <v>102</v>
      </c>
      <c r="L84" s="37"/>
    </row>
    <row r="85" spans="1:12" s="2" customFormat="1" ht="12" x14ac:dyDescent="0.25">
      <c r="A85" s="10">
        <f t="shared" si="1"/>
        <v>83</v>
      </c>
      <c r="B85" s="24" t="s">
        <v>390</v>
      </c>
      <c r="C85" s="62">
        <v>160020483</v>
      </c>
      <c r="D85" s="37"/>
      <c r="E85" s="37"/>
      <c r="F85" s="37"/>
      <c r="G85" s="37"/>
      <c r="J85" s="14">
        <v>6921.02</v>
      </c>
      <c r="K85" s="11" t="s">
        <v>102</v>
      </c>
      <c r="L85" s="37"/>
    </row>
    <row r="86" spans="1:12" s="2" customFormat="1" ht="12" x14ac:dyDescent="0.25">
      <c r="A86" s="10">
        <f t="shared" si="1"/>
        <v>84</v>
      </c>
      <c r="B86" s="24" t="s">
        <v>391</v>
      </c>
      <c r="C86" s="62">
        <v>160020484</v>
      </c>
      <c r="D86" s="37"/>
      <c r="E86" s="37"/>
      <c r="F86" s="37"/>
      <c r="G86" s="37"/>
      <c r="J86" s="14">
        <v>8179.38</v>
      </c>
      <c r="K86" s="11" t="s">
        <v>102</v>
      </c>
      <c r="L86" s="37"/>
    </row>
    <row r="87" spans="1:12" s="2" customFormat="1" ht="12" x14ac:dyDescent="0.25">
      <c r="A87" s="10">
        <f t="shared" si="1"/>
        <v>85</v>
      </c>
      <c r="B87" s="24" t="s">
        <v>392</v>
      </c>
      <c r="C87" s="62">
        <v>160020485</v>
      </c>
      <c r="D87" s="37"/>
      <c r="E87" s="37"/>
      <c r="F87" s="37"/>
      <c r="G87" s="37"/>
      <c r="J87" s="14">
        <v>3775.07</v>
      </c>
      <c r="K87" s="11" t="s">
        <v>102</v>
      </c>
      <c r="L87" s="37"/>
    </row>
    <row r="88" spans="1:12" s="2" customFormat="1" ht="12" x14ac:dyDescent="0.25">
      <c r="A88" s="10">
        <f t="shared" si="1"/>
        <v>86</v>
      </c>
      <c r="B88" s="24" t="s">
        <v>393</v>
      </c>
      <c r="C88" s="62">
        <v>160020486</v>
      </c>
      <c r="D88" s="37"/>
      <c r="E88" s="37"/>
      <c r="F88" s="37"/>
      <c r="G88" s="37"/>
      <c r="J88" s="14">
        <v>5033.47</v>
      </c>
      <c r="K88" s="11" t="s">
        <v>102</v>
      </c>
      <c r="L88" s="37"/>
    </row>
    <row r="89" spans="1:12" s="2" customFormat="1" ht="12" x14ac:dyDescent="0.25">
      <c r="A89" s="10">
        <f t="shared" si="1"/>
        <v>87</v>
      </c>
      <c r="B89" s="24" t="s">
        <v>394</v>
      </c>
      <c r="C89" s="62">
        <v>160020487</v>
      </c>
      <c r="D89" s="37"/>
      <c r="E89" s="37"/>
      <c r="F89" s="37"/>
      <c r="G89" s="37"/>
      <c r="J89" s="14">
        <v>5662.66</v>
      </c>
      <c r="K89" s="11" t="s">
        <v>102</v>
      </c>
      <c r="L89" s="37"/>
    </row>
    <row r="90" spans="1:12" s="2" customFormat="1" ht="12" x14ac:dyDescent="0.25">
      <c r="A90" s="10">
        <f t="shared" si="1"/>
        <v>88</v>
      </c>
      <c r="B90" s="24" t="s">
        <v>395</v>
      </c>
      <c r="C90" s="62">
        <v>160020488</v>
      </c>
      <c r="D90" s="37"/>
      <c r="E90" s="37"/>
      <c r="F90" s="37"/>
      <c r="G90" s="37"/>
      <c r="J90" s="14">
        <v>7550.21</v>
      </c>
      <c r="K90" s="11" t="s">
        <v>102</v>
      </c>
      <c r="L90" s="37"/>
    </row>
    <row r="91" spans="1:12" s="2" customFormat="1" ht="12" x14ac:dyDescent="0.25">
      <c r="A91" s="10">
        <f t="shared" si="1"/>
        <v>89</v>
      </c>
      <c r="B91" s="24" t="s">
        <v>396</v>
      </c>
      <c r="C91" s="62">
        <v>160020489</v>
      </c>
      <c r="D91" s="37"/>
      <c r="E91" s="37"/>
      <c r="F91" s="37"/>
      <c r="G91" s="37"/>
      <c r="J91" s="14">
        <v>3775.1</v>
      </c>
      <c r="K91" s="11" t="s">
        <v>102</v>
      </c>
      <c r="L91" s="37"/>
    </row>
    <row r="92" spans="1:12" s="2" customFormat="1" ht="24" x14ac:dyDescent="0.25">
      <c r="A92" s="10">
        <f t="shared" si="1"/>
        <v>90</v>
      </c>
      <c r="B92" s="24" t="s">
        <v>397</v>
      </c>
      <c r="C92" s="62">
        <v>160020490</v>
      </c>
      <c r="D92" s="37"/>
      <c r="E92" s="37"/>
      <c r="F92" s="37"/>
      <c r="G92" s="37"/>
      <c r="J92" s="14">
        <v>11325.34</v>
      </c>
      <c r="K92" s="11" t="s">
        <v>102</v>
      </c>
      <c r="L92" s="37"/>
    </row>
    <row r="93" spans="1:12" s="2" customFormat="1" ht="24" x14ac:dyDescent="0.25">
      <c r="A93" s="10">
        <f t="shared" si="1"/>
        <v>91</v>
      </c>
      <c r="B93" s="24" t="s">
        <v>398</v>
      </c>
      <c r="C93" s="62">
        <v>160020491</v>
      </c>
      <c r="D93" s="37"/>
      <c r="E93" s="37"/>
      <c r="F93" s="37"/>
      <c r="G93" s="37"/>
      <c r="J93" s="14">
        <v>5033.47</v>
      </c>
      <c r="K93" s="11" t="s">
        <v>102</v>
      </c>
      <c r="L93" s="37"/>
    </row>
    <row r="94" spans="1:12" s="2" customFormat="1" ht="12" x14ac:dyDescent="0.25">
      <c r="A94" s="10">
        <f t="shared" si="1"/>
        <v>92</v>
      </c>
      <c r="B94" s="24" t="s">
        <v>399</v>
      </c>
      <c r="C94" s="62">
        <v>160020492</v>
      </c>
      <c r="D94" s="37"/>
      <c r="E94" s="37"/>
      <c r="F94" s="37"/>
      <c r="G94" s="37"/>
      <c r="J94" s="14">
        <v>5662.67</v>
      </c>
      <c r="K94" s="11" t="s">
        <v>102</v>
      </c>
      <c r="L94" s="37"/>
    </row>
    <row r="95" spans="1:12" s="2" customFormat="1" ht="12" x14ac:dyDescent="0.25">
      <c r="A95" s="10">
        <f t="shared" si="1"/>
        <v>93</v>
      </c>
      <c r="B95" s="24" t="s">
        <v>400</v>
      </c>
      <c r="C95" s="62">
        <v>160020493</v>
      </c>
      <c r="D95" s="37"/>
      <c r="E95" s="37"/>
      <c r="F95" s="37"/>
      <c r="G95" s="37"/>
      <c r="J95" s="14">
        <v>25068.35</v>
      </c>
      <c r="K95" s="11" t="s">
        <v>102</v>
      </c>
      <c r="L95" s="37"/>
    </row>
    <row r="96" spans="1:12" s="2" customFormat="1" ht="12" x14ac:dyDescent="0.25">
      <c r="A96" s="10">
        <f t="shared" si="1"/>
        <v>94</v>
      </c>
      <c r="B96" s="24" t="s">
        <v>401</v>
      </c>
      <c r="C96" s="62">
        <v>160020503</v>
      </c>
      <c r="D96" s="37"/>
      <c r="E96" s="37"/>
      <c r="F96" s="37"/>
      <c r="G96" s="37"/>
      <c r="J96" s="14">
        <v>21610.65</v>
      </c>
      <c r="K96" s="11" t="s">
        <v>102</v>
      </c>
      <c r="L96" s="37"/>
    </row>
    <row r="97" spans="1:17" s="2" customFormat="1" ht="12" x14ac:dyDescent="0.25">
      <c r="A97" s="10">
        <f t="shared" si="1"/>
        <v>95</v>
      </c>
      <c r="B97" s="24" t="s">
        <v>402</v>
      </c>
      <c r="C97" s="62">
        <v>160020504</v>
      </c>
      <c r="D97" s="37"/>
      <c r="E97" s="37"/>
      <c r="F97" s="37"/>
      <c r="G97" s="37"/>
      <c r="J97" s="14">
        <v>16979.8</v>
      </c>
      <c r="K97" s="11" t="s">
        <v>102</v>
      </c>
      <c r="L97" s="37"/>
    </row>
    <row r="98" spans="1:17" s="2" customFormat="1" ht="12" x14ac:dyDescent="0.25">
      <c r="A98" s="10">
        <f t="shared" si="1"/>
        <v>96</v>
      </c>
      <c r="B98" s="24" t="s">
        <v>403</v>
      </c>
      <c r="C98" s="62">
        <v>160020505</v>
      </c>
      <c r="D98" s="37"/>
      <c r="E98" s="37"/>
      <c r="F98" s="37"/>
      <c r="G98" s="37"/>
      <c r="J98" s="14">
        <v>100000</v>
      </c>
      <c r="K98" s="11" t="s">
        <v>102</v>
      </c>
      <c r="L98" s="37"/>
    </row>
    <row r="99" spans="1:17" s="2" customFormat="1" ht="12" x14ac:dyDescent="0.25">
      <c r="A99" s="10">
        <f t="shared" si="1"/>
        <v>97</v>
      </c>
      <c r="B99" s="24" t="s">
        <v>404</v>
      </c>
      <c r="C99" s="62">
        <v>160020509</v>
      </c>
      <c r="D99" s="37"/>
      <c r="E99" s="37"/>
      <c r="F99" s="37"/>
      <c r="G99" s="37"/>
      <c r="J99" s="14">
        <v>105521.7</v>
      </c>
      <c r="K99" s="11" t="s">
        <v>102</v>
      </c>
      <c r="L99" s="37"/>
    </row>
    <row r="100" spans="1:17" s="2" customFormat="1" ht="12" x14ac:dyDescent="0.25">
      <c r="A100" s="10">
        <f t="shared" si="1"/>
        <v>98</v>
      </c>
      <c r="B100" s="24" t="s">
        <v>404</v>
      </c>
      <c r="C100" s="62">
        <v>160020509</v>
      </c>
      <c r="D100" s="37"/>
      <c r="E100" s="37"/>
      <c r="F100" s="37"/>
      <c r="G100" s="37"/>
      <c r="J100" s="14">
        <v>105520.7</v>
      </c>
      <c r="K100" s="11" t="s">
        <v>102</v>
      </c>
      <c r="L100" s="37"/>
    </row>
    <row r="101" spans="1:17" s="2" customFormat="1" ht="36" x14ac:dyDescent="0.25">
      <c r="A101" s="10">
        <f t="shared" si="1"/>
        <v>99</v>
      </c>
      <c r="B101" s="11" t="s">
        <v>161</v>
      </c>
      <c r="C101" s="36" t="s">
        <v>156</v>
      </c>
      <c r="D101" s="36"/>
      <c r="E101" s="37"/>
      <c r="F101" s="37"/>
      <c r="G101" s="37"/>
      <c r="H101" s="39">
        <v>25000</v>
      </c>
      <c r="I101" s="47">
        <v>25000</v>
      </c>
      <c r="J101" s="14">
        <f>I101</f>
        <v>25000</v>
      </c>
      <c r="K101" s="11" t="s">
        <v>420</v>
      </c>
      <c r="L101" s="38"/>
    </row>
    <row r="102" spans="1:17" s="2" customFormat="1" x14ac:dyDescent="0.25">
      <c r="A102" s="3"/>
      <c r="C102" s="3"/>
      <c r="G102" s="3"/>
      <c r="H102" s="48">
        <f>SUM(H3:H101)</f>
        <v>5615224</v>
      </c>
      <c r="I102" s="49">
        <f>SUM(I3:I101)</f>
        <v>6018007.7999999998</v>
      </c>
      <c r="J102" s="49">
        <f>SUM(J3:J101)</f>
        <v>20331783.591800001</v>
      </c>
      <c r="L102" s="4"/>
      <c r="N102" s="16"/>
      <c r="O102" s="16"/>
      <c r="P102" s="16"/>
      <c r="Q102" s="16"/>
    </row>
  </sheetData>
  <mergeCells count="6">
    <mergeCell ref="E12:F12"/>
    <mergeCell ref="E13:F13"/>
    <mergeCell ref="E14:F14"/>
    <mergeCell ref="E9:F9"/>
    <mergeCell ref="E10:F10"/>
    <mergeCell ref="E11:F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tner xmlns="3D37D619-94F8-4F85-98B3-11D866FB8111" xsi:nil="true"/>
    <insuranceType xmlns="3D37D619-94F8-4F85-98B3-11D866FB81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liento dokumentas" ma:contentTypeID="0x01010057D0F01724CB49118187F99BBB4F1729001E18C2BD1C5CF64A87568218AC520076" ma:contentTypeVersion="0" ma:contentTypeDescription="" ma:contentTypeScope="" ma:versionID="20b0b2bf3cadb5a7fddd8a426911f488">
  <xsd:schema xmlns:xsd="http://www.w3.org/2001/XMLSchema" xmlns:xs="http://www.w3.org/2001/XMLSchema" xmlns:p="http://schemas.microsoft.com/office/2006/metadata/properties" xmlns:ns2="3D37D619-94F8-4F85-98B3-11D866FB8111" targetNamespace="http://schemas.microsoft.com/office/2006/metadata/properties" ma:root="true" ma:fieldsID="58bfe301388b6db2714123b87f1de5e1" ns2:_="">
    <xsd:import namespace="3D37D619-94F8-4F85-98B3-11D866FB8111"/>
    <xsd:element name="properties">
      <xsd:complexType>
        <xsd:sequence>
          <xsd:element name="documentManagement">
            <xsd:complexType>
              <xsd:all>
                <xsd:element ref="ns2:insuranceType" minOccurs="0"/>
                <xsd:element ref="ns2:part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D619-94F8-4F85-98B3-11D866FB8111" elementFormDefault="qualified">
    <xsd:import namespace="http://schemas.microsoft.com/office/2006/documentManagement/types"/>
    <xsd:import namespace="http://schemas.microsoft.com/office/infopath/2007/PartnerControls"/>
    <xsd:element name="insuranceType" ma:index="8" nillable="true" ma:displayName="Draudimo rūšis" ma:format="Dropdown" ma:hidden="true" ma:internalName="insuranceType">
      <xsd:simpleType>
        <xsd:restriction base="dms:Choice">
          <xsd:enumeration value="TP - transporto priemonių (Kasko)"/>
          <xsd:enumeration value="ECA - ECA įprastinis"/>
          <xsd:enumeration value="IT - įmonių ir organizacijų turto"/>
          <xsd:enumeration value="KDV - kelionių vienkartinis"/>
          <xsd:enumeration value="NA - nuo nelaimingų atsitikimų"/>
          <xsd:enumeration value="PSNT - gyventojų turto draudimas"/>
          <xsd:enumeration value="KDD - kelionių daugkartinis"/>
          <xsd:enumeration value="SV - sveikatos"/>
          <xsd:enumeration value="BCA - bendrosios CA"/>
          <xsd:enumeration value="PCA - bendrosios profesinės CA"/>
          <xsd:enumeration value="ACA - advokato profesinės CA"/>
          <xsd:enumeration value="RANGCA - rangovo privalomasis CA"/>
          <xsd:enumeration value="STATCA - statinio projektuotojo prival. CA"/>
          <xsd:enumeration value="CMR - transporto pramonės įmonių CA"/>
          <xsd:enumeration value="KOMPL - Kompleksinis pasiūlymas"/>
          <xsd:enumeration value="KR - krovinių"/>
          <xsd:enumeration value="ZK - Žalia korta"/>
          <xsd:enumeration value="TC - transporto priemonių valdytojų CA"/>
          <xsd:enumeration value="BI - gamybos (verslo) nutrūkimo nuo gaisro"/>
          <xsd:enumeration value="UPC - pagr.tyrėjų ir biomedic. tyrimų užsakovų CA"/>
          <xsd:enumeration value="LD - laivų"/>
          <xsd:enumeration value="GD - gyvulių draudimas"/>
          <xsd:enumeration value="BAP CA - bankroto admin. prof. prival. CA"/>
          <xsd:enumeration value="FAC - fizinio asmens CA"/>
          <xsd:enumeration value="CPM - mobilių įrenginių draudimas"/>
          <xsd:enumeration value="CAR - statybos ir CA prival. draudimas"/>
          <xsd:enumeration value="MEDCA - sveikatos priežiūros įstaigų CA draudimas"/>
          <xsd:enumeration value="DO - vadovaujančių asmenų CA"/>
          <xsd:enumeration value="SILD - laidavimo draudimas"/>
          <xsd:enumeration value="KR - krovinių generalinis"/>
          <xsd:enumeration value="SV - sveikatos draudimas"/>
          <xsd:enumeration value="BAPCA - bankroto admin. prof. prival. CA"/>
          <xsd:enumeration value="TC - Savanoriškas transporto priemonių valdytojų CA"/>
          <xsd:enumeration value="ŽK - Žalia korta"/>
          <xsd:enumeration value="GD - gyvūnų draudimas"/>
          <xsd:enumeration value="Kasko - transporto priemonių draudimas"/>
          <xsd:enumeration value="TPVCAPD - privalomasis automobilio draudimas"/>
          <xsd:enumeration value="BD - Būsto draudimas"/>
          <xsd:enumeration value="IT - įmonių turto draudimas"/>
          <xsd:enumeration value="BI - verslo nutrūkimo draudimas"/>
          <xsd:enumeration value="CPM - mobiliųjų įrenginių draudimas"/>
          <xsd:enumeration value="NA - draudimas nuo nelaimingų atsitikimų"/>
          <xsd:enumeration value="KR - krovinių vienkartinis"/>
          <xsd:enumeration value="LD - laivų draudimas"/>
        </xsd:restriction>
      </xsd:simpleType>
    </xsd:element>
    <xsd:element name="partner" ma:index="9" nillable="true" ma:displayName="Partneris" ma:hidden="true" ma:internalName="partner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F60528-41A8-4EA2-830E-D7634A771DD1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3D37D619-94F8-4F85-98B3-11D866FB811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2022E3E-EBCD-4FE6-AD14-5E5F56FF15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4B6553-74B8-4E7B-9783-98D85B2F8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7D619-94F8-4F85-98B3-11D866FB8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 dalis. aikštelių turtas</vt:lpstr>
      <vt:lpstr>II dal. sąvartyno ir MBA turtas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Račkytė</dc:creator>
  <cp:lastModifiedBy>Irma Račkytė</cp:lastModifiedBy>
  <dcterms:created xsi:type="dcterms:W3CDTF">2022-02-08T08:57:02Z</dcterms:created>
  <dcterms:modified xsi:type="dcterms:W3CDTF">2026-02-13T11:56:53Z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a0798538-355e-4a83-801d-68547d33a8f5</vt:lpwstr>
  </property>
  <property fmtid="{D5CDD505-2E9C-101B-9397-08002B2CF9AE}" pid="3" name="AonClassification">
    <vt:lpwstr>ADC_class_200</vt:lpwstr>
  </property>
  <property fmtid="{D5CDD505-2E9C-101B-9397-08002B2CF9AE}" pid="4" name="ContentTypeId">
    <vt:lpwstr>0x01010057D0F01724CB49118187F99BBB4F1729001E18C2BD1C5CF64A87568218AC520076</vt:lpwstr>
  </property>
  <property fmtid="{D5CDD505-2E9C-101B-9397-08002B2CF9AE}" pid="5" name="MSIP_Label_9043f10a-881e-4653-a55e-02ca2cc829dc_Enabled">
    <vt:lpwstr>true</vt:lpwstr>
  </property>
  <property fmtid="{D5CDD505-2E9C-101B-9397-08002B2CF9AE}" pid="6" name="MSIP_Label_9043f10a-881e-4653-a55e-02ca2cc829dc_SetDate">
    <vt:lpwstr>2024-01-08T13:43:35Z</vt:lpwstr>
  </property>
  <property fmtid="{D5CDD505-2E9C-101B-9397-08002B2CF9AE}" pid="7" name="MSIP_Label_9043f10a-881e-4653-a55e-02ca2cc829dc_Method">
    <vt:lpwstr>Standard</vt:lpwstr>
  </property>
  <property fmtid="{D5CDD505-2E9C-101B-9397-08002B2CF9AE}" pid="8" name="MSIP_Label_9043f10a-881e-4653-a55e-02ca2cc829dc_Name">
    <vt:lpwstr>ADC_class_200</vt:lpwstr>
  </property>
  <property fmtid="{D5CDD505-2E9C-101B-9397-08002B2CF9AE}" pid="9" name="MSIP_Label_9043f10a-881e-4653-a55e-02ca2cc829dc_SiteId">
    <vt:lpwstr>94cfddbc-0627-494a-ad7a-29aea3aea832</vt:lpwstr>
  </property>
  <property fmtid="{D5CDD505-2E9C-101B-9397-08002B2CF9AE}" pid="10" name="MSIP_Label_9043f10a-881e-4653-a55e-02ca2cc829dc_ActionId">
    <vt:lpwstr>20a933ba-8a73-4985-aa94-324620d34ca4</vt:lpwstr>
  </property>
  <property fmtid="{D5CDD505-2E9C-101B-9397-08002B2CF9AE}" pid="11" name="MSIP_Label_9043f10a-881e-4653-a55e-02ca2cc829dc_ContentBits">
    <vt:lpwstr>0</vt:lpwstr>
  </property>
</Properties>
</file>