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baniulyte\Downloads\"/>
    </mc:Choice>
  </mc:AlternateContent>
  <xr:revisionPtr revIDLastSave="0" documentId="8_{1013696A-D79D-4BB5-AA35-D291DBDAE605}" xr6:coauthVersionLast="47" xr6:coauthVersionMax="47" xr10:uidLastSave="{00000000-0000-0000-0000-000000000000}"/>
  <bookViews>
    <workbookView xWindow="2196" yWindow="2196" windowWidth="9726" windowHeight="5814" activeTab="5" xr2:uid="{25637FEF-55F7-4A7E-8802-34A1F2053473}"/>
  </bookViews>
  <sheets>
    <sheet name="I pirkimo dalis" sheetId="3" r:id="rId1"/>
    <sheet name="II pirkimo dalis" sheetId="4" r:id="rId2"/>
    <sheet name="III pirkimo dalis" sheetId="5" r:id="rId3"/>
    <sheet name="IV pirkimo dalis" sheetId="6" r:id="rId4"/>
    <sheet name="V pirkimo dalis" sheetId="7" r:id="rId5"/>
    <sheet name="VI pirkimo dalis" sheetId="8" r:id="rId6"/>
    <sheet name="VII pirkimo dalis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9" l="1"/>
  <c r="G24" i="9"/>
  <c r="G21" i="9"/>
  <c r="G23" i="8"/>
  <c r="G24" i="8"/>
  <c r="G43" i="8" s="1"/>
  <c r="G21" i="8"/>
  <c r="G23" i="7"/>
  <c r="G24" i="7"/>
  <c r="G21" i="7"/>
  <c r="G17" i="6"/>
  <c r="G30" i="6" s="1"/>
  <c r="G19" i="6"/>
  <c r="G20" i="6"/>
  <c r="G23" i="5"/>
  <c r="G24" i="5"/>
  <c r="G21" i="5"/>
  <c r="F123" i="5"/>
  <c r="F59" i="5"/>
  <c r="F63" i="4"/>
  <c r="F69" i="3"/>
  <c r="G42" i="8"/>
  <c r="G29" i="6"/>
  <c r="G34" i="5"/>
  <c r="G37" i="4"/>
  <c r="G47" i="3"/>
  <c r="G35" i="8"/>
  <c r="G34" i="8"/>
  <c r="G33" i="8"/>
  <c r="G31" i="8"/>
  <c r="G29" i="8"/>
  <c r="G26" i="8"/>
  <c r="G12" i="5" l="1"/>
  <c r="G12" i="3"/>
  <c r="G12" i="9"/>
  <c r="G12" i="8"/>
  <c r="G12" i="7"/>
  <c r="G12" i="6"/>
  <c r="G12" i="4"/>
  <c r="G14" i="3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1" i="9"/>
  <c r="F80" i="9"/>
  <c r="F79" i="9"/>
  <c r="F78" i="9"/>
  <c r="F77" i="9"/>
  <c r="F76" i="9"/>
  <c r="F75" i="9"/>
  <c r="F74" i="9"/>
  <c r="F73" i="9"/>
  <c r="F72" i="9"/>
  <c r="F71" i="9"/>
  <c r="F70" i="9"/>
  <c r="F67" i="9"/>
  <c r="F66" i="9"/>
  <c r="F65" i="9"/>
  <c r="F64" i="9"/>
  <c r="F63" i="9"/>
  <c r="F62" i="9"/>
  <c r="F60" i="9"/>
  <c r="F59" i="9"/>
  <c r="F58" i="9"/>
  <c r="F57" i="9"/>
  <c r="F55" i="9"/>
  <c r="F54" i="9"/>
  <c r="F53" i="9"/>
  <c r="F52" i="9"/>
  <c r="G41" i="9"/>
  <c r="G40" i="9"/>
  <c r="G39" i="9"/>
  <c r="G38" i="9"/>
  <c r="G37" i="9"/>
  <c r="G35" i="9"/>
  <c r="G34" i="9"/>
  <c r="G33" i="9"/>
  <c r="G31" i="9"/>
  <c r="G29" i="9"/>
  <c r="G26" i="9"/>
  <c r="G25" i="9"/>
  <c r="G20" i="9"/>
  <c r="G19" i="9"/>
  <c r="G18" i="9"/>
  <c r="G16" i="9"/>
  <c r="G15" i="9"/>
  <c r="G14" i="9"/>
  <c r="G42" i="9" l="1"/>
  <c r="G43" i="9" s="1"/>
  <c r="F113" i="9"/>
  <c r="F114" i="9" s="1"/>
  <c r="F117" i="9" l="1"/>
  <c r="F118" i="9" s="1"/>
  <c r="F119" i="9" s="1"/>
  <c r="F121" i="8"/>
  <c r="F120" i="8"/>
  <c r="F119" i="8"/>
  <c r="F118" i="8"/>
  <c r="F117" i="8"/>
  <c r="F116" i="8"/>
  <c r="F115" i="8"/>
  <c r="F113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2" i="8"/>
  <c r="F81" i="8"/>
  <c r="F80" i="8"/>
  <c r="F79" i="8"/>
  <c r="F78" i="8"/>
  <c r="F77" i="8"/>
  <c r="F76" i="8"/>
  <c r="F75" i="8"/>
  <c r="F74" i="8"/>
  <c r="F73" i="8"/>
  <c r="F72" i="8"/>
  <c r="F71" i="8"/>
  <c r="F68" i="8"/>
  <c r="F67" i="8"/>
  <c r="F66" i="8"/>
  <c r="F65" i="8"/>
  <c r="F64" i="8"/>
  <c r="F63" i="8"/>
  <c r="F61" i="8"/>
  <c r="F60" i="8"/>
  <c r="F59" i="8"/>
  <c r="F58" i="8"/>
  <c r="F56" i="8"/>
  <c r="F55" i="8"/>
  <c r="F54" i="8"/>
  <c r="F53" i="8"/>
  <c r="G41" i="8"/>
  <c r="G40" i="8"/>
  <c r="G39" i="8"/>
  <c r="G38" i="8"/>
  <c r="G37" i="8"/>
  <c r="G25" i="8"/>
  <c r="G20" i="8"/>
  <c r="G19" i="8"/>
  <c r="G18" i="8"/>
  <c r="G16" i="8"/>
  <c r="G15" i="8"/>
  <c r="G14" i="8"/>
  <c r="G44" i="8" l="1"/>
  <c r="F122" i="8"/>
  <c r="F123" i="8" s="1"/>
  <c r="F126" i="8" l="1"/>
  <c r="F127" i="8"/>
  <c r="F117" i="7"/>
  <c r="F116" i="7"/>
  <c r="F115" i="7"/>
  <c r="F114" i="7"/>
  <c r="F113" i="7"/>
  <c r="F112" i="7"/>
  <c r="F111" i="7"/>
  <c r="F109" i="7"/>
  <c r="F108" i="7"/>
  <c r="F107" i="7"/>
  <c r="F106" i="7"/>
  <c r="F105" i="7"/>
  <c r="F104" i="7"/>
  <c r="F103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1" i="7"/>
  <c r="F80" i="7"/>
  <c r="F79" i="7"/>
  <c r="F78" i="7"/>
  <c r="F77" i="7"/>
  <c r="F76" i="7"/>
  <c r="F75" i="7"/>
  <c r="F74" i="7"/>
  <c r="F73" i="7"/>
  <c r="F72" i="7"/>
  <c r="F71" i="7"/>
  <c r="F70" i="7"/>
  <c r="F67" i="7"/>
  <c r="F66" i="7"/>
  <c r="F65" i="7"/>
  <c r="F64" i="7"/>
  <c r="F63" i="7"/>
  <c r="F62" i="7"/>
  <c r="F60" i="7"/>
  <c r="F59" i="7"/>
  <c r="F58" i="7"/>
  <c r="F57" i="7"/>
  <c r="F55" i="7"/>
  <c r="F54" i="7"/>
  <c r="F53" i="7"/>
  <c r="F52" i="7"/>
  <c r="G41" i="7"/>
  <c r="G40" i="7"/>
  <c r="G39" i="7"/>
  <c r="G38" i="7"/>
  <c r="G37" i="7"/>
  <c r="G35" i="7"/>
  <c r="G34" i="7"/>
  <c r="G33" i="7"/>
  <c r="G31" i="7"/>
  <c r="G29" i="7"/>
  <c r="G26" i="7"/>
  <c r="G25" i="7"/>
  <c r="G20" i="7"/>
  <c r="G19" i="7"/>
  <c r="G18" i="7"/>
  <c r="G16" i="7"/>
  <c r="G15" i="7"/>
  <c r="G14" i="7"/>
  <c r="F128" i="8" l="1"/>
  <c r="F118" i="7"/>
  <c r="F119" i="7" s="1"/>
  <c r="G42" i="7"/>
  <c r="G43" i="7" s="1"/>
  <c r="F122" i="7" s="1"/>
  <c r="F123" i="7" s="1"/>
  <c r="F124" i="7" s="1"/>
  <c r="F118" i="6" l="1"/>
  <c r="F117" i="6"/>
  <c r="F116" i="6"/>
  <c r="F115" i="6"/>
  <c r="F114" i="6"/>
  <c r="F113" i="6"/>
  <c r="F112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69" i="6"/>
  <c r="F68" i="6"/>
  <c r="F67" i="6"/>
  <c r="F66" i="6"/>
  <c r="F65" i="6"/>
  <c r="F64" i="6"/>
  <c r="F63" i="6"/>
  <c r="F62" i="6"/>
  <c r="F61" i="6"/>
  <c r="F60" i="6"/>
  <c r="F59" i="6"/>
  <c r="F58" i="6"/>
  <c r="F55" i="6"/>
  <c r="F54" i="6"/>
  <c r="F53" i="6"/>
  <c r="F52" i="6"/>
  <c r="F51" i="6"/>
  <c r="F50" i="6"/>
  <c r="F48" i="6"/>
  <c r="F47" i="6"/>
  <c r="F46" i="6"/>
  <c r="F45" i="6"/>
  <c r="F43" i="6"/>
  <c r="F42" i="6"/>
  <c r="F41" i="6"/>
  <c r="F40" i="6"/>
  <c r="G28" i="6"/>
  <c r="G27" i="6"/>
  <c r="G26" i="6"/>
  <c r="G25" i="6"/>
  <c r="G24" i="6"/>
  <c r="G22" i="6"/>
  <c r="G21" i="6"/>
  <c r="G16" i="6"/>
  <c r="G15" i="6"/>
  <c r="G14" i="6"/>
  <c r="F119" i="6" l="1"/>
  <c r="F120" i="6" s="1"/>
  <c r="G31" i="6"/>
  <c r="F123" i="6" s="1"/>
  <c r="F124" i="6" l="1"/>
  <c r="F125" i="6" s="1"/>
  <c r="F122" i="5"/>
  <c r="F121" i="5"/>
  <c r="F120" i="5"/>
  <c r="F119" i="5"/>
  <c r="F118" i="5"/>
  <c r="F117" i="5"/>
  <c r="F116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3" i="5"/>
  <c r="F72" i="5"/>
  <c r="F71" i="5"/>
  <c r="F70" i="5"/>
  <c r="F69" i="5"/>
  <c r="F68" i="5"/>
  <c r="F67" i="5"/>
  <c r="F66" i="5"/>
  <c r="F65" i="5"/>
  <c r="F64" i="5"/>
  <c r="F63" i="5"/>
  <c r="F62" i="5"/>
  <c r="F58" i="5"/>
  <c r="F57" i="5"/>
  <c r="F56" i="5"/>
  <c r="F55" i="5"/>
  <c r="F54" i="5"/>
  <c r="F52" i="5"/>
  <c r="F51" i="5"/>
  <c r="F50" i="5"/>
  <c r="F49" i="5"/>
  <c r="F47" i="5"/>
  <c r="F46" i="5"/>
  <c r="F45" i="5"/>
  <c r="G33" i="5"/>
  <c r="G32" i="5"/>
  <c r="G31" i="5"/>
  <c r="G30" i="5"/>
  <c r="G29" i="5"/>
  <c r="G28" i="5"/>
  <c r="G26" i="5"/>
  <c r="G25" i="5"/>
  <c r="G20" i="5"/>
  <c r="G19" i="5"/>
  <c r="G18" i="5"/>
  <c r="G16" i="5"/>
  <c r="G15" i="5"/>
  <c r="G14" i="5"/>
  <c r="G35" i="5" l="1"/>
  <c r="G36" i="5" s="1"/>
  <c r="F124" i="5"/>
  <c r="F127" i="5" l="1"/>
  <c r="F128" i="5" s="1"/>
  <c r="F129" i="5" s="1"/>
  <c r="F126" i="4"/>
  <c r="F125" i="4"/>
  <c r="F124" i="4"/>
  <c r="F123" i="4"/>
  <c r="F122" i="4"/>
  <c r="F121" i="4"/>
  <c r="F120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7" i="4"/>
  <c r="F76" i="4"/>
  <c r="F75" i="4"/>
  <c r="F74" i="4"/>
  <c r="F73" i="4"/>
  <c r="F72" i="4"/>
  <c r="F71" i="4"/>
  <c r="F70" i="4"/>
  <c r="F69" i="4"/>
  <c r="F68" i="4"/>
  <c r="F67" i="4"/>
  <c r="F66" i="4"/>
  <c r="F62" i="4"/>
  <c r="F61" i="4"/>
  <c r="F60" i="4"/>
  <c r="F59" i="4"/>
  <c r="F58" i="4"/>
  <c r="F56" i="4"/>
  <c r="F55" i="4"/>
  <c r="F54" i="4"/>
  <c r="F53" i="4"/>
  <c r="F51" i="4"/>
  <c r="F50" i="4"/>
  <c r="F49" i="4"/>
  <c r="F48" i="4"/>
  <c r="F127" i="4" s="1"/>
  <c r="G36" i="4"/>
  <c r="G35" i="4"/>
  <c r="G34" i="4"/>
  <c r="G33" i="4"/>
  <c r="G32" i="4"/>
  <c r="G30" i="4"/>
  <c r="G29" i="4"/>
  <c r="G28" i="4"/>
  <c r="G27" i="4"/>
  <c r="G25" i="4"/>
  <c r="G24" i="4"/>
  <c r="G23" i="4"/>
  <c r="G22" i="4"/>
  <c r="G20" i="4"/>
  <c r="G19" i="4"/>
  <c r="G18" i="4"/>
  <c r="G16" i="4"/>
  <c r="G15" i="4"/>
  <c r="G14" i="4"/>
  <c r="G38" i="4" l="1"/>
  <c r="G39" i="4" s="1"/>
  <c r="F128" i="4"/>
  <c r="F131" i="4" l="1"/>
  <c r="F132" i="4"/>
  <c r="F133" i="4" s="1"/>
  <c r="F58" i="3"/>
  <c r="G24" i="3"/>
  <c r="G20" i="3"/>
  <c r="G22" i="3"/>
  <c r="G23" i="3"/>
  <c r="G16" i="3"/>
  <c r="G38" i="3"/>
  <c r="G42" i="3"/>
  <c r="G15" i="3"/>
  <c r="G18" i="3"/>
  <c r="G19" i="3"/>
  <c r="G25" i="3"/>
  <c r="G26" i="3"/>
  <c r="G29" i="3"/>
  <c r="G31" i="3"/>
  <c r="G33" i="3"/>
  <c r="G34" i="3"/>
  <c r="G35" i="3"/>
  <c r="G36" i="3"/>
  <c r="G39" i="3"/>
  <c r="G40" i="3"/>
  <c r="G41" i="3"/>
  <c r="G43" i="3"/>
  <c r="G44" i="3"/>
  <c r="G45" i="3"/>
  <c r="G46" i="3"/>
  <c r="F74" i="3"/>
  <c r="F137" i="3"/>
  <c r="F138" i="3"/>
  <c r="F139" i="3"/>
  <c r="F140" i="3"/>
  <c r="F126" i="3"/>
  <c r="F128" i="3"/>
  <c r="F129" i="3"/>
  <c r="F131" i="3"/>
  <c r="F132" i="3"/>
  <c r="F134" i="3"/>
  <c r="F135" i="3"/>
  <c r="F136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05" i="3"/>
  <c r="F106" i="3"/>
  <c r="F108" i="3"/>
  <c r="F109" i="3"/>
  <c r="F110" i="3"/>
  <c r="F111" i="3"/>
  <c r="F112" i="3"/>
  <c r="F113" i="3"/>
  <c r="F96" i="3"/>
  <c r="F97" i="3"/>
  <c r="F98" i="3"/>
  <c r="F99" i="3"/>
  <c r="F100" i="3"/>
  <c r="F101" i="3"/>
  <c r="F102" i="3"/>
  <c r="F103" i="3"/>
  <c r="F104" i="3"/>
  <c r="F92" i="3"/>
  <c r="F93" i="3"/>
  <c r="F94" i="3"/>
  <c r="F95" i="3"/>
  <c r="F87" i="3"/>
  <c r="F88" i="3"/>
  <c r="F89" i="3"/>
  <c r="F90" i="3"/>
  <c r="F91" i="3"/>
  <c r="F81" i="3"/>
  <c r="F82" i="3"/>
  <c r="F83" i="3"/>
  <c r="F84" i="3"/>
  <c r="F85" i="3"/>
  <c r="F68" i="3"/>
  <c r="F70" i="3"/>
  <c r="F71" i="3"/>
  <c r="F75" i="3"/>
  <c r="F76" i="3"/>
  <c r="F77" i="3"/>
  <c r="F78" i="3"/>
  <c r="F79" i="3"/>
  <c r="F80" i="3"/>
  <c r="F59" i="3"/>
  <c r="F60" i="3"/>
  <c r="F61" i="3"/>
  <c r="F62" i="3"/>
  <c r="F63" i="3"/>
  <c r="F65" i="3"/>
  <c r="F66" i="3"/>
  <c r="F67" i="3"/>
  <c r="F141" i="3" l="1"/>
  <c r="G48" i="3"/>
  <c r="G49" i="3" s="1"/>
  <c r="F142" i="3"/>
  <c r="F145" i="3" l="1"/>
  <c r="F146" i="3"/>
  <c r="F147" i="3" s="1"/>
</calcChain>
</file>

<file path=xl/sharedStrings.xml><?xml version="1.0" encoding="utf-8"?>
<sst xmlns="http://schemas.openxmlformats.org/spreadsheetml/2006/main" count="2257" uniqueCount="536">
  <si>
    <t xml:space="preserve"> VILNIAUS MIESTO KAPINIŲ PRIEŽIŪROS PASLAUGŲ ŽINIARAŠČIAI</t>
  </si>
  <si>
    <t>I PIRKIMO OBJEKTO DALIS - PAVELDO SAUGOMŲ KAPINIŲ PRIEŽIŪROS PASLAUGOS</t>
  </si>
  <si>
    <t>1 lentelė</t>
  </si>
  <si>
    <t>Eil. nr.</t>
  </si>
  <si>
    <t xml:space="preserve">Paslaugos aprašymas </t>
  </si>
  <si>
    <t>Mato vnt.</t>
  </si>
  <si>
    <t>Preliminari 1 (vieno) mėnesio paslaugų  apimtis</t>
  </si>
  <si>
    <t xml:space="preserve">Mėnesinis paslaugų teikimo įkainis 1 (vienam) mato vnt. EUR be PVM
</t>
  </si>
  <si>
    <r>
      <rPr>
        <b/>
        <sz val="11"/>
        <rFont val="Times New Roman"/>
        <family val="1"/>
      </rPr>
      <t>Metinis (per 12 mėnesių)</t>
    </r>
    <r>
      <rPr>
        <b/>
        <u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paslaugos teikimo periodiškumas, mėnesiais per metus</t>
    </r>
  </si>
  <si>
    <t>Preliminari metinė (12 mėnesių) paslaugų teikimo kaina, EUR be PVM</t>
  </si>
  <si>
    <t>I.</t>
  </si>
  <si>
    <t>PASTOVIAI TEIKIAMOS PASLAUGOS</t>
  </si>
  <si>
    <t>1.</t>
  </si>
  <si>
    <t>Kapinių administravimo paslaugos</t>
  </si>
  <si>
    <t>mėn.</t>
  </si>
  <si>
    <t>2.</t>
  </si>
  <si>
    <t>Šaligatvių ir takų valymas</t>
  </si>
  <si>
    <t>2.1</t>
  </si>
  <si>
    <t>Vasarą – šlavimas, gracavimas, atskirų šiukšlių surinkimas</t>
  </si>
  <si>
    <t>100 m2</t>
  </si>
  <si>
    <t>2.2</t>
  </si>
  <si>
    <t>Žiemą (esant sudėtingoms oro sąlygoms ≥ 12 d.) - valymas nuo sniego ir ledo, smėlio-druskos mišiniu, šiukšlių rinkimas ir išvežimas</t>
  </si>
  <si>
    <t>2.3</t>
  </si>
  <si>
    <t>Žiemą (esant normalioms oro sąlygoms &gt; 18 d.) – šlavimas, šiukšlių rinkimas ir išvežimas</t>
  </si>
  <si>
    <t>3.</t>
  </si>
  <si>
    <t>Laiptų valymas</t>
  </si>
  <si>
    <t>3.1</t>
  </si>
  <si>
    <t>3.2</t>
  </si>
  <si>
    <r>
      <t xml:space="preserve">Žiemą (esant sudėtingoms oro sąlygoms </t>
    </r>
    <r>
      <rPr>
        <sz val="11"/>
        <rFont val="Calibri"/>
        <family val="2"/>
        <charset val="186"/>
      </rPr>
      <t>≥</t>
    </r>
    <r>
      <rPr>
        <sz val="11"/>
        <rFont val="Times New Roman"/>
        <family val="1"/>
      </rPr>
      <t xml:space="preserve"> 12 d.) - valymas nuo sniego ir ledo, barstymas ledą tirpdančiomis priemonėmis, šiukšlių rinkimas ir išvežimas</t>
    </r>
  </si>
  <si>
    <t>3.3</t>
  </si>
  <si>
    <t>4.</t>
  </si>
  <si>
    <t>Paviršinių nuotekų valymas</t>
  </si>
  <si>
    <t>4.1.1</t>
  </si>
  <si>
    <t>Paviršinių nuotekų surinkimo latakų (atvirų ir uždengtų) valymas</t>
  </si>
  <si>
    <t>m</t>
  </si>
  <si>
    <t>4.1.2</t>
  </si>
  <si>
    <t>Paviršinių nuotekų surinkimo šulinėlių valymas</t>
  </si>
  <si>
    <t>vnt.</t>
  </si>
  <si>
    <t>5.</t>
  </si>
  <si>
    <t>Kolumbariumų valymas</t>
  </si>
  <si>
    <t>m2</t>
  </si>
  <si>
    <t>6.</t>
  </si>
  <si>
    <t>Kapinėse susidariusių atliekų rūšiavimas, išvežimas ir sutvarkymas</t>
  </si>
  <si>
    <t>t</t>
  </si>
  <si>
    <t>7.</t>
  </si>
  <si>
    <t>Smėlio-druskos barstymui skirtų smėlio dėžių pastatymas ir priežiūra (smėlio – druskos mišinio atvežimas, supylimas į dėžes, mišinio papildymas, pavasarį – išvežimas)</t>
  </si>
  <si>
    <t>m3</t>
  </si>
  <si>
    <t>8.</t>
  </si>
  <si>
    <t>Gėlynų sodinimas ir priežiūra</t>
  </si>
  <si>
    <t>8.1</t>
  </si>
  <si>
    <t>Vienmetės pavasarinės gėlės</t>
  </si>
  <si>
    <t>8.1.1</t>
  </si>
  <si>
    <t>Našlaitės (Viola)</t>
  </si>
  <si>
    <t>8.2</t>
  </si>
  <si>
    <t>Vienmetės vasarinės gėlės</t>
  </si>
  <si>
    <t>8.2.1</t>
  </si>
  <si>
    <t>Begonija visažydė (ledinukai) (Begonia Semperflorens)</t>
  </si>
  <si>
    <t>8.3</t>
  </si>
  <si>
    <t>Vienmetės rudeninės gėlės</t>
  </si>
  <si>
    <t>8.3.1</t>
  </si>
  <si>
    <t>Viržis (Calluna vulgaris)</t>
  </si>
  <si>
    <t>8.4</t>
  </si>
  <si>
    <t>Gėlių sodinimas su grunto paruošimu</t>
  </si>
  <si>
    <t>8.5</t>
  </si>
  <si>
    <t>Gėlynų priežiūra (purenimas, ravėjimas, laistymas, tręšimas, skabymas)</t>
  </si>
  <si>
    <t>8.6</t>
  </si>
  <si>
    <t>Gėlių krepšeliai</t>
  </si>
  <si>
    <t>9.</t>
  </si>
  <si>
    <t>Žaliųjų plotų priežiūra</t>
  </si>
  <si>
    <t>9.1</t>
  </si>
  <si>
    <t xml:space="preserve">Šienavimas visoje kapinių teritorijoje ir šieno išvežimas </t>
  </si>
  <si>
    <t>9.2</t>
  </si>
  <si>
    <t>Ąžuolų priežiūra Valstybės vadovų palaidojimo vietoje</t>
  </si>
  <si>
    <t>9.3</t>
  </si>
  <si>
    <t xml:space="preserve">Vejos priežiūra Signatarų kvartale, Valstybės vadovų palaidojimo vietoje, tręšimas </t>
  </si>
  <si>
    <t>9.4</t>
  </si>
  <si>
    <t>Lapų sugrėbimas ir išvežimas</t>
  </si>
  <si>
    <t>9.5</t>
  </si>
  <si>
    <t>Atskirų šiukšlių surinkimas visoje teritorijoje (įskaitant takelius tarp kapaviečių)</t>
  </si>
  <si>
    <t>10.</t>
  </si>
  <si>
    <t xml:space="preserve">Granitinių paviršių, paminklų ir paminklinių lentų valymas </t>
  </si>
  <si>
    <t>11.</t>
  </si>
  <si>
    <t>Žymių žmonių (neprižiūrėtų) kapaviečių priežiūra</t>
  </si>
  <si>
    <t>12.</t>
  </si>
  <si>
    <t>Lauko tualetų priežiūra</t>
  </si>
  <si>
    <t>13.</t>
  </si>
  <si>
    <t>Biotualetų pastatymas ir priežiūra</t>
  </si>
  <si>
    <t>Bendra preliminari (1 lentelės) 12 mėnesių paslaugų teikimo kaina EUR be PVM</t>
  </si>
  <si>
    <t xml:space="preserve">Preliminari (1 lentelės) 36 mėnesių paslaugų teikimo kaina (įrašoma į 3 lentelę) EUR be PVM (kaina gaunama bendrą preliminarią (1 lentelės) 12 mėnesių paslaugų teikimo kainą EUR be PVM padauginus iš 3) </t>
  </si>
  <si>
    <t>2 lentelė</t>
  </si>
  <si>
    <t>Paslaugos aprašymas</t>
  </si>
  <si>
    <t>Preliminari 12 mėnesių paslaugų  apimtis</t>
  </si>
  <si>
    <t xml:space="preserve">Mato vnt. įkainis EUR be PVM
</t>
  </si>
  <si>
    <t>Preliminari 12 mėnesių paslaugų teikimo kaina EUR be PVM</t>
  </si>
  <si>
    <t>II.</t>
  </si>
  <si>
    <t>14.</t>
  </si>
  <si>
    <t>Tvorų remontas</t>
  </si>
  <si>
    <t>14.1</t>
  </si>
  <si>
    <t>Mūro tvoros išardymas, išvežimas ir sutvarkymas</t>
  </si>
  <si>
    <t>14.2</t>
  </si>
  <si>
    <t>Senos tinklinės tvoros išardymas, išvežimas ir sutvarkymas</t>
  </si>
  <si>
    <t>14.3</t>
  </si>
  <si>
    <t>Panelinės tvoros įrengimas (segmentas 1530x2500 mm, virbo storis ne mažesnis nei 6 mm) be stulpelių kainos</t>
  </si>
  <si>
    <t>14.4</t>
  </si>
  <si>
    <t>Panelinės tvoros (h=1530) stulpelio įrengimas su tvirtinimo elementais (2 vnt.)</t>
  </si>
  <si>
    <t>14.5</t>
  </si>
  <si>
    <t>Vartų pritraukimo įtaisų keitimas nauju</t>
  </si>
  <si>
    <t>14.6</t>
  </si>
  <si>
    <t>Vartų spynos keitimas</t>
  </si>
  <si>
    <t>15.</t>
  </si>
  <si>
    <t>Teritorijos sutvarkymas</t>
  </si>
  <si>
    <t>15.1</t>
  </si>
  <si>
    <t>Savavališkai sukaupto gelžbetonio ir akmens laužo išvežimas ir sutvarkymas</t>
  </si>
  <si>
    <t xml:space="preserve"> t</t>
  </si>
  <si>
    <t>15.2</t>
  </si>
  <si>
    <t>Bešeimininkių padangų surinkimas, nuvežimas į saugojimo aikšteles</t>
  </si>
  <si>
    <t>15.3</t>
  </si>
  <si>
    <t>Stambiagabaričių atliekų surinkimas, išvežimas ir sutvarkymas</t>
  </si>
  <si>
    <t>15.4</t>
  </si>
  <si>
    <t xml:space="preserve">Vėjų nulaužtų medžių šakų pakrovimas ir išvežimas </t>
  </si>
  <si>
    <t>15.5</t>
  </si>
  <si>
    <t>Velėnavimas</t>
  </si>
  <si>
    <t>15.6</t>
  </si>
  <si>
    <t>Mažų plotų vejos atnaujinimas</t>
  </si>
  <si>
    <t>16.</t>
  </si>
  <si>
    <t>Medžių tvarkymas</t>
  </si>
  <si>
    <t>16.1</t>
  </si>
  <si>
    <t>Medžių genėjimas</t>
  </si>
  <si>
    <t>16.1.1</t>
  </si>
  <si>
    <t>Medžių, kurių skersmuo iki 0,20 m genėjimas dirbant nuo kopėčių, šakų išvežimas</t>
  </si>
  <si>
    <t>16.1.2</t>
  </si>
  <si>
    <t>Medžių, kurių skersmuo nuo 0,21 m iki 0,40 m genėjimas dirbant nuo kopėčių, šakų išvežimas</t>
  </si>
  <si>
    <t>16.1.3</t>
  </si>
  <si>
    <t>Medžių, kurių skersmuo daugiau nei 0,41 m genėjimas dirbant nuo kopėčių, šakų išvežimas</t>
  </si>
  <si>
    <t>16.1.4</t>
  </si>
  <si>
    <t>Medžių, kurių skersmuo iki 0,20 m  genėjimas iš autobokštelio, šakų išvežimas</t>
  </si>
  <si>
    <t>16.1.5</t>
  </si>
  <si>
    <t>Medžių, kurių skersmuo nuo 0,21 iki 0,40 m genėjimas iš autobokštelio, šakų išvežimas</t>
  </si>
  <si>
    <t>16.1.6</t>
  </si>
  <si>
    <t>Medžių, kurių skersmuo nuo 0,41 m iki 0,60 m genėjimas iš autobokštelio, šakų išvežimas</t>
  </si>
  <si>
    <t>16.1.7</t>
  </si>
  <si>
    <t>Medžių, kurių skersmuo nuo 0,61 m iki 0,80 m genėjimas iš autobokštelio, šakų išvežimas</t>
  </si>
  <si>
    <t>16.1.8</t>
  </si>
  <si>
    <t>Medžių, kurių skersmuo virš 0,80 m genėjimas panaudojant autobokštelį, šakų išvežimas</t>
  </si>
  <si>
    <t>16.1.9</t>
  </si>
  <si>
    <t>Medžių, kurių skersmuo nuo 0,21 m iki 0,40 m genėjimas aukštalipių pagalba, šakų išvežimas</t>
  </si>
  <si>
    <t>16.1.10</t>
  </si>
  <si>
    <t>Medžių, kurių skersmuo nuo 0,41 m iki 0,60 m genėjimas aukštalipių pagalba, šakų išvežimas</t>
  </si>
  <si>
    <t>16.1.11</t>
  </si>
  <si>
    <t>Medžių, kurių skersmuo nuo 0,61 m iki 0,80 m genėjimas aukštalipių pagalba, šakų išvežimas</t>
  </si>
  <si>
    <t>16.1.12</t>
  </si>
  <si>
    <t>Medžių, kurių skersmuo virš 0,80 m genėjimas aukštalipų) pagalba, šakų išvežimas</t>
  </si>
  <si>
    <t>16.2</t>
  </si>
  <si>
    <t>Medžių pjovimas</t>
  </si>
  <si>
    <t>16.2.1</t>
  </si>
  <si>
    <t>Medžių, kurių skersmuo iki 0,16 m nupjovimas, supjaustymas ir išvežimas</t>
  </si>
  <si>
    <t>16.2.2</t>
  </si>
  <si>
    <t>Medžių, kurių skersmuo nuo 0,17 m iki 0,24 m nupjovimas, supjaustymas ir išvežimas</t>
  </si>
  <si>
    <t>16.2.3</t>
  </si>
  <si>
    <t>Medžių, kurių skersmuo nuo 0,25 m iki 0,32 m nupjovimas, supjaustymas ir išvežimas</t>
  </si>
  <si>
    <t>16.2.4</t>
  </si>
  <si>
    <t>Medžių, kurių skersmuo virš 0,33 m nupjovimas, supjaustymas ir išvežimas</t>
  </si>
  <si>
    <t>vnt,</t>
  </si>
  <si>
    <t>16.2.5</t>
  </si>
  <si>
    <t>Medžių, kurių skersmuo iki 0,30 m nupjovimas iš autobokštelio, supjaustymas ir išvežimas</t>
  </si>
  <si>
    <t>16.2.6</t>
  </si>
  <si>
    <t>Medžių, kurių skersmuo nuo 0,31 m iki 0,40 m nupjovimas iš autobokštelio, supjaustymas ir išvežimas</t>
  </si>
  <si>
    <t>16.2.7</t>
  </si>
  <si>
    <t>Medžių, kurių skersmuo nuo 0,41 m iki 0,50 m nupjovimas iš autobokštelio, supjaustymas ir išvežimas</t>
  </si>
  <si>
    <t>16.2.8</t>
  </si>
  <si>
    <t>Medžių, kurių skersmuo nuo 0,51 m iki 0,60 m nupjovimas iš autobokštelio, supjaustymas ir išvežimas</t>
  </si>
  <si>
    <t>16.2.9</t>
  </si>
  <si>
    <t>Medžių, kurių skersmuo nuo 0,61 m iki 0,80 m nupjovimas iš autobokštelio, supjaustymas ir išvežimas</t>
  </si>
  <si>
    <t>16.2.10</t>
  </si>
  <si>
    <t>Medžių, kurių skersmuo virš 0,80 m nupjovimas iš autobokštelio, supjaustymas ir išvežimas</t>
  </si>
  <si>
    <t>16.2.11</t>
  </si>
  <si>
    <t>Medžių, kurių skersmuo nuo 0,31 iki 0,40 m nupjovimas aukštalipių pagalba, supjaustymas ir išvežimas</t>
  </si>
  <si>
    <t>16.2.12</t>
  </si>
  <si>
    <t>Medžių, kurių skersmuo nuo 0,41 iki 0,50 m nupjovimas aukštalipių pagalba, supjaustymas ir išvežimas</t>
  </si>
  <si>
    <t>16.2.13</t>
  </si>
  <si>
    <t>Medžių, kurių skersmuo nuo 0,51 iki 0,60 m nupjovimas aukštalipių pagalba, supjaustymas ir išvežimas</t>
  </si>
  <si>
    <t>16.2.14</t>
  </si>
  <si>
    <t>Medžių, kurių skersmuo nuo 0,61 iki 0,80 m nupjovimas aukštalipių pagalba, supjaustymas ir išvežimas</t>
  </si>
  <si>
    <t>16.2.15</t>
  </si>
  <si>
    <t>Medžių, kurių skersmuo virš 0,80 m nupjovimas aukštalipių pagalba, supjaustymas ir išvežimas</t>
  </si>
  <si>
    <t>16.2.16</t>
  </si>
  <si>
    <t>Išverstų medžių, kurių skersmuo iki 0,16 m supjaustymas ir išvežimas</t>
  </si>
  <si>
    <t>16.2.17</t>
  </si>
  <si>
    <t>Išverstų medžių, kurių skersmuo nuo 0,17 m iki 0,24 m supjaustymas ir išvežimas</t>
  </si>
  <si>
    <t>16.2.18</t>
  </si>
  <si>
    <t>Išverstų medžių, kurių skersmuo nuo 0,25 m iki 0,32 m supjaustymas ir išvežimas</t>
  </si>
  <si>
    <t>16.2.19</t>
  </si>
  <si>
    <t>Išverstų medžių, kurių skersmuo virš 0,33 m iki 0,8 m supjaustymas ir išvežimas</t>
  </si>
  <si>
    <t>16.2.20</t>
  </si>
  <si>
    <t>Medžio kamieno ataugos šalinimas</t>
  </si>
  <si>
    <t>16.3</t>
  </si>
  <si>
    <t>Kelmų rovimas, nužeminimas, gręžimas</t>
  </si>
  <si>
    <t>16.3.1</t>
  </si>
  <si>
    <t>Kelmo rovimas, kai kelmo skersmuo iki 0,30 m, išvežimas</t>
  </si>
  <si>
    <t>16.3.2</t>
  </si>
  <si>
    <t>Kelmo rovimas, kai kelmo skersmuo nuo 0,31m  iki 0,50 m, išvežimas</t>
  </si>
  <si>
    <t>16.3.3</t>
  </si>
  <si>
    <t>Kelmo rovimas, kai kelmo skersmuo nuo 0,51m  iki 0,80 m, išvežimas</t>
  </si>
  <si>
    <t>16.3.4</t>
  </si>
  <si>
    <t>Kelmo rovimas, kai kelmo skersmuo nuo 0,81m  iki 1,35 m, išvežimas</t>
  </si>
  <si>
    <t>16.3.5</t>
  </si>
  <si>
    <t>Kelmo rovimas, kai kelmo skersmuo virš 1,35 m, išvežimas</t>
  </si>
  <si>
    <t>16.3.6</t>
  </si>
  <si>
    <t>Kelmo nužeminimas, kai kelmo skersmuo iki 30 cm</t>
  </si>
  <si>
    <t>16.3.7</t>
  </si>
  <si>
    <t>Kelmo nužeminimas, kai kelmo skersmuo nuo 31 iki 50 cm</t>
  </si>
  <si>
    <t>16.3.8</t>
  </si>
  <si>
    <t>Kelmo nužeminimas, kai kelmo skersmuo nuo 51 iki 80 cm</t>
  </si>
  <si>
    <t>16.3.9</t>
  </si>
  <si>
    <t>Kelmo nužeminimas, kai kelmo skersmuo nuo 81 iki 100 cm</t>
  </si>
  <si>
    <t>16.3.10</t>
  </si>
  <si>
    <t>Kelmo nužeminimas, kai kelmo skersmuo nuo 101 iki 135 cm</t>
  </si>
  <si>
    <t>16.3.11</t>
  </si>
  <si>
    <t>Kelmo nužeminimas, kai kelmo skersmuo daugiau 135 cm</t>
  </si>
  <si>
    <t>16.3.12</t>
  </si>
  <si>
    <t>Kelmo gręžimas, kai kelmo skersmuo iki 30 cm</t>
  </si>
  <si>
    <t>16.3.13</t>
  </si>
  <si>
    <t>Kelmo gręžimas, kai kelmo skersmuo nuo 31 iki 50 cm</t>
  </si>
  <si>
    <t>16.3.14</t>
  </si>
  <si>
    <t>Kelmo gręžimas, kai kelmo skersmuo nuo 51 iki 80 cm</t>
  </si>
  <si>
    <t>16.3.15</t>
  </si>
  <si>
    <t>Kelmo gręžimas, kai kelmo skersmuo nuo 81 iki 100 cm</t>
  </si>
  <si>
    <t>16.3.16</t>
  </si>
  <si>
    <t>Kelmo gręžimas, kai kelmo skersmuo nuo 101 iki 135 cm</t>
  </si>
  <si>
    <t>16.3.17</t>
  </si>
  <si>
    <t>Kelmo gręžimas, kai kelmo skersmuo daugiau 135 cm</t>
  </si>
  <si>
    <t>16.4</t>
  </si>
  <si>
    <t>Gyvatvorių karpymas</t>
  </si>
  <si>
    <t>16.5</t>
  </si>
  <si>
    <t>Menkaverčių krūmų pjovimas</t>
  </si>
  <si>
    <t>16.6</t>
  </si>
  <si>
    <t>Vejos atnaujinimas</t>
  </si>
  <si>
    <t>16.6.1</t>
  </si>
  <si>
    <t>Vejos plotų iki 10 kv. m. atnaujinimas sėjant, papildant 10 cm augalinio grunto sluoksniu</t>
  </si>
  <si>
    <t>16.6.2</t>
  </si>
  <si>
    <t>Vejos  plotų virš 10 kv. m. atnaujinimas sėjant, papildant 10 cm augalinio grunto sluoksniu</t>
  </si>
  <si>
    <t>16.6.3</t>
  </si>
  <si>
    <t>Ruloninės vejos įrengimas</t>
  </si>
  <si>
    <t>16.6.4</t>
  </si>
  <si>
    <t xml:space="preserve">Ruloninės vejos įrengimas šlaituose </t>
  </si>
  <si>
    <t>16.6.5</t>
  </si>
  <si>
    <t>Ruloninės vejos įrengimas horizantaliuose paviršiuose</t>
  </si>
  <si>
    <t>17.</t>
  </si>
  <si>
    <t>Vandens sistemos remontas</t>
  </si>
  <si>
    <t>17.1</t>
  </si>
  <si>
    <t>Vandentiekio vamzdžių keitimas</t>
  </si>
  <si>
    <t>17.2</t>
  </si>
  <si>
    <t>Vandens talpų kranų ir vandentiekio kranų keitimas</t>
  </si>
  <si>
    <t>17.3</t>
  </si>
  <si>
    <t>Naujų 5 m3 vandens talpų iš stiklo audiniu armuoto plastiko įsigijimas ir pastatymas</t>
  </si>
  <si>
    <t>17.4</t>
  </si>
  <si>
    <t>Naujų 10 m3 vandens talpų iš stiklo audiniu armuoto plastiko įsigijimas</t>
  </si>
  <si>
    <t>17.5</t>
  </si>
  <si>
    <t>Vienos talpos sutvarkymas užvirinant kiaurymes</t>
  </si>
  <si>
    <t>17.6</t>
  </si>
  <si>
    <t>Paviršinio vandens nusiurbimas nuo semiamų teritorijų</t>
  </si>
  <si>
    <t>val.</t>
  </si>
  <si>
    <t>18.</t>
  </si>
  <si>
    <t>Biotualetų nuoma šventėms</t>
  </si>
  <si>
    <t>Bendra preliminari (2 lentelės) 12 mėnesių paslaugų teikimo kaina, EUR be PVM</t>
  </si>
  <si>
    <t xml:space="preserve">
Preliminari (2 lentelės) 36 mėnesių paslaugų teikimo kaina (įrašoma į 3 lentelę) EUR be PVM (kaina gaunama bendrą preliminarią (2 lentelės) 12 mėnesių paslaugų teikimo kainą EUR be PVM padauginus iš 3) </t>
  </si>
  <si>
    <t>3 lentelė</t>
  </si>
  <si>
    <t>Bendra preliminari 36 mėnesių pasiūlymo kaina (1 + 2 lentelių suma), EUR be PVM</t>
  </si>
  <si>
    <t>21 % PVM</t>
  </si>
  <si>
    <t>Bendra preliminari 36 mėnesių pasiūlymo kaina, EUR su PVM</t>
  </si>
  <si>
    <r>
      <t xml:space="preserve">Žiemą (esant normalioms oro sąlygoms </t>
    </r>
    <r>
      <rPr>
        <sz val="11"/>
        <rFont val="Calibri"/>
        <family val="2"/>
        <charset val="186"/>
      </rPr>
      <t>&gt;</t>
    </r>
    <r>
      <rPr>
        <sz val="11"/>
        <rFont val="Times New Roman"/>
        <family val="1"/>
      </rPr>
      <t xml:space="preserve"> 18 d.) - barstymas ledą tirpdančiomis priemonėmis, šiukšlių rinkimas ir išvežimas</t>
    </r>
  </si>
  <si>
    <t xml:space="preserve">Automobilių stovėjimo aikštelių valymas </t>
  </si>
  <si>
    <t>4.1</t>
  </si>
  <si>
    <t>Vasarą – šlavimas rankiniu arba mechanizuotu būdu, atskirų šiukšlių parinkimas</t>
  </si>
  <si>
    <t>4.2</t>
  </si>
  <si>
    <t>4.3</t>
  </si>
  <si>
    <t>Kolumbariumo valymas</t>
  </si>
  <si>
    <t>6.1</t>
  </si>
  <si>
    <t>6.2</t>
  </si>
  <si>
    <t>Smėlio-druskos barstymui skirtų smėlio dėžių pastatymas ir  priežiūra (smėlio – druskos mišinio atvežimas, supylimas į dėžes, mišinio papildymas, pavasarį – išvežimas)</t>
  </si>
  <si>
    <t xml:space="preserve">Šienavimas bendro naudojimo teritorijoje ir šieno išvežimas </t>
  </si>
  <si>
    <t xml:space="preserve">Šienavimas tarp kapaviečių ir šieno išvežimas </t>
  </si>
  <si>
    <t>Tvorų remontas/įrengimas</t>
  </si>
  <si>
    <t>12.1</t>
  </si>
  <si>
    <t>12.2</t>
  </si>
  <si>
    <t>12.3</t>
  </si>
  <si>
    <t>12.4</t>
  </si>
  <si>
    <t>Asfaltbetonio dangos pažaidų taisymas</t>
  </si>
  <si>
    <t>13.1</t>
  </si>
  <si>
    <t>13.2</t>
  </si>
  <si>
    <t>13.3</t>
  </si>
  <si>
    <t>Autokrautuvo darbas</t>
  </si>
  <si>
    <t>13.4</t>
  </si>
  <si>
    <t>Kelio darbininko darbas</t>
  </si>
  <si>
    <t>Apleistų kapaviečių šienavimas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</si>
  <si>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</si>
  <si>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</si>
  <si>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</si>
  <si>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</si>
  <si>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</si>
  <si>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</si>
  <si>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</si>
  <si>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</si>
  <si>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</si>
  <si>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</si>
  <si>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</si>
  <si>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</si>
  <si>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Medžių, kurių skersmuo virš 0,80 m genėjimas aukštalipių pagalba, šakų išvežimas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</si>
  <si>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</si>
  <si>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</si>
  <si>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</si>
  <si>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</si>
  <si>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</si>
  <si>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</si>
  <si>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</si>
  <si>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</si>
  <si>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</si>
  <si>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15.2.10</t>
  </si>
  <si>
    <t>15.2.11</t>
  </si>
  <si>
    <t>15.2.12</t>
  </si>
  <si>
    <t>15.2.13</t>
  </si>
  <si>
    <t>15.2.14</t>
  </si>
  <si>
    <t>15.2.15</t>
  </si>
  <si>
    <t>15.2.16</t>
  </si>
  <si>
    <t>15.2.17</t>
  </si>
  <si>
    <t>15.2.18</t>
  </si>
  <si>
    <t>15.2.19</t>
  </si>
  <si>
    <t>15.2.20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</si>
  <si>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</si>
  <si>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</si>
  <si>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</si>
  <si>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</si>
  <si>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</si>
  <si>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</si>
  <si>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</si>
  <si>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</si>
  <si>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</si>
  <si>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</si>
  <si>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</si>
  <si>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</si>
  <si>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</si>
  <si>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15.3.14</t>
  </si>
  <si>
    <t>15.3.15</t>
  </si>
  <si>
    <t>15.3.16</t>
  </si>
  <si>
    <t>15.3.17</t>
  </si>
  <si>
    <t>III PIRKIMO OBJEKTO DALIS - KARVELIŠKIŲ GRUPĖS KAPINIŲ PRIEŽIŪROS PASLAUGOS</t>
  </si>
  <si>
    <t>Šaligatvių ir takų valymas:</t>
  </si>
  <si>
    <t>5.1</t>
  </si>
  <si>
    <t>5.2</t>
  </si>
  <si>
    <t>Šalikelės šienavimas mechanizuotai</t>
  </si>
  <si>
    <r>
      <t>100 m</t>
    </r>
    <r>
      <rPr>
        <vertAlign val="superscript"/>
        <sz val="11"/>
        <rFont val="Times New Roman"/>
        <family val="1"/>
        <charset val="186"/>
      </rPr>
      <t>2</t>
    </r>
  </si>
  <si>
    <t>10.1</t>
  </si>
  <si>
    <t>10.2</t>
  </si>
  <si>
    <t>10.3</t>
  </si>
  <si>
    <t>11.1</t>
  </si>
  <si>
    <t>11.2</t>
  </si>
  <si>
    <t>11.3</t>
  </si>
  <si>
    <t>11.4</t>
  </si>
  <si>
    <t xml:space="preserve">Apleistų kapaviečių šienavimas </t>
  </si>
  <si>
    <t>12.5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</si>
  <si>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</si>
  <si>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</si>
  <si>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</si>
  <si>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</si>
  <si>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</si>
  <si>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</si>
  <si>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</si>
  <si>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</si>
  <si>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</si>
  <si>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</si>
  <si>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</si>
  <si>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</si>
  <si>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</si>
  <si>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</si>
  <si>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</si>
  <si>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</si>
  <si>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</si>
  <si>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</si>
  <si>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</si>
  <si>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</si>
  <si>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</si>
  <si>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</si>
  <si>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</si>
  <si>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</si>
  <si>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</si>
  <si>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</si>
  <si>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</si>
  <si>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13.2.16</t>
  </si>
  <si>
    <t>13.2.17</t>
  </si>
  <si>
    <t>13.2.18</t>
  </si>
  <si>
    <t>13.2.19</t>
  </si>
  <si>
    <t>13.2.20</t>
  </si>
  <si>
    <t>13.3.1</t>
  </si>
  <si>
    <t>13.3.2</t>
  </si>
  <si>
    <t>13.3.3</t>
  </si>
  <si>
    <t>13.3.4</t>
  </si>
  <si>
    <t>13.3.5</t>
  </si>
  <si>
    <t>13.3.6</t>
  </si>
  <si>
    <t>13.3.7</t>
  </si>
  <si>
    <t>13.3.8</t>
  </si>
  <si>
    <t>13.3.9</t>
  </si>
  <si>
    <t>13.3.10</t>
  </si>
  <si>
    <t>13.3.11</t>
  </si>
  <si>
    <t>13.3.12</t>
  </si>
  <si>
    <t>13.3.13</t>
  </si>
  <si>
    <t>13.3.14</t>
  </si>
  <si>
    <t>13.3.15</t>
  </si>
  <si>
    <t>13.3.16</t>
  </si>
  <si>
    <t>13.3.17</t>
  </si>
  <si>
    <t>13.5</t>
  </si>
  <si>
    <t>IV PIRKIMO OBJEKTO DALIS - SALTONIŠKIŲ GRUPĖS KAPINIŲ PRIEŽIŪROS PASLAUGOS</t>
  </si>
  <si>
    <t>7.1</t>
  </si>
  <si>
    <t>7.2</t>
  </si>
  <si>
    <t>7.3</t>
  </si>
  <si>
    <t>7.4</t>
  </si>
  <si>
    <t>10.4</t>
  </si>
  <si>
    <t>11.5</t>
  </si>
  <si>
    <t>11.6</t>
  </si>
  <si>
    <t>Teritorijos išlyginimas sutvarkius savavališkus sąvartynus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</si>
  <si>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</si>
  <si>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</si>
  <si>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</si>
  <si>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</si>
  <si>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</si>
  <si>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</si>
  <si>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</si>
  <si>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</si>
  <si>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</si>
  <si>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</si>
  <si>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</si>
  <si>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</si>
  <si>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</si>
  <si>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</si>
  <si>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</si>
  <si>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</si>
  <si>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</si>
  <si>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</si>
  <si>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</si>
  <si>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</si>
  <si>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</si>
  <si>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12.2.10</t>
  </si>
  <si>
    <t>12.2.11</t>
  </si>
  <si>
    <t>12.2.12</t>
  </si>
  <si>
    <t>12.2.13</t>
  </si>
  <si>
    <t>12.2.14</t>
  </si>
  <si>
    <t>12.2.15</t>
  </si>
  <si>
    <t>12.2.16</t>
  </si>
  <si>
    <t>12.2.17</t>
  </si>
  <si>
    <t>12.2.18</t>
  </si>
  <si>
    <t>12.2.19</t>
  </si>
  <si>
    <t>12.2.20</t>
  </si>
  <si>
    <t>12.3.1</t>
  </si>
  <si>
    <t>12.3.2</t>
  </si>
  <si>
    <t>12.3.3</t>
  </si>
  <si>
    <t>12.3.4</t>
  </si>
  <si>
    <t>12.3.5</t>
  </si>
  <si>
    <t>12.3.6</t>
  </si>
  <si>
    <t>12.3.7</t>
  </si>
  <si>
    <t>12.3.8</t>
  </si>
  <si>
    <t>12.3.9</t>
  </si>
  <si>
    <t>12.3.10</t>
  </si>
  <si>
    <t>12.3.11</t>
  </si>
  <si>
    <t>12.3.12</t>
  </si>
  <si>
    <t>12.3.13</t>
  </si>
  <si>
    <t>12.3.14</t>
  </si>
  <si>
    <t>12.3.15</t>
  </si>
  <si>
    <t>12.3.16</t>
  </si>
  <si>
    <t>12.3.17</t>
  </si>
  <si>
    <t>13.6</t>
  </si>
  <si>
    <t>V PIRKIMO OBJEKTO DALIS - PANERIŲ IR GRIGIŠKIŲ GRUPĖS KAPINIŲ PRIEŽIŪROS PASLAUGOS</t>
  </si>
  <si>
    <t>Automobilių stovėjimo aikštelių valymas</t>
  </si>
  <si>
    <t>Pelargonija krūminė (Pelergonium)</t>
  </si>
  <si>
    <t>Granitinių paviršių, paminklų ir paminklinių lentų valymas</t>
  </si>
  <si>
    <t>99 m2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</si>
  <si>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</si>
  <si>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</si>
  <si>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</si>
  <si>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</si>
  <si>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</si>
  <si>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</si>
  <si>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</si>
  <si>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</si>
  <si>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</si>
  <si>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</si>
  <si>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</si>
  <si>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</si>
  <si>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</si>
  <si>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</si>
  <si>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</si>
  <si>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</si>
  <si>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</si>
  <si>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</si>
  <si>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</si>
  <si>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</si>
  <si>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</si>
  <si>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</si>
  <si>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</si>
  <si>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</si>
  <si>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</si>
  <si>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14.2.14</t>
  </si>
  <si>
    <t>14.2.15</t>
  </si>
  <si>
    <t>14.2.16</t>
  </si>
  <si>
    <t>14.2.17</t>
  </si>
  <si>
    <t>14.2.18</t>
  </si>
  <si>
    <t>14.2.19</t>
  </si>
  <si>
    <t>14.3.1</t>
  </si>
  <si>
    <t>14.3.2</t>
  </si>
  <si>
    <t>14.3.3</t>
  </si>
  <si>
    <t>14.3.4</t>
  </si>
  <si>
    <t>14.3.5</t>
  </si>
  <si>
    <t>VI PIRKIMO OBJEKTO DALIS - KAIRĖNŲ GRUPĖS KAPINIŲ PRIEŽIŪROS PASLAUGOS</t>
  </si>
  <si>
    <t xml:space="preserve">	
Žiemą (esant normalioms oro sąlygoms &gt; 18 d.) – šlavimas, šiukšlių rinkimas ir išvežimas</t>
  </si>
  <si>
    <t>12.6</t>
  </si>
  <si>
    <t>13.6.1</t>
  </si>
  <si>
    <t>Vejos įrengimas sėjant lygumoje, užpildant 15 cm augalinio grunto</t>
  </si>
  <si>
    <t>VII PIRKIMO DALIS - LIEPYNĖS KAPINIŲ PRIEŽIŪROS PASLAUGOS</t>
  </si>
  <si>
    <t>Automobilių stovėjimo aikštelės valymas</t>
  </si>
  <si>
    <t>8.5.</t>
  </si>
  <si>
    <t>Panelinės tvoros įrengimas (segmentas 1230x2500 mm, virbo storis ne mažesnis nei 6 mm) be stulpelių kainos</t>
  </si>
  <si>
    <t>Panelinės tvoros (h=1230) stulpelio įrengimas su tvirtinimo elementais (2 vnt.)</t>
  </si>
  <si>
    <t>14.2.20</t>
  </si>
  <si>
    <t>Vandentiekio paruošimas žiemai, paleidimas pavasarį, hidrauliniai bandymai</t>
  </si>
  <si>
    <t>15.7</t>
  </si>
  <si>
    <r>
      <t xml:space="preserve">PASLAUGOS, TEIKIAMOS PAGAL </t>
    </r>
    <r>
      <rPr>
        <b/>
        <sz val="11"/>
        <rFont val="Times New Roman"/>
        <family val="1"/>
        <charset val="186"/>
      </rPr>
      <t>PIRKĖJO</t>
    </r>
    <r>
      <rPr>
        <b/>
        <sz val="11"/>
        <rFont val="Times New Roman"/>
        <family val="1"/>
      </rPr>
      <t xml:space="preserve"> UŽSAKYMĄ</t>
    </r>
  </si>
  <si>
    <t xml:space="preserve">A/b dangos remontas užtaisant duobes rankiniu būdu (AC11-VN (arba lygiavertis) </t>
  </si>
  <si>
    <t>Duobių užtaisymas naudojant frezą (AC11-VS (arba lygiavertis) 5 cm</t>
  </si>
  <si>
    <t>A/b dangos remontas užtaisant duobes rankiniu būdu (AC11-VN (arba lygiavertis)</t>
  </si>
  <si>
    <t>Techninės specifikacijos 1.1 priedas</t>
  </si>
  <si>
    <t>Techninės specifikacijos 1.2 priedas</t>
  </si>
  <si>
    <t>Techninės specifikacijos 1.3 priedas</t>
  </si>
  <si>
    <t>Techninės specifikacijos 1.4 priedas</t>
  </si>
  <si>
    <t>Techninės specifikacijos 1.5 priedas</t>
  </si>
  <si>
    <t>Techninės specifikacijos 1.6 priedas</t>
  </si>
  <si>
    <t>Techninės specifikacijos 1.7 priedas</t>
  </si>
  <si>
    <t>PASLAUGOS, TEIKIAMOS PAGAL PIRKĖJO UŽSAKYMĄ</t>
  </si>
  <si>
    <t>II PIRKIMO OBJEKTO DALIS - ROKANTIŠKIŲ SAUGOMŲ KAPINIŲ PRIEŽIŪROS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</si>
</sst>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4" fillId="2" borderId="0" xfId="1" applyFont="1" applyFill="1" applyAlignment="1">
      <alignment horizontal="center" vertical="center"/>
    </xf>
    <xf numFmtId="2" fontId="4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2" fontId="4" fillId="0" borderId="0" xfId="0" applyNumberFormat="1" applyFont="1"/>
    <xf numFmtId="49" fontId="4" fillId="0" borderId="5" xfId="1" applyNumberFormat="1" applyFont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 wrapText="1"/>
    </xf>
    <xf numFmtId="0" fontId="4" fillId="0" borderId="5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5" xfId="1" applyFont="1" applyBorder="1" applyAlignment="1">
      <alignment horizontal="justify" vertical="top" wrapText="1"/>
    </xf>
    <xf numFmtId="2" fontId="4" fillId="0" borderId="0" xfId="0" applyNumberFormat="1" applyFont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0" fontId="3" fillId="0" borderId="11" xfId="1" applyFont="1" applyBorder="1" applyAlignment="1">
      <alignment vertical="top" wrapText="1"/>
    </xf>
    <xf numFmtId="0" fontId="4" fillId="0" borderId="11" xfId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2" fontId="4" fillId="2" borderId="1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3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1" fontId="4" fillId="0" borderId="0" xfId="1" applyNumberFormat="1" applyFont="1" applyAlignment="1">
      <alignment horizontal="center" vertical="center" wrapText="1"/>
    </xf>
    <xf numFmtId="1" fontId="4" fillId="0" borderId="0" xfId="0" applyNumberFormat="1" applyFont="1"/>
    <xf numFmtId="0" fontId="4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2" fontId="4" fillId="2" borderId="0" xfId="1" applyNumberFormat="1" applyFont="1" applyFill="1" applyAlignment="1">
      <alignment horizontal="center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vertical="top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2" fontId="4" fillId="2" borderId="2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4" fillId="0" borderId="0" xfId="0" applyFont="1" applyAlignment="1">
      <alignment horizontal="right" vertical="center"/>
    </xf>
    <xf numFmtId="0" fontId="3" fillId="0" borderId="3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4" fillId="0" borderId="17" xfId="0" applyNumberFormat="1" applyFont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8" fillId="5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5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2" fontId="3" fillId="0" borderId="1" xfId="1" applyNumberFormat="1" applyFont="1" applyBorder="1" applyAlignment="1" applyProtection="1">
      <alignment horizontal="center"/>
      <protection locked="0"/>
    </xf>
    <xf numFmtId="2" fontId="3" fillId="0" borderId="1" xfId="1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4" borderId="11" xfId="1" applyFont="1" applyFill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1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25" xfId="1" applyNumberFormat="1" applyFont="1" applyFill="1" applyBorder="1" applyAlignment="1" applyProtection="1">
      <alignment horizontal="center" vertical="center" wrapText="1"/>
      <protection locked="0"/>
    </xf>
    <xf numFmtId="1" fontId="4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" applyFont="1" applyFill="1" applyBorder="1" applyAlignment="1" applyProtection="1">
      <alignment horizontal="center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4" fillId="2" borderId="24" xfId="1" applyNumberFormat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top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6" fillId="2" borderId="1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vertical="top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/>
    </xf>
    <xf numFmtId="1" fontId="8" fillId="2" borderId="1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vertical="center"/>
      <protection locked="0"/>
    </xf>
    <xf numFmtId="1" fontId="12" fillId="2" borderId="1" xfId="0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vertical="top" wrapText="1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top" wrapText="1"/>
    </xf>
    <xf numFmtId="49" fontId="3" fillId="2" borderId="5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6" fillId="3" borderId="5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 wrapText="1"/>
    </xf>
    <xf numFmtId="0" fontId="6" fillId="2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2" borderId="22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23" xfId="1" applyFont="1" applyFill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3" fillId="2" borderId="14" xfId="1" applyFont="1" applyFill="1" applyBorder="1" applyAlignment="1">
      <alignment vertical="top" wrapText="1"/>
    </xf>
    <xf numFmtId="2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5" borderId="0" xfId="0" applyFont="1" applyFill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1" fontId="16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left" wrapText="1"/>
    </xf>
    <xf numFmtId="0" fontId="3" fillId="0" borderId="16" xfId="1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6" borderId="4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2" fontId="4" fillId="2" borderId="0" xfId="0" applyNumberFormat="1" applyFont="1" applyFill="1" applyAlignment="1">
      <alignment horizontal="right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15" fillId="0" borderId="10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11" xfId="1" applyFont="1" applyBorder="1" applyAlignment="1">
      <alignment horizontal="left" vertical="top" wrapText="1"/>
    </xf>
    <xf numFmtId="0" fontId="15" fillId="0" borderId="24" xfId="1" applyFont="1" applyBorder="1" applyAlignment="1">
      <alignment horizontal="left" vertical="top" wrapText="1"/>
    </xf>
    <xf numFmtId="0" fontId="3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6" fillId="2" borderId="22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23" xfId="1" applyFont="1" applyFill="1" applyBorder="1" applyAlignment="1">
      <alignment horizontal="left" vertical="top" wrapText="1"/>
    </xf>
    <xf numFmtId="2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3" fillId="2" borderId="23" xfId="0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0" fontId="3" fillId="2" borderId="10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2" borderId="2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2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2">
    <cellStyle name="Įprastas" xfId="0" builtinId="0"/>
    <cellStyle name="Įprastas 3" xfId="1" xr:uid="{890EF9C3-A7A0-446A-98FB-0CBF3CC68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FC49-B9B0-420D-8049-50EF5B80F94D}">
  <dimension ref="A1:L148"/>
  <sheetViews>
    <sheetView topLeftCell="A5" zoomScaleNormal="100" workbookViewId="0">
      <selection activeCell="G48" sqref="G48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3.83984375" style="1" customWidth="1"/>
    <col min="9" max="9" width="9.83984375" style="1" customWidth="1"/>
    <col min="10" max="10" width="32.15625" style="4" customWidth="1"/>
    <col min="11" max="11" width="21.68359375" style="2" customWidth="1"/>
    <col min="12" max="12" width="15.578125" style="2" customWidth="1"/>
    <col min="13" max="13" width="9.15625" style="2"/>
    <col min="14" max="14" width="16.83984375" style="2" customWidth="1"/>
    <col min="15" max="15" width="9.15625" style="2"/>
    <col min="16" max="16" width="25.15625" style="2" customWidth="1"/>
    <col min="17" max="16384" width="9.15625" style="2"/>
  </cols>
  <sheetData>
    <row r="1" spans="1:11" x14ac:dyDescent="0.5">
      <c r="G1" s="3" t="s">
        <v>527</v>
      </c>
    </row>
    <row r="2" spans="1:11" x14ac:dyDescent="0.5">
      <c r="A2" s="5"/>
      <c r="B2" s="6"/>
      <c r="C2" s="5"/>
      <c r="D2" s="5"/>
      <c r="E2" s="5"/>
      <c r="F2" s="7"/>
      <c r="G2" s="5"/>
      <c r="H2" s="5"/>
      <c r="I2" s="5"/>
    </row>
    <row r="3" spans="1:11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</row>
    <row r="4" spans="1:11" x14ac:dyDescent="0.5">
      <c r="A4" s="5"/>
      <c r="B4" s="6"/>
      <c r="C4" s="5"/>
      <c r="D4" s="5"/>
      <c r="E4" s="5"/>
      <c r="F4" s="7"/>
      <c r="G4" s="5"/>
      <c r="H4" s="5"/>
      <c r="I4" s="5"/>
    </row>
    <row r="5" spans="1:11" x14ac:dyDescent="0.5">
      <c r="A5" s="274" t="s">
        <v>1</v>
      </c>
      <c r="B5" s="274"/>
      <c r="C5" s="274"/>
      <c r="D5" s="274"/>
      <c r="E5" s="274"/>
      <c r="F5" s="274"/>
      <c r="G5" s="274"/>
      <c r="H5" s="6"/>
      <c r="I5" s="6"/>
    </row>
    <row r="6" spans="1:11" x14ac:dyDescent="0.5">
      <c r="A6" s="5"/>
      <c r="B6" s="6"/>
      <c r="C6" s="5"/>
      <c r="D6" s="5"/>
      <c r="E6" s="5"/>
      <c r="G6" s="7" t="s">
        <v>2</v>
      </c>
      <c r="H6" s="5"/>
      <c r="I6" s="8"/>
    </row>
    <row r="7" spans="1:11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  <c r="H7" s="303"/>
    </row>
    <row r="8" spans="1:11" x14ac:dyDescent="0.5">
      <c r="A8" s="286"/>
      <c r="B8" s="286"/>
      <c r="C8" s="286"/>
      <c r="D8" s="287"/>
      <c r="E8" s="286"/>
      <c r="F8" s="306"/>
      <c r="G8" s="309"/>
      <c r="H8" s="304"/>
    </row>
    <row r="9" spans="1:11" ht="87" customHeight="1" x14ac:dyDescent="0.5">
      <c r="A9" s="286"/>
      <c r="B9" s="286"/>
      <c r="C9" s="286"/>
      <c r="D9" s="287"/>
      <c r="E9" s="286"/>
      <c r="F9" s="307"/>
      <c r="G9" s="309"/>
      <c r="H9" s="304"/>
      <c r="J9" s="14"/>
    </row>
    <row r="10" spans="1:11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0"/>
    </row>
    <row r="11" spans="1:11" ht="17.2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  <c r="H11" s="13"/>
    </row>
    <row r="12" spans="1:11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95">
        <f>D12*E12*F12</f>
        <v>0</v>
      </c>
      <c r="H12" s="13"/>
    </row>
    <row r="13" spans="1:11" ht="17.25" customHeight="1" x14ac:dyDescent="0.5">
      <c r="A13" s="179" t="s">
        <v>15</v>
      </c>
      <c r="B13" s="312" t="s">
        <v>16</v>
      </c>
      <c r="C13" s="312"/>
      <c r="D13" s="312"/>
      <c r="E13" s="312"/>
      <c r="F13" s="312"/>
      <c r="G13" s="312"/>
      <c r="H13" s="13"/>
      <c r="K13" s="18"/>
    </row>
    <row r="14" spans="1:11" ht="28.2" x14ac:dyDescent="0.5">
      <c r="A14" s="180" t="s">
        <v>17</v>
      </c>
      <c r="B14" s="181" t="s">
        <v>18</v>
      </c>
      <c r="C14" s="182" t="s">
        <v>19</v>
      </c>
      <c r="D14" s="98">
        <v>301.02</v>
      </c>
      <c r="E14" s="183"/>
      <c r="F14" s="184">
        <v>7</v>
      </c>
      <c r="G14" s="98">
        <f>D14*E14*F14</f>
        <v>0</v>
      </c>
      <c r="H14" s="13"/>
      <c r="J14" s="94"/>
      <c r="K14" s="18"/>
    </row>
    <row r="15" spans="1:11" ht="54" customHeight="1" x14ac:dyDescent="0.5">
      <c r="A15" s="185" t="s">
        <v>20</v>
      </c>
      <c r="B15" s="186" t="s">
        <v>21</v>
      </c>
      <c r="C15" s="60" t="s">
        <v>19</v>
      </c>
      <c r="D15" s="95">
        <v>301.02</v>
      </c>
      <c r="E15" s="187"/>
      <c r="F15" s="188">
        <v>2</v>
      </c>
      <c r="G15" s="95">
        <f t="shared" ref="G15:G47" si="0">D15*E15*F15</f>
        <v>0</v>
      </c>
      <c r="H15" s="13"/>
      <c r="J15" s="155"/>
      <c r="K15" s="18"/>
    </row>
    <row r="16" spans="1:11" ht="28.2" x14ac:dyDescent="0.5">
      <c r="A16" s="185" t="s">
        <v>22</v>
      </c>
      <c r="B16" s="186" t="s">
        <v>23</v>
      </c>
      <c r="C16" s="60" t="s">
        <v>19</v>
      </c>
      <c r="D16" s="95">
        <v>301.02</v>
      </c>
      <c r="E16" s="187"/>
      <c r="F16" s="188">
        <v>3</v>
      </c>
      <c r="G16" s="95">
        <f t="shared" si="0"/>
        <v>0</v>
      </c>
      <c r="H16" s="13"/>
      <c r="J16" s="14"/>
      <c r="K16" s="18"/>
    </row>
    <row r="17" spans="1:11" x14ac:dyDescent="0.5">
      <c r="A17" s="189" t="s">
        <v>24</v>
      </c>
      <c r="B17" s="299" t="s">
        <v>25</v>
      </c>
      <c r="C17" s="300"/>
      <c r="D17" s="300"/>
      <c r="E17" s="300"/>
      <c r="F17" s="300"/>
      <c r="G17" s="301"/>
      <c r="H17" s="13"/>
      <c r="K17" s="18"/>
    </row>
    <row r="18" spans="1:11" ht="28.2" x14ac:dyDescent="0.5">
      <c r="A18" s="190" t="s">
        <v>26</v>
      </c>
      <c r="B18" s="191" t="s">
        <v>18</v>
      </c>
      <c r="C18" s="12" t="s">
        <v>19</v>
      </c>
      <c r="D18" s="12">
        <v>13.85</v>
      </c>
      <c r="E18" s="158"/>
      <c r="F18" s="188">
        <v>7</v>
      </c>
      <c r="G18" s="24">
        <f t="shared" si="0"/>
        <v>0</v>
      </c>
      <c r="H18" s="13"/>
      <c r="J18" s="14"/>
      <c r="K18" s="18"/>
    </row>
    <row r="19" spans="1:11" ht="57" customHeight="1" x14ac:dyDescent="0.5">
      <c r="A19" s="190" t="s">
        <v>27</v>
      </c>
      <c r="B19" s="186" t="s">
        <v>28</v>
      </c>
      <c r="C19" s="12" t="s">
        <v>19</v>
      </c>
      <c r="D19" s="12">
        <v>13.85</v>
      </c>
      <c r="E19" s="158"/>
      <c r="F19" s="188">
        <v>2</v>
      </c>
      <c r="G19" s="24">
        <f t="shared" si="0"/>
        <v>0</v>
      </c>
      <c r="H19" s="13"/>
      <c r="J19" s="2"/>
      <c r="K19" s="18"/>
    </row>
    <row r="20" spans="1:11" ht="28.2" x14ac:dyDescent="0.5">
      <c r="A20" s="190" t="s">
        <v>29</v>
      </c>
      <c r="B20" s="186" t="s">
        <v>23</v>
      </c>
      <c r="C20" s="12" t="s">
        <v>19</v>
      </c>
      <c r="D20" s="12">
        <v>13.85</v>
      </c>
      <c r="E20" s="158"/>
      <c r="F20" s="188">
        <v>3</v>
      </c>
      <c r="G20" s="24">
        <f t="shared" si="0"/>
        <v>0</v>
      </c>
      <c r="H20" s="13"/>
      <c r="J20" s="97"/>
      <c r="K20" s="18"/>
    </row>
    <row r="21" spans="1:11" ht="14.4" x14ac:dyDescent="0.5">
      <c r="A21" s="192" t="s">
        <v>30</v>
      </c>
      <c r="B21" s="313" t="s">
        <v>31</v>
      </c>
      <c r="C21" s="314"/>
      <c r="D21" s="314"/>
      <c r="E21" s="314"/>
      <c r="F21" s="314"/>
      <c r="G21" s="315"/>
      <c r="H21" s="13"/>
      <c r="J21" s="97"/>
      <c r="K21" s="18"/>
    </row>
    <row r="22" spans="1:11" ht="28.2" x14ac:dyDescent="0.5">
      <c r="A22" s="193" t="s">
        <v>32</v>
      </c>
      <c r="B22" s="194" t="s">
        <v>33</v>
      </c>
      <c r="C22" s="195" t="s">
        <v>34</v>
      </c>
      <c r="D22" s="176">
        <v>200</v>
      </c>
      <c r="E22" s="161"/>
      <c r="F22" s="196">
        <v>7</v>
      </c>
      <c r="G22" s="24">
        <f t="shared" si="0"/>
        <v>0</v>
      </c>
      <c r="H22" s="13"/>
      <c r="J22" s="97"/>
      <c r="K22" s="18"/>
    </row>
    <row r="23" spans="1:11" ht="30.75" customHeight="1" x14ac:dyDescent="0.5">
      <c r="A23" s="197" t="s">
        <v>35</v>
      </c>
      <c r="B23" s="198" t="s">
        <v>36</v>
      </c>
      <c r="C23" s="199" t="s">
        <v>37</v>
      </c>
      <c r="D23" s="79">
        <v>60</v>
      </c>
      <c r="E23" s="164"/>
      <c r="F23" s="200">
        <v>2</v>
      </c>
      <c r="G23" s="39">
        <f t="shared" si="0"/>
        <v>0</v>
      </c>
      <c r="H23" s="13"/>
      <c r="J23" s="97"/>
      <c r="K23" s="18"/>
    </row>
    <row r="24" spans="1:11" ht="14.4" x14ac:dyDescent="0.5">
      <c r="A24" s="201" t="s">
        <v>38</v>
      </c>
      <c r="B24" s="202" t="s">
        <v>39</v>
      </c>
      <c r="C24" s="106" t="s">
        <v>40</v>
      </c>
      <c r="D24" s="176">
        <v>1200</v>
      </c>
      <c r="E24" s="203"/>
      <c r="F24" s="204">
        <v>12</v>
      </c>
      <c r="G24" s="95">
        <f t="shared" si="0"/>
        <v>0</v>
      </c>
      <c r="H24" s="13"/>
      <c r="J24" s="97"/>
      <c r="K24" s="18"/>
    </row>
    <row r="25" spans="1:11" ht="35.25" customHeight="1" x14ac:dyDescent="0.5">
      <c r="A25" s="205" t="s">
        <v>41</v>
      </c>
      <c r="B25" s="252" t="s">
        <v>42</v>
      </c>
      <c r="C25" s="89" t="s">
        <v>43</v>
      </c>
      <c r="D25" s="20">
        <v>40</v>
      </c>
      <c r="E25" s="157"/>
      <c r="F25" s="206">
        <v>12</v>
      </c>
      <c r="G25" s="20">
        <f t="shared" si="0"/>
        <v>0</v>
      </c>
      <c r="H25" s="13"/>
      <c r="J25" s="2"/>
      <c r="K25" s="18"/>
    </row>
    <row r="26" spans="1:11" ht="72" customHeight="1" x14ac:dyDescent="0.5">
      <c r="A26" s="207" t="s">
        <v>44</v>
      </c>
      <c r="B26" s="208" t="s">
        <v>45</v>
      </c>
      <c r="C26" s="178" t="s">
        <v>46</v>
      </c>
      <c r="D26" s="39">
        <v>8</v>
      </c>
      <c r="E26" s="209"/>
      <c r="F26" s="210">
        <v>5</v>
      </c>
      <c r="G26" s="39">
        <f t="shared" si="0"/>
        <v>0</v>
      </c>
      <c r="H26" s="13"/>
      <c r="K26" s="18"/>
    </row>
    <row r="27" spans="1:11" x14ac:dyDescent="0.5">
      <c r="A27" s="211" t="s">
        <v>47</v>
      </c>
      <c r="B27" s="330" t="s">
        <v>48</v>
      </c>
      <c r="C27" s="331"/>
      <c r="D27" s="331"/>
      <c r="E27" s="331"/>
      <c r="F27" s="331"/>
      <c r="G27" s="332"/>
      <c r="H27" s="13"/>
      <c r="K27" s="18"/>
    </row>
    <row r="28" spans="1:11" x14ac:dyDescent="0.5">
      <c r="A28" s="212" t="s">
        <v>49</v>
      </c>
      <c r="B28" s="333" t="s">
        <v>50</v>
      </c>
      <c r="C28" s="334"/>
      <c r="D28" s="334"/>
      <c r="E28" s="334"/>
      <c r="F28" s="334"/>
      <c r="G28" s="335"/>
      <c r="H28" s="13"/>
      <c r="K28" s="18"/>
    </row>
    <row r="29" spans="1:11" ht="15" customHeight="1" x14ac:dyDescent="0.5">
      <c r="A29" s="213" t="s">
        <v>51</v>
      </c>
      <c r="B29" s="88" t="s">
        <v>52</v>
      </c>
      <c r="C29" s="89" t="s">
        <v>37</v>
      </c>
      <c r="D29" s="89">
        <v>608</v>
      </c>
      <c r="E29" s="157"/>
      <c r="F29" s="206">
        <v>1</v>
      </c>
      <c r="G29" s="20">
        <f t="shared" si="0"/>
        <v>0</v>
      </c>
      <c r="H29" s="13"/>
      <c r="K29" s="18"/>
    </row>
    <row r="30" spans="1:11" x14ac:dyDescent="0.5">
      <c r="A30" s="214" t="s">
        <v>53</v>
      </c>
      <c r="B30" s="242" t="s">
        <v>54</v>
      </c>
      <c r="C30" s="243"/>
      <c r="D30" s="243"/>
      <c r="E30" s="243"/>
      <c r="F30" s="243"/>
      <c r="G30" s="244"/>
      <c r="H30" s="13"/>
      <c r="K30" s="18"/>
    </row>
    <row r="31" spans="1:11" ht="28.2" x14ac:dyDescent="0.5">
      <c r="A31" s="190" t="s">
        <v>55</v>
      </c>
      <c r="B31" s="28" t="s">
        <v>56</v>
      </c>
      <c r="C31" s="12" t="s">
        <v>37</v>
      </c>
      <c r="D31" s="12">
        <v>608</v>
      </c>
      <c r="E31" s="158"/>
      <c r="F31" s="188">
        <v>1</v>
      </c>
      <c r="G31" s="24">
        <f t="shared" si="0"/>
        <v>0</v>
      </c>
      <c r="H31" s="13"/>
      <c r="K31" s="18"/>
    </row>
    <row r="32" spans="1:11" x14ac:dyDescent="0.5">
      <c r="A32" s="214" t="s">
        <v>57</v>
      </c>
      <c r="B32" s="242" t="s">
        <v>58</v>
      </c>
      <c r="C32" s="243"/>
      <c r="D32" s="243"/>
      <c r="E32" s="243"/>
      <c r="F32" s="243"/>
      <c r="G32" s="244"/>
      <c r="H32" s="13"/>
      <c r="K32" s="18"/>
    </row>
    <row r="33" spans="1:11" ht="15" customHeight="1" x14ac:dyDescent="0.5">
      <c r="A33" s="190" t="s">
        <v>59</v>
      </c>
      <c r="B33" s="28" t="s">
        <v>60</v>
      </c>
      <c r="C33" s="12" t="s">
        <v>37</v>
      </c>
      <c r="D33" s="12">
        <v>608</v>
      </c>
      <c r="E33" s="158"/>
      <c r="F33" s="188">
        <v>1</v>
      </c>
      <c r="G33" s="24">
        <f t="shared" si="0"/>
        <v>0</v>
      </c>
      <c r="H33" s="13"/>
      <c r="K33" s="18"/>
    </row>
    <row r="34" spans="1:11" ht="15" customHeight="1" x14ac:dyDescent="0.5">
      <c r="A34" s="214" t="s">
        <v>61</v>
      </c>
      <c r="B34" s="102" t="s">
        <v>62</v>
      </c>
      <c r="C34" s="12" t="s">
        <v>37</v>
      </c>
      <c r="D34" s="12">
        <v>1824</v>
      </c>
      <c r="E34" s="158"/>
      <c r="F34" s="215">
        <v>1</v>
      </c>
      <c r="G34" s="24">
        <f t="shared" si="0"/>
        <v>0</v>
      </c>
      <c r="H34" s="30"/>
      <c r="K34" s="18"/>
    </row>
    <row r="35" spans="1:11" ht="33.75" customHeight="1" x14ac:dyDescent="0.5">
      <c r="A35" s="214" t="s">
        <v>63</v>
      </c>
      <c r="B35" s="102" t="s">
        <v>64</v>
      </c>
      <c r="C35" s="12" t="s">
        <v>19</v>
      </c>
      <c r="D35" s="12">
        <v>0.51</v>
      </c>
      <c r="E35" s="158"/>
      <c r="F35" s="215">
        <v>8</v>
      </c>
      <c r="G35" s="24">
        <f t="shared" si="0"/>
        <v>0</v>
      </c>
      <c r="H35" s="30"/>
      <c r="J35" s="3"/>
      <c r="K35" s="18"/>
    </row>
    <row r="36" spans="1:11" ht="15" customHeight="1" x14ac:dyDescent="0.5">
      <c r="A36" s="214" t="s">
        <v>65</v>
      </c>
      <c r="B36" s="216" t="s">
        <v>66</v>
      </c>
      <c r="C36" s="12" t="s">
        <v>37</v>
      </c>
      <c r="D36" s="12">
        <v>112</v>
      </c>
      <c r="E36" s="158"/>
      <c r="F36" s="188">
        <v>1</v>
      </c>
      <c r="G36" s="24">
        <f t="shared" si="0"/>
        <v>0</v>
      </c>
      <c r="H36" s="13"/>
      <c r="J36" s="3"/>
      <c r="K36" s="18"/>
    </row>
    <row r="37" spans="1:11" x14ac:dyDescent="0.5">
      <c r="A37" s="217" t="s">
        <v>67</v>
      </c>
      <c r="B37" s="323" t="s">
        <v>68</v>
      </c>
      <c r="C37" s="324"/>
      <c r="D37" s="324"/>
      <c r="E37" s="324"/>
      <c r="F37" s="324"/>
      <c r="G37" s="325"/>
      <c r="H37" s="13"/>
      <c r="K37" s="18"/>
    </row>
    <row r="38" spans="1:11" ht="28.2" x14ac:dyDescent="0.5">
      <c r="A38" s="190" t="s">
        <v>69</v>
      </c>
      <c r="B38" s="191" t="s">
        <v>70</v>
      </c>
      <c r="C38" s="12" t="s">
        <v>19</v>
      </c>
      <c r="D38" s="24">
        <v>3970</v>
      </c>
      <c r="E38" s="158"/>
      <c r="F38" s="188">
        <v>5</v>
      </c>
      <c r="G38" s="24">
        <f>D38*E38*F38</f>
        <v>0</v>
      </c>
      <c r="H38" s="13"/>
      <c r="K38" s="18"/>
    </row>
    <row r="39" spans="1:11" ht="28.2" x14ac:dyDescent="0.5">
      <c r="A39" s="19" t="s">
        <v>71</v>
      </c>
      <c r="B39" s="22" t="s">
        <v>72</v>
      </c>
      <c r="C39" s="11" t="s">
        <v>37</v>
      </c>
      <c r="D39" s="11">
        <v>21</v>
      </c>
      <c r="E39" s="156"/>
      <c r="F39" s="23">
        <v>1</v>
      </c>
      <c r="G39" s="24">
        <f>D39*E39*F39</f>
        <v>0</v>
      </c>
      <c r="H39" s="13"/>
      <c r="K39" s="18"/>
    </row>
    <row r="40" spans="1:11" ht="30.75" customHeight="1" x14ac:dyDescent="0.5">
      <c r="A40" s="19" t="s">
        <v>73</v>
      </c>
      <c r="B40" s="22" t="s">
        <v>74</v>
      </c>
      <c r="C40" s="11" t="s">
        <v>19</v>
      </c>
      <c r="D40" s="11">
        <v>17.98</v>
      </c>
      <c r="E40" s="156"/>
      <c r="F40" s="23">
        <v>3</v>
      </c>
      <c r="G40" s="24">
        <f>D40*E40*F40</f>
        <v>0</v>
      </c>
      <c r="H40" s="13"/>
      <c r="K40" s="18"/>
    </row>
    <row r="41" spans="1:11" ht="15" customHeight="1" x14ac:dyDescent="0.5">
      <c r="A41" s="19" t="s">
        <v>75</v>
      </c>
      <c r="B41" s="31" t="s">
        <v>76</v>
      </c>
      <c r="C41" s="11" t="s">
        <v>19</v>
      </c>
      <c r="D41" s="26">
        <v>4159.6000000000004</v>
      </c>
      <c r="E41" s="156"/>
      <c r="F41" s="23">
        <v>1</v>
      </c>
      <c r="G41" s="24">
        <f t="shared" si="0"/>
        <v>0</v>
      </c>
      <c r="H41" s="13"/>
      <c r="J41" s="32"/>
      <c r="K41" s="18"/>
    </row>
    <row r="42" spans="1:11" ht="30.75" customHeight="1" x14ac:dyDescent="0.5">
      <c r="A42" s="19" t="s">
        <v>77</v>
      </c>
      <c r="B42" s="22" t="s">
        <v>78</v>
      </c>
      <c r="C42" s="11" t="s">
        <v>19</v>
      </c>
      <c r="D42" s="11">
        <v>4466.95</v>
      </c>
      <c r="E42" s="156"/>
      <c r="F42" s="23">
        <v>12</v>
      </c>
      <c r="G42" s="24">
        <f>D42*E42*F42</f>
        <v>0</v>
      </c>
      <c r="H42" s="13"/>
      <c r="K42" s="18"/>
    </row>
    <row r="43" spans="1:11" ht="27.6" x14ac:dyDescent="0.5">
      <c r="A43" s="25" t="s">
        <v>79</v>
      </c>
      <c r="B43" s="27" t="s">
        <v>80</v>
      </c>
      <c r="C43" s="11" t="s">
        <v>19</v>
      </c>
      <c r="D43" s="33">
        <v>10</v>
      </c>
      <c r="E43" s="165"/>
      <c r="F43" s="29">
        <v>12</v>
      </c>
      <c r="G43" s="24">
        <f t="shared" si="0"/>
        <v>0</v>
      </c>
      <c r="H43" s="34"/>
      <c r="K43" s="18"/>
    </row>
    <row r="44" spans="1:11" ht="27.6" x14ac:dyDescent="0.5">
      <c r="A44" s="25" t="s">
        <v>81</v>
      </c>
      <c r="B44" s="27" t="s">
        <v>82</v>
      </c>
      <c r="C44" s="11" t="s">
        <v>37</v>
      </c>
      <c r="D44" s="12">
        <v>63</v>
      </c>
      <c r="E44" s="165"/>
      <c r="F44" s="29">
        <v>5</v>
      </c>
      <c r="G44" s="24">
        <f t="shared" si="0"/>
        <v>0</v>
      </c>
      <c r="H44" s="34"/>
      <c r="K44" s="18"/>
    </row>
    <row r="45" spans="1:11" ht="15" customHeight="1" x14ac:dyDescent="0.5">
      <c r="A45" s="35" t="s">
        <v>83</v>
      </c>
      <c r="B45" s="36" t="s">
        <v>84</v>
      </c>
      <c r="C45" s="37" t="s">
        <v>37</v>
      </c>
      <c r="D45" s="178">
        <v>2</v>
      </c>
      <c r="E45" s="159"/>
      <c r="F45" s="38">
        <v>12</v>
      </c>
      <c r="G45" s="39">
        <f t="shared" si="0"/>
        <v>0</v>
      </c>
      <c r="H45" s="34"/>
      <c r="K45" s="18"/>
    </row>
    <row r="46" spans="1:11" ht="15" customHeight="1" x14ac:dyDescent="0.5">
      <c r="A46" s="73" t="s">
        <v>85</v>
      </c>
      <c r="B46" s="245" t="s">
        <v>86</v>
      </c>
      <c r="C46" s="246" t="s">
        <v>37</v>
      </c>
      <c r="D46" s="246">
        <v>2</v>
      </c>
      <c r="E46" s="247"/>
      <c r="F46" s="29">
        <v>12</v>
      </c>
      <c r="G46" s="95">
        <f t="shared" si="0"/>
        <v>0</v>
      </c>
      <c r="H46" s="34"/>
      <c r="K46" s="18"/>
    </row>
    <row r="47" spans="1:11" s="250" customFormat="1" ht="32.25" customHeight="1" x14ac:dyDescent="0.5">
      <c r="A47" s="73" t="s">
        <v>95</v>
      </c>
      <c r="B47" s="131" t="s">
        <v>521</v>
      </c>
      <c r="C47" s="23" t="s">
        <v>37</v>
      </c>
      <c r="D47" s="23">
        <v>1</v>
      </c>
      <c r="E47" s="247"/>
      <c r="F47" s="29">
        <v>2</v>
      </c>
      <c r="G47" s="95">
        <f t="shared" si="0"/>
        <v>0</v>
      </c>
      <c r="H47" s="248"/>
      <c r="I47" s="175"/>
      <c r="J47" s="174"/>
      <c r="K47" s="249"/>
    </row>
    <row r="48" spans="1:11" x14ac:dyDescent="0.5">
      <c r="A48" s="288" t="s">
        <v>87</v>
      </c>
      <c r="B48" s="288"/>
      <c r="C48" s="288"/>
      <c r="D48" s="288"/>
      <c r="E48" s="288"/>
      <c r="F48" s="288"/>
      <c r="G48" s="150">
        <f>SUM(G12:G47)</f>
        <v>0</v>
      </c>
      <c r="H48" s="6"/>
      <c r="I48" s="40"/>
      <c r="K48" s="18"/>
    </row>
    <row r="49" spans="1:12" ht="33.75" customHeight="1" x14ac:dyDescent="0.5">
      <c r="A49" s="275" t="s">
        <v>88</v>
      </c>
      <c r="B49" s="276"/>
      <c r="C49" s="276"/>
      <c r="D49" s="276"/>
      <c r="E49" s="276"/>
      <c r="F49" s="277"/>
      <c r="G49" s="151">
        <f>G48*3</f>
        <v>0</v>
      </c>
      <c r="H49" s="6"/>
      <c r="I49" s="40"/>
      <c r="K49" s="18"/>
    </row>
    <row r="50" spans="1:12" x14ac:dyDescent="0.5">
      <c r="A50" s="41"/>
      <c r="B50" s="41"/>
      <c r="C50" s="41"/>
      <c r="D50" s="41"/>
      <c r="E50" s="41"/>
      <c r="F50" s="41"/>
      <c r="G50" s="6"/>
      <c r="H50" s="6"/>
      <c r="I50" s="40"/>
      <c r="K50" s="18"/>
    </row>
    <row r="51" spans="1:12" x14ac:dyDescent="0.5">
      <c r="A51" s="42"/>
      <c r="B51" s="43"/>
      <c r="C51" s="43"/>
      <c r="D51" s="43"/>
      <c r="E51" s="43"/>
      <c r="F51" s="7" t="s">
        <v>89</v>
      </c>
      <c r="G51" s="43"/>
      <c r="H51" s="43"/>
      <c r="I51" s="40"/>
      <c r="K51" s="18"/>
    </row>
    <row r="52" spans="1:12" ht="15" customHeight="1" x14ac:dyDescent="0.5">
      <c r="A52" s="318" t="s">
        <v>3</v>
      </c>
      <c r="B52" s="318" t="s">
        <v>90</v>
      </c>
      <c r="C52" s="318" t="s">
        <v>5</v>
      </c>
      <c r="D52" s="318" t="s">
        <v>91</v>
      </c>
      <c r="E52" s="321" t="s">
        <v>92</v>
      </c>
      <c r="F52" s="308" t="s">
        <v>93</v>
      </c>
      <c r="G52" s="311"/>
      <c r="H52" s="303"/>
      <c r="I52" s="302"/>
      <c r="K52" s="18"/>
    </row>
    <row r="53" spans="1:12" x14ac:dyDescent="0.5">
      <c r="A53" s="319"/>
      <c r="B53" s="319"/>
      <c r="C53" s="319"/>
      <c r="D53" s="319"/>
      <c r="E53" s="322"/>
      <c r="F53" s="309"/>
      <c r="G53" s="311"/>
      <c r="H53" s="303"/>
      <c r="I53" s="302"/>
      <c r="K53" s="18"/>
    </row>
    <row r="54" spans="1:12" ht="53.25" customHeight="1" x14ac:dyDescent="0.5">
      <c r="A54" s="320"/>
      <c r="B54" s="320"/>
      <c r="C54" s="320"/>
      <c r="D54" s="320"/>
      <c r="E54" s="322"/>
      <c r="F54" s="310"/>
      <c r="G54" s="311"/>
      <c r="H54" s="303"/>
      <c r="I54" s="302"/>
      <c r="K54" s="46"/>
    </row>
    <row r="55" spans="1:12" ht="15" customHeight="1" x14ac:dyDescent="0.5">
      <c r="A55" s="47">
        <v>1</v>
      </c>
      <c r="B55" s="48">
        <v>2</v>
      </c>
      <c r="C55" s="47">
        <v>3</v>
      </c>
      <c r="D55" s="49">
        <v>4</v>
      </c>
      <c r="E55" s="17">
        <v>5</v>
      </c>
      <c r="F55" s="47">
        <v>6</v>
      </c>
      <c r="G55" s="10"/>
      <c r="H55" s="10"/>
      <c r="I55" s="45"/>
      <c r="K55" s="18"/>
    </row>
    <row r="56" spans="1:12" ht="15" customHeight="1" x14ac:dyDescent="0.5">
      <c r="A56" s="44" t="s">
        <v>94</v>
      </c>
      <c r="B56" s="292" t="s">
        <v>534</v>
      </c>
      <c r="C56" s="293"/>
      <c r="D56" s="293"/>
      <c r="E56" s="294"/>
      <c r="F56" s="295"/>
      <c r="G56" s="50"/>
      <c r="H56" s="50"/>
      <c r="I56" s="50"/>
      <c r="K56" s="18"/>
    </row>
    <row r="57" spans="1:12" x14ac:dyDescent="0.5">
      <c r="A57" s="47" t="s">
        <v>95</v>
      </c>
      <c r="B57" s="326" t="s">
        <v>96</v>
      </c>
      <c r="C57" s="326"/>
      <c r="D57" s="326"/>
      <c r="E57" s="326"/>
      <c r="F57" s="326"/>
      <c r="G57" s="51"/>
      <c r="H57" s="51"/>
      <c r="I57" s="51"/>
      <c r="K57" s="18"/>
    </row>
    <row r="58" spans="1:12" ht="27.75" customHeight="1" x14ac:dyDescent="0.5">
      <c r="A58" s="81" t="s">
        <v>97</v>
      </c>
      <c r="B58" s="82" t="s">
        <v>98</v>
      </c>
      <c r="C58" s="72" t="s">
        <v>46</v>
      </c>
      <c r="D58" s="83">
        <v>20</v>
      </c>
      <c r="E58" s="160"/>
      <c r="F58" s="84">
        <f>D58*E58</f>
        <v>0</v>
      </c>
      <c r="G58" s="13"/>
      <c r="H58" s="13"/>
      <c r="I58" s="21"/>
      <c r="K58" s="57"/>
    </row>
    <row r="59" spans="1:12" s="62" customFormat="1" ht="28.2" x14ac:dyDescent="0.5">
      <c r="A59" s="52" t="s">
        <v>99</v>
      </c>
      <c r="B59" s="58" t="s">
        <v>100</v>
      </c>
      <c r="C59" s="59" t="s">
        <v>34</v>
      </c>
      <c r="D59" s="60">
        <v>20</v>
      </c>
      <c r="E59" s="166"/>
      <c r="F59" s="55">
        <f t="shared" ref="F59:F123" si="1">D59*E59</f>
        <v>0</v>
      </c>
      <c r="G59" s="61"/>
      <c r="H59" s="30"/>
      <c r="I59" s="61"/>
      <c r="J59" s="4"/>
      <c r="K59" s="57"/>
    </row>
    <row r="60" spans="1:12" ht="45" customHeight="1" x14ac:dyDescent="0.5">
      <c r="A60" s="52" t="s">
        <v>101</v>
      </c>
      <c r="B60" s="63" t="s">
        <v>102</v>
      </c>
      <c r="C60" s="64" t="s">
        <v>37</v>
      </c>
      <c r="D60" s="65">
        <v>5</v>
      </c>
      <c r="E60" s="161"/>
      <c r="F60" s="55">
        <f t="shared" si="1"/>
        <v>0</v>
      </c>
      <c r="G60" s="21"/>
      <c r="H60" s="66"/>
      <c r="I60" s="21"/>
      <c r="K60" s="57"/>
      <c r="L60" s="18"/>
    </row>
    <row r="61" spans="1:12" ht="30" customHeight="1" x14ac:dyDescent="0.5">
      <c r="A61" s="52" t="s">
        <v>103</v>
      </c>
      <c r="B61" s="67" t="s">
        <v>104</v>
      </c>
      <c r="C61" s="64" t="s">
        <v>37</v>
      </c>
      <c r="D61" s="65">
        <v>3</v>
      </c>
      <c r="E61" s="161"/>
      <c r="F61" s="55">
        <f t="shared" si="1"/>
        <v>0</v>
      </c>
      <c r="G61" s="21"/>
      <c r="H61" s="66"/>
      <c r="I61" s="21"/>
      <c r="K61" s="57"/>
    </row>
    <row r="62" spans="1:12" ht="15" customHeight="1" x14ac:dyDescent="0.5">
      <c r="A62" s="52" t="s">
        <v>105</v>
      </c>
      <c r="B62" s="63" t="s">
        <v>106</v>
      </c>
      <c r="C62" s="59" t="s">
        <v>37</v>
      </c>
      <c r="D62" s="65">
        <v>3</v>
      </c>
      <c r="E62" s="161"/>
      <c r="F62" s="55">
        <f t="shared" si="1"/>
        <v>0</v>
      </c>
      <c r="G62" s="21"/>
      <c r="H62" s="66"/>
      <c r="I62" s="21"/>
      <c r="K62" s="57"/>
    </row>
    <row r="63" spans="1:12" ht="15" customHeight="1" x14ac:dyDescent="0.5">
      <c r="A63" s="52" t="s">
        <v>107</v>
      </c>
      <c r="B63" s="63" t="s">
        <v>108</v>
      </c>
      <c r="C63" s="59" t="s">
        <v>37</v>
      </c>
      <c r="D63" s="65">
        <v>3</v>
      </c>
      <c r="E63" s="161"/>
      <c r="F63" s="55">
        <f t="shared" si="1"/>
        <v>0</v>
      </c>
      <c r="G63" s="21"/>
      <c r="H63" s="66"/>
      <c r="I63" s="21"/>
      <c r="K63" s="57"/>
    </row>
    <row r="64" spans="1:12" x14ac:dyDescent="0.5">
      <c r="A64" s="68" t="s">
        <v>109</v>
      </c>
      <c r="B64" s="327" t="s">
        <v>110</v>
      </c>
      <c r="C64" s="328"/>
      <c r="D64" s="328"/>
      <c r="E64" s="328"/>
      <c r="F64" s="329"/>
      <c r="G64" s="21"/>
      <c r="H64" s="69"/>
      <c r="I64" s="21"/>
      <c r="K64" s="57"/>
    </row>
    <row r="65" spans="1:12" ht="33" customHeight="1" x14ac:dyDescent="0.5">
      <c r="A65" s="52" t="s">
        <v>111</v>
      </c>
      <c r="B65" s="53" t="s">
        <v>112</v>
      </c>
      <c r="C65" s="54" t="s">
        <v>113</v>
      </c>
      <c r="D65" s="65">
        <v>120</v>
      </c>
      <c r="E65" s="161"/>
      <c r="F65" s="55">
        <f t="shared" si="1"/>
        <v>0</v>
      </c>
      <c r="G65" s="21"/>
      <c r="H65" s="66"/>
      <c r="I65" s="21"/>
      <c r="K65" s="57"/>
    </row>
    <row r="66" spans="1:12" ht="28.2" x14ac:dyDescent="0.5">
      <c r="A66" s="52" t="s">
        <v>114</v>
      </c>
      <c r="B66" s="70" t="s">
        <v>115</v>
      </c>
      <c r="C66" s="54" t="s">
        <v>113</v>
      </c>
      <c r="D66" s="65">
        <v>5</v>
      </c>
      <c r="E66" s="161"/>
      <c r="F66" s="55">
        <f t="shared" si="1"/>
        <v>0</v>
      </c>
      <c r="G66" s="21"/>
      <c r="H66" s="66"/>
      <c r="I66" s="21"/>
      <c r="K66" s="57"/>
      <c r="L66" s="18"/>
    </row>
    <row r="67" spans="1:12" s="4" customFormat="1" ht="30.75" customHeight="1" x14ac:dyDescent="0.5">
      <c r="A67" s="52" t="s">
        <v>116</v>
      </c>
      <c r="B67" s="70" t="s">
        <v>117</v>
      </c>
      <c r="C67" s="54" t="s">
        <v>113</v>
      </c>
      <c r="D67" s="65">
        <v>5</v>
      </c>
      <c r="E67" s="161"/>
      <c r="F67" s="55">
        <f t="shared" si="1"/>
        <v>0</v>
      </c>
      <c r="G67" s="21"/>
      <c r="H67" s="66"/>
      <c r="I67" s="21"/>
      <c r="K67" s="57"/>
      <c r="L67" s="2"/>
    </row>
    <row r="68" spans="1:12" s="4" customFormat="1" ht="33.75" customHeight="1" x14ac:dyDescent="0.5">
      <c r="A68" s="52" t="s">
        <v>118</v>
      </c>
      <c r="B68" s="53" t="s">
        <v>119</v>
      </c>
      <c r="C68" s="54" t="s">
        <v>46</v>
      </c>
      <c r="D68" s="65">
        <v>96</v>
      </c>
      <c r="E68" s="161"/>
      <c r="F68" s="55">
        <f t="shared" si="1"/>
        <v>0</v>
      </c>
      <c r="G68" s="21"/>
      <c r="H68" s="66"/>
      <c r="I68" s="21"/>
      <c r="K68" s="57"/>
      <c r="L68" s="2"/>
    </row>
    <row r="69" spans="1:12" s="4" customFormat="1" ht="33.75" customHeight="1" x14ac:dyDescent="0.5">
      <c r="A69" s="263" t="s">
        <v>120</v>
      </c>
      <c r="B69" s="264" t="s">
        <v>418</v>
      </c>
      <c r="C69" s="265" t="s">
        <v>19</v>
      </c>
      <c r="D69" s="266">
        <v>2</v>
      </c>
      <c r="E69" s="267"/>
      <c r="F69" s="268">
        <f t="shared" si="1"/>
        <v>0</v>
      </c>
      <c r="G69" s="21"/>
      <c r="H69" s="66"/>
      <c r="I69" s="21"/>
      <c r="K69" s="57"/>
      <c r="L69" s="2"/>
    </row>
    <row r="70" spans="1:12" s="4" customFormat="1" ht="15" customHeight="1" x14ac:dyDescent="0.5">
      <c r="A70" s="52" t="s">
        <v>122</v>
      </c>
      <c r="B70" s="53" t="s">
        <v>121</v>
      </c>
      <c r="C70" s="54" t="s">
        <v>19</v>
      </c>
      <c r="D70" s="65">
        <v>1</v>
      </c>
      <c r="E70" s="161"/>
      <c r="F70" s="55">
        <f t="shared" si="1"/>
        <v>0</v>
      </c>
      <c r="G70" s="21"/>
      <c r="H70" s="66"/>
      <c r="I70" s="21"/>
      <c r="K70" s="57"/>
      <c r="L70" s="2"/>
    </row>
    <row r="71" spans="1:12" s="4" customFormat="1" ht="15" customHeight="1" x14ac:dyDescent="0.5">
      <c r="A71" s="52" t="s">
        <v>522</v>
      </c>
      <c r="B71" s="85" t="s">
        <v>123</v>
      </c>
      <c r="C71" s="86" t="s">
        <v>40</v>
      </c>
      <c r="D71" s="79">
        <v>50</v>
      </c>
      <c r="E71" s="162"/>
      <c r="F71" s="80">
        <f t="shared" si="1"/>
        <v>0</v>
      </c>
      <c r="G71" s="21"/>
      <c r="H71" s="66"/>
      <c r="I71" s="21"/>
      <c r="K71" s="57"/>
      <c r="L71" s="2"/>
    </row>
    <row r="72" spans="1:12" s="4" customFormat="1" x14ac:dyDescent="0.5">
      <c r="A72" s="73" t="s">
        <v>124</v>
      </c>
      <c r="B72" s="316" t="s">
        <v>125</v>
      </c>
      <c r="C72" s="316"/>
      <c r="D72" s="316"/>
      <c r="E72" s="316"/>
      <c r="F72" s="316"/>
      <c r="G72" s="21"/>
      <c r="H72" s="66"/>
      <c r="I72" s="21"/>
      <c r="K72" s="57"/>
      <c r="L72" s="2"/>
    </row>
    <row r="73" spans="1:12" s="4" customFormat="1" x14ac:dyDescent="0.5">
      <c r="A73" s="71" t="s">
        <v>126</v>
      </c>
      <c r="B73" s="317" t="s">
        <v>127</v>
      </c>
      <c r="C73" s="317"/>
      <c r="D73" s="317"/>
      <c r="E73" s="317"/>
      <c r="F73" s="317"/>
      <c r="G73" s="21"/>
      <c r="H73" s="66"/>
      <c r="I73" s="21"/>
      <c r="K73" s="57"/>
      <c r="L73" s="2"/>
    </row>
    <row r="74" spans="1:12" s="4" customFormat="1" ht="35.25" customHeight="1" x14ac:dyDescent="0.5">
      <c r="A74" s="81" t="s">
        <v>128</v>
      </c>
      <c r="B74" s="82" t="s">
        <v>129</v>
      </c>
      <c r="C74" s="72" t="s">
        <v>37</v>
      </c>
      <c r="D74" s="87">
        <v>3</v>
      </c>
      <c r="E74" s="163"/>
      <c r="F74" s="84">
        <f>D74*E74</f>
        <v>0</v>
      </c>
      <c r="G74" s="21"/>
      <c r="H74" s="66"/>
      <c r="I74" s="21"/>
      <c r="K74" s="57"/>
      <c r="L74" s="2"/>
    </row>
    <row r="75" spans="1:12" s="4" customFormat="1" ht="44.25" customHeight="1" x14ac:dyDescent="0.5">
      <c r="A75" s="52" t="s">
        <v>130</v>
      </c>
      <c r="B75" s="53" t="s">
        <v>131</v>
      </c>
      <c r="C75" s="54" t="s">
        <v>37</v>
      </c>
      <c r="D75" s="65">
        <v>3</v>
      </c>
      <c r="E75" s="161"/>
      <c r="F75" s="55">
        <f t="shared" si="1"/>
        <v>0</v>
      </c>
      <c r="G75" s="21"/>
      <c r="H75" s="66"/>
      <c r="I75" s="21"/>
      <c r="K75" s="57"/>
      <c r="L75" s="2"/>
    </row>
    <row r="76" spans="1:12" s="4" customFormat="1" ht="42" customHeight="1" x14ac:dyDescent="0.5">
      <c r="A76" s="52" t="s">
        <v>132</v>
      </c>
      <c r="B76" s="53" t="s">
        <v>133</v>
      </c>
      <c r="C76" s="54" t="s">
        <v>37</v>
      </c>
      <c r="D76" s="65">
        <v>3</v>
      </c>
      <c r="E76" s="161"/>
      <c r="F76" s="55">
        <f t="shared" si="1"/>
        <v>0</v>
      </c>
      <c r="G76" s="21"/>
      <c r="H76" s="66"/>
      <c r="I76" s="21"/>
      <c r="K76" s="57"/>
      <c r="L76" s="2"/>
    </row>
    <row r="77" spans="1:12" s="4" customFormat="1" ht="28.2" x14ac:dyDescent="0.5">
      <c r="A77" s="52" t="s">
        <v>134</v>
      </c>
      <c r="B77" s="53" t="s">
        <v>135</v>
      </c>
      <c r="C77" s="54" t="s">
        <v>37</v>
      </c>
      <c r="D77" s="65">
        <v>3</v>
      </c>
      <c r="E77" s="161"/>
      <c r="F77" s="55">
        <f t="shared" si="1"/>
        <v>0</v>
      </c>
      <c r="G77" s="21"/>
      <c r="H77" s="66"/>
      <c r="I77" s="21"/>
      <c r="K77" s="57"/>
      <c r="L77" s="18"/>
    </row>
    <row r="78" spans="1:12" s="4" customFormat="1" ht="28.2" x14ac:dyDescent="0.5">
      <c r="A78" s="52" t="s">
        <v>136</v>
      </c>
      <c r="B78" s="53" t="s">
        <v>137</v>
      </c>
      <c r="C78" s="54" t="s">
        <v>37</v>
      </c>
      <c r="D78" s="65">
        <v>3</v>
      </c>
      <c r="E78" s="161"/>
      <c r="F78" s="55">
        <f t="shared" si="1"/>
        <v>0</v>
      </c>
      <c r="G78" s="21"/>
      <c r="H78" s="66"/>
      <c r="I78" s="21"/>
      <c r="K78" s="57"/>
      <c r="L78" s="18"/>
    </row>
    <row r="79" spans="1:12" s="4" customFormat="1" ht="39" customHeight="1" x14ac:dyDescent="0.5">
      <c r="A79" s="52" t="s">
        <v>138</v>
      </c>
      <c r="B79" s="53" t="s">
        <v>139</v>
      </c>
      <c r="C79" s="54" t="s">
        <v>37</v>
      </c>
      <c r="D79" s="65">
        <v>3</v>
      </c>
      <c r="E79" s="161"/>
      <c r="F79" s="55">
        <f t="shared" si="1"/>
        <v>0</v>
      </c>
      <c r="G79" s="21"/>
      <c r="H79" s="66"/>
      <c r="I79" s="21"/>
      <c r="K79" s="57"/>
      <c r="L79" s="2"/>
    </row>
    <row r="80" spans="1:12" s="4" customFormat="1" ht="39" customHeight="1" x14ac:dyDescent="0.5">
      <c r="A80" s="52" t="s">
        <v>140</v>
      </c>
      <c r="B80" s="53" t="s">
        <v>141</v>
      </c>
      <c r="C80" s="54" t="s">
        <v>37</v>
      </c>
      <c r="D80" s="65">
        <v>3</v>
      </c>
      <c r="E80" s="161"/>
      <c r="F80" s="55">
        <f t="shared" si="1"/>
        <v>0</v>
      </c>
      <c r="G80" s="21"/>
      <c r="H80" s="66"/>
      <c r="I80" s="21"/>
      <c r="K80" s="57"/>
      <c r="L80" s="2"/>
    </row>
    <row r="81" spans="1:12" s="4" customFormat="1" ht="45" customHeight="1" x14ac:dyDescent="0.5">
      <c r="A81" s="52" t="s">
        <v>142</v>
      </c>
      <c r="B81" s="53" t="s">
        <v>143</v>
      </c>
      <c r="C81" s="54" t="s">
        <v>37</v>
      </c>
      <c r="D81" s="65">
        <v>3</v>
      </c>
      <c r="E81" s="161"/>
      <c r="F81" s="55">
        <f t="shared" si="1"/>
        <v>0</v>
      </c>
      <c r="G81" s="21"/>
      <c r="H81" s="66"/>
      <c r="I81" s="21"/>
      <c r="K81" s="57"/>
      <c r="L81" s="2"/>
    </row>
    <row r="82" spans="1:12" s="4" customFormat="1" ht="41.25" customHeight="1" x14ac:dyDescent="0.5">
      <c r="A82" s="52" t="s">
        <v>144</v>
      </c>
      <c r="B82" s="53" t="s">
        <v>145</v>
      </c>
      <c r="C82" s="54" t="s">
        <v>37</v>
      </c>
      <c r="D82" s="65">
        <v>3</v>
      </c>
      <c r="E82" s="161"/>
      <c r="F82" s="55">
        <f t="shared" si="1"/>
        <v>0</v>
      </c>
      <c r="G82" s="21"/>
      <c r="H82" s="66"/>
      <c r="I82" s="21"/>
      <c r="K82" s="57"/>
      <c r="L82" s="18"/>
    </row>
    <row r="83" spans="1:12" s="4" customFormat="1" ht="41.25" customHeight="1" x14ac:dyDescent="0.5">
      <c r="A83" s="52" t="s">
        <v>146</v>
      </c>
      <c r="B83" s="53" t="s">
        <v>147</v>
      </c>
      <c r="C83" s="54" t="s">
        <v>37</v>
      </c>
      <c r="D83" s="65">
        <v>3</v>
      </c>
      <c r="E83" s="161"/>
      <c r="F83" s="55">
        <f t="shared" si="1"/>
        <v>0</v>
      </c>
      <c r="G83" s="21"/>
      <c r="H83" s="66"/>
      <c r="I83" s="21"/>
      <c r="K83" s="57"/>
      <c r="L83" s="2"/>
    </row>
    <row r="84" spans="1:12" s="4" customFormat="1" ht="41.25" customHeight="1" x14ac:dyDescent="0.5">
      <c r="A84" s="52" t="s">
        <v>148</v>
      </c>
      <c r="B84" s="53" t="s">
        <v>149</v>
      </c>
      <c r="C84" s="54" t="s">
        <v>37</v>
      </c>
      <c r="D84" s="65">
        <v>3</v>
      </c>
      <c r="E84" s="161"/>
      <c r="F84" s="55">
        <f t="shared" si="1"/>
        <v>0</v>
      </c>
      <c r="G84" s="21"/>
      <c r="H84" s="66"/>
      <c r="I84" s="21"/>
      <c r="K84" s="57"/>
      <c r="L84" s="2"/>
    </row>
    <row r="85" spans="1:12" s="4" customFormat="1" ht="41.25" customHeight="1" x14ac:dyDescent="0.5">
      <c r="A85" s="52" t="s">
        <v>150</v>
      </c>
      <c r="B85" s="53" t="s">
        <v>151</v>
      </c>
      <c r="C85" s="54" t="s">
        <v>37</v>
      </c>
      <c r="D85" s="65">
        <v>3</v>
      </c>
      <c r="E85" s="161"/>
      <c r="F85" s="55">
        <f t="shared" si="1"/>
        <v>0</v>
      </c>
      <c r="G85" s="21"/>
      <c r="H85" s="66"/>
      <c r="I85" s="21"/>
      <c r="K85" s="57"/>
      <c r="L85" s="2"/>
    </row>
    <row r="86" spans="1:12" s="4" customFormat="1" ht="15" customHeight="1" x14ac:dyDescent="0.5">
      <c r="A86" s="71" t="s">
        <v>152</v>
      </c>
      <c r="B86" s="339" t="s">
        <v>153</v>
      </c>
      <c r="C86" s="340"/>
      <c r="D86" s="340"/>
      <c r="E86" s="340"/>
      <c r="F86" s="341"/>
      <c r="G86" s="61"/>
      <c r="H86" s="66"/>
      <c r="I86" s="61"/>
      <c r="K86" s="57"/>
      <c r="L86" s="2"/>
    </row>
    <row r="87" spans="1:12" s="4" customFormat="1" ht="28.2" x14ac:dyDescent="0.5">
      <c r="A87" s="71" t="s">
        <v>154</v>
      </c>
      <c r="B87" s="53" t="s">
        <v>155</v>
      </c>
      <c r="C87" s="54" t="s">
        <v>37</v>
      </c>
      <c r="D87" s="65">
        <v>3</v>
      </c>
      <c r="E87" s="161"/>
      <c r="F87" s="55">
        <f t="shared" si="1"/>
        <v>0</v>
      </c>
      <c r="G87" s="21"/>
      <c r="H87" s="66"/>
      <c r="I87" s="21"/>
      <c r="K87" s="57"/>
      <c r="L87" s="2"/>
    </row>
    <row r="88" spans="1:12" s="4" customFormat="1" ht="28.2" x14ac:dyDescent="0.5">
      <c r="A88" s="71" t="s">
        <v>156</v>
      </c>
      <c r="B88" s="53" t="s">
        <v>157</v>
      </c>
      <c r="C88" s="54" t="s">
        <v>37</v>
      </c>
      <c r="D88" s="65">
        <v>3</v>
      </c>
      <c r="E88" s="161"/>
      <c r="F88" s="55">
        <f t="shared" si="1"/>
        <v>0</v>
      </c>
      <c r="G88" s="21"/>
      <c r="H88" s="66"/>
      <c r="I88" s="21"/>
      <c r="K88" s="57"/>
      <c r="L88" s="2"/>
    </row>
    <row r="89" spans="1:12" s="4" customFormat="1" ht="28.2" x14ac:dyDescent="0.5">
      <c r="A89" s="71" t="s">
        <v>158</v>
      </c>
      <c r="B89" s="53" t="s">
        <v>159</v>
      </c>
      <c r="C89" s="54" t="s">
        <v>37</v>
      </c>
      <c r="D89" s="65">
        <v>3</v>
      </c>
      <c r="E89" s="164"/>
      <c r="F89" s="55">
        <f t="shared" si="1"/>
        <v>0</v>
      </c>
      <c r="G89" s="21"/>
      <c r="H89" s="66"/>
      <c r="I89" s="21"/>
      <c r="K89" s="57"/>
      <c r="L89" s="2"/>
    </row>
    <row r="90" spans="1:12" s="4" customFormat="1" ht="28.2" x14ac:dyDescent="0.5">
      <c r="A90" s="71" t="s">
        <v>160</v>
      </c>
      <c r="B90" s="53" t="s">
        <v>161</v>
      </c>
      <c r="C90" s="54" t="s">
        <v>162</v>
      </c>
      <c r="D90" s="65">
        <v>3</v>
      </c>
      <c r="E90" s="161"/>
      <c r="F90" s="55">
        <f t="shared" si="1"/>
        <v>0</v>
      </c>
      <c r="G90" s="21"/>
      <c r="H90" s="66"/>
      <c r="I90" s="21"/>
      <c r="K90" s="57"/>
      <c r="L90" s="2"/>
    </row>
    <row r="91" spans="1:12" s="4" customFormat="1" ht="48" customHeight="1" x14ac:dyDescent="0.5">
      <c r="A91" s="71" t="s">
        <v>163</v>
      </c>
      <c r="B91" s="53" t="s">
        <v>164</v>
      </c>
      <c r="C91" s="54" t="s">
        <v>37</v>
      </c>
      <c r="D91" s="65">
        <v>3</v>
      </c>
      <c r="E91" s="161"/>
      <c r="F91" s="55">
        <f t="shared" si="1"/>
        <v>0</v>
      </c>
      <c r="G91" s="21"/>
      <c r="H91" s="66"/>
      <c r="I91" s="21"/>
      <c r="K91" s="57"/>
      <c r="L91" s="2"/>
    </row>
    <row r="92" spans="1:12" s="4" customFormat="1" ht="48" customHeight="1" x14ac:dyDescent="0.5">
      <c r="A92" s="71" t="s">
        <v>165</v>
      </c>
      <c r="B92" s="53" t="s">
        <v>166</v>
      </c>
      <c r="C92" s="54" t="s">
        <v>37</v>
      </c>
      <c r="D92" s="65">
        <v>3</v>
      </c>
      <c r="E92" s="161"/>
      <c r="F92" s="55">
        <f t="shared" si="1"/>
        <v>0</v>
      </c>
      <c r="G92" s="21"/>
      <c r="H92" s="66"/>
      <c r="I92" s="21"/>
      <c r="K92" s="57"/>
      <c r="L92" s="2"/>
    </row>
    <row r="93" spans="1:12" s="4" customFormat="1" ht="48" customHeight="1" x14ac:dyDescent="0.5">
      <c r="A93" s="71" t="s">
        <v>167</v>
      </c>
      <c r="B93" s="53" t="s">
        <v>168</v>
      </c>
      <c r="C93" s="54" t="s">
        <v>37</v>
      </c>
      <c r="D93" s="65">
        <v>3</v>
      </c>
      <c r="E93" s="161"/>
      <c r="F93" s="55">
        <f t="shared" si="1"/>
        <v>0</v>
      </c>
      <c r="G93" s="21"/>
      <c r="H93" s="66"/>
      <c r="I93" s="21"/>
      <c r="K93" s="57"/>
      <c r="L93" s="2"/>
    </row>
    <row r="94" spans="1:12" s="4" customFormat="1" ht="48" customHeight="1" x14ac:dyDescent="0.5">
      <c r="A94" s="71" t="s">
        <v>169</v>
      </c>
      <c r="B94" s="53" t="s">
        <v>170</v>
      </c>
      <c r="C94" s="54" t="s">
        <v>37</v>
      </c>
      <c r="D94" s="65">
        <v>3</v>
      </c>
      <c r="E94" s="161"/>
      <c r="F94" s="55">
        <f t="shared" si="1"/>
        <v>0</v>
      </c>
      <c r="G94" s="21"/>
      <c r="H94" s="66"/>
      <c r="I94" s="21"/>
      <c r="K94" s="57"/>
      <c r="L94" s="2"/>
    </row>
    <row r="95" spans="1:12" s="4" customFormat="1" ht="48" customHeight="1" x14ac:dyDescent="0.5">
      <c r="A95" s="71" t="s">
        <v>171</v>
      </c>
      <c r="B95" s="53" t="s">
        <v>172</v>
      </c>
      <c r="C95" s="54" t="s">
        <v>37</v>
      </c>
      <c r="D95" s="65">
        <v>3</v>
      </c>
      <c r="E95" s="161"/>
      <c r="F95" s="55">
        <f t="shared" si="1"/>
        <v>0</v>
      </c>
      <c r="G95" s="21"/>
      <c r="H95" s="66"/>
      <c r="I95" s="21"/>
      <c r="K95" s="57"/>
      <c r="L95" s="2"/>
    </row>
    <row r="96" spans="1:12" s="4" customFormat="1" ht="38.25" customHeight="1" x14ac:dyDescent="0.5">
      <c r="A96" s="71" t="s">
        <v>173</v>
      </c>
      <c r="B96" s="53" t="s">
        <v>174</v>
      </c>
      <c r="C96" s="54" t="s">
        <v>37</v>
      </c>
      <c r="D96" s="65">
        <v>3</v>
      </c>
      <c r="E96" s="161"/>
      <c r="F96" s="55">
        <f t="shared" si="1"/>
        <v>0</v>
      </c>
      <c r="G96" s="21"/>
      <c r="H96" s="66"/>
      <c r="I96" s="21"/>
      <c r="K96" s="57"/>
      <c r="L96" s="2"/>
    </row>
    <row r="97" spans="1:12" s="4" customFormat="1" ht="51" customHeight="1" x14ac:dyDescent="0.5">
      <c r="A97" s="71" t="s">
        <v>175</v>
      </c>
      <c r="B97" s="53" t="s">
        <v>176</v>
      </c>
      <c r="C97" s="54" t="s">
        <v>37</v>
      </c>
      <c r="D97" s="65">
        <v>3</v>
      </c>
      <c r="E97" s="161"/>
      <c r="F97" s="55">
        <f t="shared" si="1"/>
        <v>0</v>
      </c>
      <c r="G97" s="21"/>
      <c r="H97" s="66"/>
      <c r="I97" s="21"/>
      <c r="K97" s="57"/>
      <c r="L97" s="2"/>
    </row>
    <row r="98" spans="1:12" s="4" customFormat="1" ht="45" customHeight="1" x14ac:dyDescent="0.5">
      <c r="A98" s="71" t="s">
        <v>177</v>
      </c>
      <c r="B98" s="53" t="s">
        <v>178</v>
      </c>
      <c r="C98" s="72" t="s">
        <v>37</v>
      </c>
      <c r="D98" s="65">
        <v>3</v>
      </c>
      <c r="E98" s="161"/>
      <c r="F98" s="55">
        <f t="shared" si="1"/>
        <v>0</v>
      </c>
      <c r="G98" s="21"/>
      <c r="H98" s="66"/>
      <c r="I98" s="21"/>
      <c r="K98" s="57"/>
      <c r="L98" s="2"/>
    </row>
    <row r="99" spans="1:12" s="4" customFormat="1" ht="51.75" customHeight="1" x14ac:dyDescent="0.5">
      <c r="A99" s="71" t="s">
        <v>179</v>
      </c>
      <c r="B99" s="53" t="s">
        <v>180</v>
      </c>
      <c r="C99" s="72" t="s">
        <v>37</v>
      </c>
      <c r="D99" s="65">
        <v>3</v>
      </c>
      <c r="E99" s="161"/>
      <c r="F99" s="55">
        <f t="shared" si="1"/>
        <v>0</v>
      </c>
      <c r="G99" s="21"/>
      <c r="H99" s="66"/>
      <c r="I99" s="21"/>
      <c r="K99" s="57"/>
      <c r="L99" s="2"/>
    </row>
    <row r="100" spans="1:12" s="4" customFormat="1" ht="45" customHeight="1" x14ac:dyDescent="0.5">
      <c r="A100" s="71" t="s">
        <v>181</v>
      </c>
      <c r="B100" s="53" t="s">
        <v>182</v>
      </c>
      <c r="C100" s="54" t="s">
        <v>37</v>
      </c>
      <c r="D100" s="65">
        <v>3</v>
      </c>
      <c r="E100" s="161"/>
      <c r="F100" s="55">
        <f t="shared" si="1"/>
        <v>0</v>
      </c>
      <c r="G100" s="21"/>
      <c r="H100" s="66"/>
      <c r="I100" s="21"/>
      <c r="K100" s="57"/>
      <c r="L100" s="2"/>
    </row>
    <row r="101" spans="1:12" s="4" customFormat="1" ht="45" customHeight="1" x14ac:dyDescent="0.5">
      <c r="A101" s="71" t="s">
        <v>183</v>
      </c>
      <c r="B101" s="53" t="s">
        <v>184</v>
      </c>
      <c r="C101" s="54" t="s">
        <v>37</v>
      </c>
      <c r="D101" s="65">
        <v>3</v>
      </c>
      <c r="E101" s="161"/>
      <c r="F101" s="55">
        <f t="shared" si="1"/>
        <v>0</v>
      </c>
      <c r="G101" s="21"/>
      <c r="H101" s="66"/>
      <c r="I101" s="21"/>
      <c r="K101" s="57"/>
      <c r="L101" s="2"/>
    </row>
    <row r="102" spans="1:12" s="4" customFormat="1" ht="28.2" x14ac:dyDescent="0.5">
      <c r="A102" s="71" t="s">
        <v>185</v>
      </c>
      <c r="B102" s="53" t="s">
        <v>186</v>
      </c>
      <c r="C102" s="54" t="s">
        <v>37</v>
      </c>
      <c r="D102" s="65">
        <v>3</v>
      </c>
      <c r="E102" s="161"/>
      <c r="F102" s="55">
        <f t="shared" si="1"/>
        <v>0</v>
      </c>
      <c r="G102" s="21"/>
      <c r="H102" s="66"/>
      <c r="I102" s="21"/>
      <c r="K102" s="57"/>
      <c r="L102" s="2"/>
    </row>
    <row r="103" spans="1:12" s="4" customFormat="1" ht="28.2" x14ac:dyDescent="0.5">
      <c r="A103" s="71" t="s">
        <v>187</v>
      </c>
      <c r="B103" s="53" t="s">
        <v>188</v>
      </c>
      <c r="C103" s="54" t="s">
        <v>37</v>
      </c>
      <c r="D103" s="65">
        <v>3</v>
      </c>
      <c r="E103" s="161"/>
      <c r="F103" s="55">
        <f t="shared" si="1"/>
        <v>0</v>
      </c>
      <c r="G103" s="21"/>
      <c r="H103" s="66"/>
      <c r="I103" s="21"/>
      <c r="K103" s="57"/>
      <c r="L103" s="2"/>
    </row>
    <row r="104" spans="1:12" s="4" customFormat="1" ht="28.2" x14ac:dyDescent="0.5">
      <c r="A104" s="71" t="s">
        <v>189</v>
      </c>
      <c r="B104" s="53" t="s">
        <v>190</v>
      </c>
      <c r="C104" s="54" t="s">
        <v>37</v>
      </c>
      <c r="D104" s="65">
        <v>3</v>
      </c>
      <c r="E104" s="161"/>
      <c r="F104" s="55">
        <f t="shared" si="1"/>
        <v>0</v>
      </c>
      <c r="G104" s="21"/>
      <c r="H104" s="66"/>
      <c r="I104" s="21"/>
      <c r="K104" s="57"/>
      <c r="L104" s="2"/>
    </row>
    <row r="105" spans="1:12" s="4" customFormat="1" ht="28.2" x14ac:dyDescent="0.5">
      <c r="A105" s="71" t="s">
        <v>191</v>
      </c>
      <c r="B105" s="53" t="s">
        <v>192</v>
      </c>
      <c r="C105" s="54" t="s">
        <v>37</v>
      </c>
      <c r="D105" s="65">
        <v>3</v>
      </c>
      <c r="E105" s="161"/>
      <c r="F105" s="55">
        <f t="shared" si="1"/>
        <v>0</v>
      </c>
      <c r="G105" s="21"/>
      <c r="H105" s="66"/>
      <c r="I105" s="21"/>
      <c r="K105" s="57"/>
      <c r="L105" s="2"/>
    </row>
    <row r="106" spans="1:12" s="4" customFormat="1" ht="15" customHeight="1" x14ac:dyDescent="0.5">
      <c r="A106" s="71" t="s">
        <v>193</v>
      </c>
      <c r="B106" s="53" t="s">
        <v>194</v>
      </c>
      <c r="C106" s="54" t="s">
        <v>37</v>
      </c>
      <c r="D106" s="65">
        <v>300</v>
      </c>
      <c r="E106" s="161"/>
      <c r="F106" s="55">
        <f t="shared" si="1"/>
        <v>0</v>
      </c>
      <c r="G106" s="21"/>
      <c r="H106" s="66"/>
      <c r="I106" s="21"/>
      <c r="K106" s="57"/>
      <c r="L106" s="2"/>
    </row>
    <row r="107" spans="1:12" s="4" customFormat="1" ht="15" customHeight="1" x14ac:dyDescent="0.5">
      <c r="A107" s="71" t="s">
        <v>195</v>
      </c>
      <c r="B107" s="339" t="s">
        <v>196</v>
      </c>
      <c r="C107" s="340"/>
      <c r="D107" s="340"/>
      <c r="E107" s="340"/>
      <c r="F107" s="341"/>
      <c r="G107" s="61"/>
      <c r="H107" s="69"/>
      <c r="I107" s="61"/>
      <c r="K107" s="18"/>
      <c r="L107" s="2"/>
    </row>
    <row r="108" spans="1:12" s="4" customFormat="1" ht="34.5" customHeight="1" x14ac:dyDescent="0.5">
      <c r="A108" s="71" t="s">
        <v>197</v>
      </c>
      <c r="B108" s="53" t="s">
        <v>198</v>
      </c>
      <c r="C108" s="54" t="s">
        <v>37</v>
      </c>
      <c r="D108" s="65">
        <v>1</v>
      </c>
      <c r="E108" s="161"/>
      <c r="F108" s="55">
        <f t="shared" si="1"/>
        <v>0</v>
      </c>
      <c r="G108" s="21"/>
      <c r="H108" s="66"/>
      <c r="I108" s="21"/>
      <c r="K108" s="57"/>
      <c r="L108" s="2"/>
    </row>
    <row r="109" spans="1:12" s="4" customFormat="1" ht="28.2" x14ac:dyDescent="0.5">
      <c r="A109" s="71" t="s">
        <v>199</v>
      </c>
      <c r="B109" s="53" t="s">
        <v>200</v>
      </c>
      <c r="C109" s="54" t="s">
        <v>37</v>
      </c>
      <c r="D109" s="65">
        <v>1</v>
      </c>
      <c r="E109" s="161"/>
      <c r="F109" s="55">
        <f t="shared" si="1"/>
        <v>0</v>
      </c>
      <c r="G109" s="21"/>
      <c r="H109" s="66"/>
      <c r="I109" s="21"/>
      <c r="K109" s="57"/>
      <c r="L109" s="18"/>
    </row>
    <row r="110" spans="1:12" s="4" customFormat="1" ht="28.2" x14ac:dyDescent="0.5">
      <c r="A110" s="71" t="s">
        <v>201</v>
      </c>
      <c r="B110" s="53" t="s">
        <v>202</v>
      </c>
      <c r="C110" s="54" t="s">
        <v>37</v>
      </c>
      <c r="D110" s="65">
        <v>1</v>
      </c>
      <c r="E110" s="161"/>
      <c r="F110" s="55">
        <f t="shared" si="1"/>
        <v>0</v>
      </c>
      <c r="G110" s="21"/>
      <c r="H110" s="66"/>
      <c r="I110" s="21"/>
      <c r="K110" s="57"/>
      <c r="L110" s="2"/>
    </row>
    <row r="111" spans="1:12" s="4" customFormat="1" ht="28.2" x14ac:dyDescent="0.5">
      <c r="A111" s="71" t="s">
        <v>203</v>
      </c>
      <c r="B111" s="53" t="s">
        <v>204</v>
      </c>
      <c r="C111" s="54" t="s">
        <v>37</v>
      </c>
      <c r="D111" s="65">
        <v>1</v>
      </c>
      <c r="E111" s="161"/>
      <c r="F111" s="55">
        <f t="shared" si="1"/>
        <v>0</v>
      </c>
      <c r="G111" s="21"/>
      <c r="H111" s="66"/>
      <c r="I111" s="21"/>
      <c r="K111" s="57"/>
      <c r="L111" s="2"/>
    </row>
    <row r="112" spans="1:12" s="4" customFormat="1" ht="28.2" x14ac:dyDescent="0.5">
      <c r="A112" s="71" t="s">
        <v>205</v>
      </c>
      <c r="B112" s="53" t="s">
        <v>206</v>
      </c>
      <c r="C112" s="54" t="s">
        <v>37</v>
      </c>
      <c r="D112" s="65">
        <v>1</v>
      </c>
      <c r="E112" s="161"/>
      <c r="F112" s="55">
        <f t="shared" si="1"/>
        <v>0</v>
      </c>
      <c r="G112" s="21"/>
      <c r="H112" s="66"/>
      <c r="I112" s="21"/>
      <c r="K112" s="57"/>
      <c r="L112" s="2"/>
    </row>
    <row r="113" spans="1:12" s="4" customFormat="1" ht="28.2" x14ac:dyDescent="0.5">
      <c r="A113" s="71" t="s">
        <v>207</v>
      </c>
      <c r="B113" s="58" t="s">
        <v>208</v>
      </c>
      <c r="C113" s="54" t="s">
        <v>37</v>
      </c>
      <c r="D113" s="65">
        <v>1</v>
      </c>
      <c r="E113" s="161"/>
      <c r="F113" s="55">
        <f t="shared" si="1"/>
        <v>0</v>
      </c>
      <c r="G113" s="21"/>
      <c r="H113" s="66"/>
      <c r="I113" s="21"/>
      <c r="K113" s="57"/>
      <c r="L113" s="2"/>
    </row>
    <row r="114" spans="1:12" s="4" customFormat="1" ht="28.2" x14ac:dyDescent="0.5">
      <c r="A114" s="71" t="s">
        <v>209</v>
      </c>
      <c r="B114" s="58" t="s">
        <v>210</v>
      </c>
      <c r="C114" s="54" t="s">
        <v>37</v>
      </c>
      <c r="D114" s="65">
        <v>1</v>
      </c>
      <c r="E114" s="161"/>
      <c r="F114" s="55">
        <f t="shared" si="1"/>
        <v>0</v>
      </c>
      <c r="G114" s="21"/>
      <c r="H114" s="66"/>
      <c r="I114" s="21"/>
      <c r="K114" s="57"/>
      <c r="L114" s="2"/>
    </row>
    <row r="115" spans="1:12" s="4" customFormat="1" ht="28.2" x14ac:dyDescent="0.5">
      <c r="A115" s="71" t="s">
        <v>211</v>
      </c>
      <c r="B115" s="58" t="s">
        <v>212</v>
      </c>
      <c r="C115" s="54" t="s">
        <v>37</v>
      </c>
      <c r="D115" s="65">
        <v>1</v>
      </c>
      <c r="E115" s="161"/>
      <c r="F115" s="55">
        <f t="shared" si="1"/>
        <v>0</v>
      </c>
      <c r="G115" s="21"/>
      <c r="H115" s="66"/>
      <c r="I115" s="21"/>
      <c r="K115" s="57"/>
      <c r="L115" s="2"/>
    </row>
    <row r="116" spans="1:12" s="4" customFormat="1" ht="28.2" x14ac:dyDescent="0.5">
      <c r="A116" s="71" t="s">
        <v>213</v>
      </c>
      <c r="B116" s="58" t="s">
        <v>214</v>
      </c>
      <c r="C116" s="54" t="s">
        <v>37</v>
      </c>
      <c r="D116" s="65">
        <v>1</v>
      </c>
      <c r="E116" s="161"/>
      <c r="F116" s="55">
        <f t="shared" si="1"/>
        <v>0</v>
      </c>
      <c r="G116" s="21"/>
      <c r="H116" s="66"/>
      <c r="I116" s="21"/>
      <c r="K116" s="57"/>
      <c r="L116" s="2"/>
    </row>
    <row r="117" spans="1:12" s="4" customFormat="1" ht="28.2" x14ac:dyDescent="0.5">
      <c r="A117" s="71" t="s">
        <v>215</v>
      </c>
      <c r="B117" s="58" t="s">
        <v>216</v>
      </c>
      <c r="C117" s="54" t="s">
        <v>37</v>
      </c>
      <c r="D117" s="79">
        <v>1</v>
      </c>
      <c r="E117" s="164"/>
      <c r="F117" s="80">
        <f t="shared" si="1"/>
        <v>0</v>
      </c>
      <c r="G117" s="21"/>
      <c r="H117" s="66"/>
      <c r="I117" s="21"/>
      <c r="K117" s="57"/>
      <c r="L117" s="18"/>
    </row>
    <row r="118" spans="1:12" s="4" customFormat="1" ht="28.2" x14ac:dyDescent="0.5">
      <c r="A118" s="71" t="s">
        <v>217</v>
      </c>
      <c r="B118" s="58" t="s">
        <v>218</v>
      </c>
      <c r="C118" s="54" t="s">
        <v>37</v>
      </c>
      <c r="D118" s="65">
        <v>1</v>
      </c>
      <c r="E118" s="269"/>
      <c r="F118" s="270">
        <f t="shared" si="1"/>
        <v>0</v>
      </c>
      <c r="G118" s="21"/>
      <c r="H118" s="66"/>
      <c r="I118" s="21"/>
      <c r="K118" s="57"/>
      <c r="L118" s="2"/>
    </row>
    <row r="119" spans="1:12" s="4" customFormat="1" x14ac:dyDescent="0.5">
      <c r="A119" s="71" t="s">
        <v>219</v>
      </c>
      <c r="B119" s="58" t="s">
        <v>220</v>
      </c>
      <c r="C119" s="54" t="s">
        <v>37</v>
      </c>
      <c r="D119" s="65">
        <v>1</v>
      </c>
      <c r="E119" s="269"/>
      <c r="F119" s="270">
        <f t="shared" si="1"/>
        <v>0</v>
      </c>
      <c r="G119" s="21"/>
      <c r="H119" s="66"/>
      <c r="I119" s="21"/>
      <c r="K119" s="57"/>
      <c r="L119" s="2"/>
    </row>
    <row r="120" spans="1:12" s="4" customFormat="1" ht="28.2" x14ac:dyDescent="0.5">
      <c r="A120" s="71" t="s">
        <v>221</v>
      </c>
      <c r="B120" s="58" t="s">
        <v>222</v>
      </c>
      <c r="C120" s="54" t="s">
        <v>37</v>
      </c>
      <c r="D120" s="65">
        <v>1</v>
      </c>
      <c r="E120" s="269"/>
      <c r="F120" s="270">
        <f t="shared" si="1"/>
        <v>0</v>
      </c>
      <c r="G120" s="21"/>
      <c r="H120" s="66"/>
      <c r="I120" s="21"/>
      <c r="K120" s="57"/>
      <c r="L120" s="2"/>
    </row>
    <row r="121" spans="1:12" s="4" customFormat="1" ht="28.2" x14ac:dyDescent="0.5">
      <c r="A121" s="71" t="s">
        <v>223</v>
      </c>
      <c r="B121" s="58" t="s">
        <v>224</v>
      </c>
      <c r="C121" s="54" t="s">
        <v>37</v>
      </c>
      <c r="D121" s="65">
        <v>1</v>
      </c>
      <c r="E121" s="269"/>
      <c r="F121" s="270">
        <f t="shared" si="1"/>
        <v>0</v>
      </c>
      <c r="G121" s="21"/>
      <c r="H121" s="66"/>
      <c r="I121" s="21"/>
      <c r="K121" s="57"/>
      <c r="L121" s="2"/>
    </row>
    <row r="122" spans="1:12" s="4" customFormat="1" ht="28.2" x14ac:dyDescent="0.5">
      <c r="A122" s="71" t="s">
        <v>225</v>
      </c>
      <c r="B122" s="58" t="s">
        <v>226</v>
      </c>
      <c r="C122" s="54" t="s">
        <v>37</v>
      </c>
      <c r="D122" s="65">
        <v>1</v>
      </c>
      <c r="E122" s="269"/>
      <c r="F122" s="270">
        <f t="shared" si="1"/>
        <v>0</v>
      </c>
      <c r="G122" s="21"/>
      <c r="H122" s="66"/>
      <c r="I122" s="21"/>
      <c r="K122" s="57"/>
      <c r="L122" s="2"/>
    </row>
    <row r="123" spans="1:12" s="4" customFormat="1" ht="28.2" x14ac:dyDescent="0.5">
      <c r="A123" s="71" t="s">
        <v>227</v>
      </c>
      <c r="B123" s="58" t="s">
        <v>228</v>
      </c>
      <c r="C123" s="54" t="s">
        <v>37</v>
      </c>
      <c r="D123" s="65">
        <v>1</v>
      </c>
      <c r="E123" s="269"/>
      <c r="F123" s="270">
        <f t="shared" si="1"/>
        <v>0</v>
      </c>
      <c r="G123" s="21"/>
      <c r="H123" s="66"/>
      <c r="I123" s="21"/>
      <c r="K123" s="57"/>
      <c r="L123" s="2"/>
    </row>
    <row r="124" spans="1:12" s="4" customFormat="1" ht="28.2" x14ac:dyDescent="0.5">
      <c r="A124" s="71" t="s">
        <v>229</v>
      </c>
      <c r="B124" s="58" t="s">
        <v>230</v>
      </c>
      <c r="C124" s="54" t="s">
        <v>37</v>
      </c>
      <c r="D124" s="65">
        <v>1</v>
      </c>
      <c r="E124" s="269"/>
      <c r="F124" s="270">
        <f t="shared" ref="F124:F140" si="2">D124*E124</f>
        <v>0</v>
      </c>
      <c r="G124" s="21"/>
      <c r="H124" s="66"/>
      <c r="I124" s="21"/>
      <c r="K124" s="57"/>
      <c r="L124" s="2"/>
    </row>
    <row r="125" spans="1:12" s="4" customFormat="1" ht="15" customHeight="1" x14ac:dyDescent="0.5">
      <c r="A125" s="71" t="s">
        <v>231</v>
      </c>
      <c r="B125" s="53" t="s">
        <v>232</v>
      </c>
      <c r="C125" s="54" t="s">
        <v>19</v>
      </c>
      <c r="D125" s="87">
        <v>2</v>
      </c>
      <c r="E125" s="163"/>
      <c r="F125" s="271">
        <f t="shared" si="2"/>
        <v>0</v>
      </c>
      <c r="G125" s="21"/>
      <c r="H125" s="66"/>
      <c r="I125" s="21"/>
      <c r="K125" s="18"/>
      <c r="L125" s="2"/>
    </row>
    <row r="126" spans="1:12" s="4" customFormat="1" ht="15" customHeight="1" x14ac:dyDescent="0.5">
      <c r="A126" s="71" t="s">
        <v>233</v>
      </c>
      <c r="B126" s="53" t="s">
        <v>234</v>
      </c>
      <c r="C126" s="54" t="s">
        <v>40</v>
      </c>
      <c r="D126" s="65">
        <v>600</v>
      </c>
      <c r="E126" s="161"/>
      <c r="F126" s="55">
        <f t="shared" si="2"/>
        <v>0</v>
      </c>
      <c r="G126" s="21"/>
      <c r="H126" s="66"/>
      <c r="I126" s="21"/>
      <c r="K126" s="57"/>
      <c r="L126" s="2"/>
    </row>
    <row r="127" spans="1:12" s="4" customFormat="1" x14ac:dyDescent="0.5">
      <c r="A127" s="71" t="s">
        <v>235</v>
      </c>
      <c r="B127" s="339" t="s">
        <v>236</v>
      </c>
      <c r="C127" s="340"/>
      <c r="D127" s="340"/>
      <c r="E127" s="340"/>
      <c r="F127" s="341"/>
      <c r="G127" s="61"/>
      <c r="H127" s="69"/>
      <c r="I127" s="61"/>
      <c r="K127" s="57"/>
      <c r="L127" s="2"/>
    </row>
    <row r="128" spans="1:12" s="4" customFormat="1" ht="28.2" x14ac:dyDescent="0.5">
      <c r="A128" s="71" t="s">
        <v>237</v>
      </c>
      <c r="B128" s="58" t="s">
        <v>238</v>
      </c>
      <c r="C128" s="54" t="s">
        <v>40</v>
      </c>
      <c r="D128" s="65">
        <v>30</v>
      </c>
      <c r="E128" s="161"/>
      <c r="F128" s="55">
        <f t="shared" si="2"/>
        <v>0</v>
      </c>
      <c r="G128" s="21"/>
      <c r="H128" s="66"/>
      <c r="I128" s="21"/>
      <c r="K128" s="57"/>
      <c r="L128" s="2"/>
    </row>
    <row r="129" spans="1:12" s="4" customFormat="1" ht="35.25" customHeight="1" x14ac:dyDescent="0.5">
      <c r="A129" s="71" t="s">
        <v>239</v>
      </c>
      <c r="B129" s="58" t="s">
        <v>240</v>
      </c>
      <c r="C129" s="54" t="s">
        <v>40</v>
      </c>
      <c r="D129" s="65">
        <v>30</v>
      </c>
      <c r="E129" s="161"/>
      <c r="F129" s="55">
        <f t="shared" si="2"/>
        <v>0</v>
      </c>
      <c r="G129" s="21"/>
      <c r="H129" s="66"/>
      <c r="I129" s="21"/>
      <c r="K129" s="57"/>
      <c r="L129" s="2"/>
    </row>
    <row r="130" spans="1:12" s="4" customFormat="1" ht="15" customHeight="1" x14ac:dyDescent="0.5">
      <c r="A130" s="71" t="s">
        <v>241</v>
      </c>
      <c r="B130" s="339" t="s">
        <v>242</v>
      </c>
      <c r="C130" s="340"/>
      <c r="D130" s="340"/>
      <c r="E130" s="340"/>
      <c r="F130" s="341"/>
      <c r="G130" s="21"/>
      <c r="H130" s="66"/>
      <c r="I130" s="21"/>
      <c r="K130" s="18"/>
      <c r="L130" s="2"/>
    </row>
    <row r="131" spans="1:12" s="4" customFormat="1" ht="15" customHeight="1" x14ac:dyDescent="0.5">
      <c r="A131" s="71" t="s">
        <v>243</v>
      </c>
      <c r="B131" s="58" t="s">
        <v>244</v>
      </c>
      <c r="C131" s="54" t="s">
        <v>40</v>
      </c>
      <c r="D131" s="65">
        <v>100</v>
      </c>
      <c r="E131" s="161"/>
      <c r="F131" s="55">
        <f t="shared" si="2"/>
        <v>0</v>
      </c>
      <c r="G131" s="21"/>
      <c r="H131" s="66"/>
      <c r="I131" s="21"/>
      <c r="K131" s="18"/>
      <c r="L131" s="2"/>
    </row>
    <row r="132" spans="1:12" ht="31.5" customHeight="1" x14ac:dyDescent="0.5">
      <c r="A132" s="71" t="s">
        <v>245</v>
      </c>
      <c r="B132" s="58" t="s">
        <v>246</v>
      </c>
      <c r="C132" s="54" t="s">
        <v>40</v>
      </c>
      <c r="D132" s="65">
        <v>10</v>
      </c>
      <c r="E132" s="161"/>
      <c r="F132" s="55">
        <f t="shared" si="2"/>
        <v>0</v>
      </c>
      <c r="G132" s="21"/>
      <c r="H132" s="66"/>
      <c r="I132" s="21"/>
      <c r="K132" s="57"/>
    </row>
    <row r="133" spans="1:12" ht="15" customHeight="1" x14ac:dyDescent="0.5">
      <c r="A133" s="73" t="s">
        <v>247</v>
      </c>
      <c r="B133" s="342" t="s">
        <v>248</v>
      </c>
      <c r="C133" s="343"/>
      <c r="D133" s="343"/>
      <c r="E133" s="343"/>
      <c r="F133" s="344"/>
      <c r="G133" s="61"/>
      <c r="H133" s="69"/>
      <c r="I133" s="61"/>
      <c r="K133" s="57"/>
    </row>
    <row r="134" spans="1:12" ht="15" customHeight="1" x14ac:dyDescent="0.5">
      <c r="A134" s="71" t="s">
        <v>249</v>
      </c>
      <c r="B134" s="74" t="s">
        <v>250</v>
      </c>
      <c r="C134" s="54" t="s">
        <v>34</v>
      </c>
      <c r="D134" s="65">
        <v>10</v>
      </c>
      <c r="E134" s="161"/>
      <c r="F134" s="55">
        <f>D134*E134</f>
        <v>0</v>
      </c>
      <c r="G134" s="21"/>
      <c r="H134" s="66"/>
      <c r="I134" s="21"/>
      <c r="K134" s="57"/>
      <c r="L134" s="18"/>
    </row>
    <row r="135" spans="1:12" x14ac:dyDescent="0.5">
      <c r="A135" s="71" t="s">
        <v>251</v>
      </c>
      <c r="B135" s="53" t="s">
        <v>252</v>
      </c>
      <c r="C135" s="54" t="s">
        <v>37</v>
      </c>
      <c r="D135" s="65">
        <v>3</v>
      </c>
      <c r="E135" s="161"/>
      <c r="F135" s="55">
        <f>D135*E135</f>
        <v>0</v>
      </c>
      <c r="G135" s="21"/>
      <c r="H135" s="66"/>
      <c r="I135" s="21"/>
      <c r="K135" s="57"/>
    </row>
    <row r="136" spans="1:12" ht="28.2" x14ac:dyDescent="0.5">
      <c r="A136" s="71" t="s">
        <v>253</v>
      </c>
      <c r="B136" s="74" t="s">
        <v>254</v>
      </c>
      <c r="C136" s="54" t="s">
        <v>37</v>
      </c>
      <c r="D136" s="65">
        <v>1</v>
      </c>
      <c r="E136" s="161"/>
      <c r="F136" s="55">
        <f t="shared" si="2"/>
        <v>0</v>
      </c>
      <c r="G136" s="21"/>
      <c r="H136" s="66"/>
      <c r="I136" s="21"/>
      <c r="K136" s="57"/>
    </row>
    <row r="137" spans="1:12" ht="28.2" x14ac:dyDescent="0.5">
      <c r="A137" s="71" t="s">
        <v>255</v>
      </c>
      <c r="B137" s="75" t="s">
        <v>256</v>
      </c>
      <c r="C137" s="54" t="s">
        <v>37</v>
      </c>
      <c r="D137" s="65">
        <v>1</v>
      </c>
      <c r="E137" s="161"/>
      <c r="F137" s="55">
        <f t="shared" si="2"/>
        <v>0</v>
      </c>
      <c r="G137" s="21"/>
      <c r="H137" s="66"/>
      <c r="I137" s="21"/>
      <c r="K137" s="57"/>
    </row>
    <row r="138" spans="1:12" ht="33" customHeight="1" x14ac:dyDescent="0.5">
      <c r="A138" s="71" t="s">
        <v>257</v>
      </c>
      <c r="B138" s="53" t="s">
        <v>258</v>
      </c>
      <c r="C138" s="54" t="s">
        <v>40</v>
      </c>
      <c r="D138" s="65">
        <v>1</v>
      </c>
      <c r="E138" s="161"/>
      <c r="F138" s="55">
        <f t="shared" si="2"/>
        <v>0</v>
      </c>
      <c r="G138" s="21"/>
      <c r="H138" s="66"/>
      <c r="I138" s="21"/>
      <c r="K138" s="57"/>
    </row>
    <row r="139" spans="1:12" ht="28.2" x14ac:dyDescent="0.5">
      <c r="A139" s="71" t="s">
        <v>259</v>
      </c>
      <c r="B139" s="76" t="s">
        <v>260</v>
      </c>
      <c r="C139" s="77" t="s">
        <v>261</v>
      </c>
      <c r="D139" s="65">
        <v>8</v>
      </c>
      <c r="E139" s="161"/>
      <c r="F139" s="55">
        <f t="shared" si="2"/>
        <v>0</v>
      </c>
      <c r="G139" s="21"/>
      <c r="H139" s="21"/>
      <c r="I139" s="4"/>
      <c r="J139" s="57"/>
      <c r="K139" s="18"/>
    </row>
    <row r="140" spans="1:12" ht="18.75" customHeight="1" x14ac:dyDescent="0.5">
      <c r="A140" s="73" t="s">
        <v>262</v>
      </c>
      <c r="B140" s="78" t="s">
        <v>263</v>
      </c>
      <c r="C140" s="54" t="s">
        <v>37</v>
      </c>
      <c r="D140" s="65">
        <v>8</v>
      </c>
      <c r="E140" s="161"/>
      <c r="F140" s="55">
        <f t="shared" si="2"/>
        <v>0</v>
      </c>
      <c r="G140" s="21"/>
      <c r="H140" s="66"/>
      <c r="I140" s="21"/>
      <c r="K140" s="57"/>
    </row>
    <row r="141" spans="1:12" ht="18.75" customHeight="1" x14ac:dyDescent="0.5">
      <c r="A141" s="296" t="s">
        <v>264</v>
      </c>
      <c r="B141" s="297"/>
      <c r="C141" s="297"/>
      <c r="D141" s="297"/>
      <c r="E141" s="298"/>
      <c r="F141" s="152">
        <f>SUM(F58:F140)</f>
        <v>0</v>
      </c>
      <c r="G141" s="21"/>
      <c r="H141" s="66"/>
      <c r="I141" s="21"/>
      <c r="K141" s="57"/>
    </row>
    <row r="142" spans="1:12" ht="45.75" customHeight="1" x14ac:dyDescent="0.5">
      <c r="A142" s="289" t="s">
        <v>265</v>
      </c>
      <c r="B142" s="290"/>
      <c r="C142" s="290"/>
      <c r="D142" s="290"/>
      <c r="E142" s="291"/>
      <c r="F142" s="152">
        <f>F141*3</f>
        <v>0</v>
      </c>
      <c r="G142" s="21"/>
      <c r="H142" s="21"/>
      <c r="I142" s="21"/>
      <c r="K142" s="57"/>
    </row>
    <row r="143" spans="1:12" ht="17.25" customHeight="1" x14ac:dyDescent="0.5">
      <c r="A143" s="280"/>
      <c r="B143" s="280"/>
      <c r="C143" s="280"/>
      <c r="D143" s="280"/>
      <c r="E143" s="280"/>
      <c r="F143" s="280"/>
      <c r="G143" s="21"/>
      <c r="H143" s="66"/>
      <c r="I143" s="21"/>
      <c r="K143" s="57"/>
    </row>
    <row r="144" spans="1:12" ht="14.5" customHeight="1" x14ac:dyDescent="0.5">
      <c r="A144" s="281" t="s">
        <v>266</v>
      </c>
      <c r="B144" s="281"/>
      <c r="C144" s="281"/>
      <c r="D144" s="281"/>
      <c r="E144" s="281"/>
      <c r="F144" s="281"/>
    </row>
    <row r="145" spans="1:10" ht="14.4" thickBot="1" x14ac:dyDescent="0.55000000000000004">
      <c r="A145" s="282" t="s">
        <v>267</v>
      </c>
      <c r="B145" s="283"/>
      <c r="C145" s="283"/>
      <c r="D145" s="283"/>
      <c r="E145" s="283"/>
      <c r="F145" s="152">
        <f>G49+F142</f>
        <v>0</v>
      </c>
    </row>
    <row r="146" spans="1:10" x14ac:dyDescent="0.5">
      <c r="A146" s="284" t="s">
        <v>268</v>
      </c>
      <c r="B146" s="285"/>
      <c r="C146" s="285"/>
      <c r="D146" s="285"/>
      <c r="E146" s="285"/>
      <c r="F146" s="153">
        <f>F145*0.21</f>
        <v>0</v>
      </c>
    </row>
    <row r="147" spans="1:10" x14ac:dyDescent="0.5">
      <c r="A147" s="278" t="s">
        <v>269</v>
      </c>
      <c r="B147" s="279"/>
      <c r="C147" s="279"/>
      <c r="D147" s="279"/>
      <c r="E147" s="279"/>
      <c r="F147" s="154">
        <f>F145+F146</f>
        <v>0</v>
      </c>
    </row>
    <row r="148" spans="1:10" s="62" customFormat="1" x14ac:dyDescent="0.5">
      <c r="A148" s="90"/>
      <c r="B148" s="91"/>
      <c r="C148" s="91"/>
      <c r="D148" s="91"/>
      <c r="E148" s="91"/>
      <c r="F148" s="92"/>
      <c r="G148" s="93"/>
      <c r="H148" s="93"/>
      <c r="I148" s="93"/>
      <c r="J148" s="3"/>
    </row>
  </sheetData>
  <sheetProtection algorithmName="SHA-512" hashValue="lAescGFgbW/PZuZSN2d2Fj1rO92Q3tzrltZz07G7T05mIvKj+Q4uBDb1x+ZrUC5Mguzciu3w9UE5HERk7zcabg==" saltValue="l3iyWPepI/Lj3pore685mg==" spinCount="100000" sheet="1" objects="1" scenarios="1" formatCells="0" selectLockedCells="1"/>
  <mergeCells count="45">
    <mergeCell ref="B86:F86"/>
    <mergeCell ref="B107:F107"/>
    <mergeCell ref="B127:F127"/>
    <mergeCell ref="B133:F133"/>
    <mergeCell ref="B130:F130"/>
    <mergeCell ref="A7:A9"/>
    <mergeCell ref="B7:B9"/>
    <mergeCell ref="B21:G21"/>
    <mergeCell ref="B72:F72"/>
    <mergeCell ref="B73:F73"/>
    <mergeCell ref="A52:A54"/>
    <mergeCell ref="B52:B54"/>
    <mergeCell ref="C52:C54"/>
    <mergeCell ref="D52:D54"/>
    <mergeCell ref="E52:E54"/>
    <mergeCell ref="B37:G37"/>
    <mergeCell ref="B57:F57"/>
    <mergeCell ref="B64:F64"/>
    <mergeCell ref="B27:G27"/>
    <mergeCell ref="B28:G28"/>
    <mergeCell ref="B11:G11"/>
    <mergeCell ref="I52:I54"/>
    <mergeCell ref="H7:H9"/>
    <mergeCell ref="F7:F9"/>
    <mergeCell ref="F52:F54"/>
    <mergeCell ref="G52:G54"/>
    <mergeCell ref="G7:G9"/>
    <mergeCell ref="H52:H54"/>
    <mergeCell ref="B13:G13"/>
    <mergeCell ref="A3:G3"/>
    <mergeCell ref="A5:G5"/>
    <mergeCell ref="A49:F49"/>
    <mergeCell ref="A147:E147"/>
    <mergeCell ref="A143:F143"/>
    <mergeCell ref="A144:F144"/>
    <mergeCell ref="A145:E145"/>
    <mergeCell ref="A146:E146"/>
    <mergeCell ref="C7:C9"/>
    <mergeCell ref="D7:D9"/>
    <mergeCell ref="E7:E9"/>
    <mergeCell ref="A48:F48"/>
    <mergeCell ref="A142:E142"/>
    <mergeCell ref="B56:F56"/>
    <mergeCell ref="A141:E141"/>
    <mergeCell ref="B17:G1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3DA14-0A1A-45E0-941F-76311CC816C0}">
  <dimension ref="A1:L134"/>
  <sheetViews>
    <sheetView zoomScaleNormal="100" workbookViewId="0">
      <selection activeCell="E12" sqref="E1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8.68359375" style="1" customWidth="1"/>
    <col min="8" max="8" width="15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2" x14ac:dyDescent="0.5">
      <c r="G1" s="3" t="s">
        <v>528</v>
      </c>
    </row>
    <row r="2" spans="1:12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2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2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2" ht="17.25" customHeight="1" x14ac:dyDescent="0.5">
      <c r="A5" s="354" t="s">
        <v>535</v>
      </c>
      <c r="B5" s="354"/>
      <c r="C5" s="354"/>
      <c r="D5" s="354"/>
      <c r="E5" s="354"/>
      <c r="F5" s="354"/>
      <c r="G5" s="354"/>
      <c r="H5" s="21"/>
      <c r="I5" s="7"/>
      <c r="J5" s="21"/>
      <c r="L5" s="57"/>
    </row>
    <row r="6" spans="1:12" ht="17.25" customHeight="1" x14ac:dyDescent="0.5">
      <c r="A6" s="146"/>
      <c r="B6" s="146"/>
      <c r="C6" s="146"/>
      <c r="D6" s="146"/>
      <c r="E6" s="146"/>
      <c r="F6" s="146"/>
      <c r="G6" s="7" t="s">
        <v>2</v>
      </c>
      <c r="H6" s="21"/>
      <c r="I6" s="7"/>
      <c r="J6" s="21"/>
      <c r="L6" s="57"/>
    </row>
    <row r="7" spans="1:12" ht="17.25" customHeight="1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  <c r="H7" s="21"/>
      <c r="I7" s="66"/>
      <c r="J7" s="21"/>
      <c r="L7" s="57"/>
    </row>
    <row r="8" spans="1:12" x14ac:dyDescent="0.5">
      <c r="A8" s="286"/>
      <c r="B8" s="286"/>
      <c r="C8" s="286"/>
      <c r="D8" s="287"/>
      <c r="E8" s="286"/>
      <c r="F8" s="306"/>
      <c r="G8" s="309"/>
    </row>
    <row r="9" spans="1:12" ht="66" customHeight="1" x14ac:dyDescent="0.5">
      <c r="A9" s="286"/>
      <c r="B9" s="286"/>
      <c r="C9" s="286"/>
      <c r="D9" s="287"/>
      <c r="E9" s="286"/>
      <c r="F9" s="307"/>
      <c r="G9" s="309"/>
    </row>
    <row r="10" spans="1:12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2" ht="18" customHeight="1" x14ac:dyDescent="0.5">
      <c r="A11" s="119" t="s">
        <v>10</v>
      </c>
      <c r="B11" s="345" t="s">
        <v>11</v>
      </c>
      <c r="C11" s="346"/>
      <c r="D11" s="346"/>
      <c r="E11" s="346"/>
      <c r="F11" s="346"/>
      <c r="G11" s="347"/>
    </row>
    <row r="12" spans="1:12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2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2" ht="28.2" x14ac:dyDescent="0.5">
      <c r="A14" s="120" t="s">
        <v>17</v>
      </c>
      <c r="B14" s="218" t="s">
        <v>18</v>
      </c>
      <c r="C14" s="172" t="s">
        <v>19</v>
      </c>
      <c r="D14" s="219">
        <v>830</v>
      </c>
      <c r="E14" s="220"/>
      <c r="F14" s="172">
        <v>7</v>
      </c>
      <c r="G14" s="221">
        <f>D14*E14*F14</f>
        <v>0</v>
      </c>
    </row>
    <row r="15" spans="1:12" ht="55.5" customHeight="1" x14ac:dyDescent="0.5">
      <c r="A15" s="120" t="s">
        <v>20</v>
      </c>
      <c r="B15" s="186" t="s">
        <v>21</v>
      </c>
      <c r="C15" s="172" t="s">
        <v>19</v>
      </c>
      <c r="D15" s="219">
        <v>830</v>
      </c>
      <c r="E15" s="220"/>
      <c r="F15" s="172">
        <v>2</v>
      </c>
      <c r="G15" s="221">
        <f t="shared" ref="G15:G37" si="0">D15*E15*F15</f>
        <v>0</v>
      </c>
    </row>
    <row r="16" spans="1:12" ht="28.2" x14ac:dyDescent="0.5">
      <c r="A16" s="120" t="s">
        <v>22</v>
      </c>
      <c r="B16" s="186" t="s">
        <v>23</v>
      </c>
      <c r="C16" s="172" t="s">
        <v>19</v>
      </c>
      <c r="D16" s="219">
        <v>830</v>
      </c>
      <c r="E16" s="220"/>
      <c r="F16" s="172">
        <v>3</v>
      </c>
      <c r="G16" s="221">
        <f t="shared" si="0"/>
        <v>0</v>
      </c>
    </row>
    <row r="17" spans="1:11" x14ac:dyDescent="0.5">
      <c r="A17" s="119" t="s">
        <v>24</v>
      </c>
      <c r="B17" s="348" t="s">
        <v>25</v>
      </c>
      <c r="C17" s="349"/>
      <c r="D17" s="349"/>
      <c r="E17" s="349"/>
      <c r="F17" s="349"/>
      <c r="G17" s="350"/>
    </row>
    <row r="18" spans="1:11" ht="28.2" x14ac:dyDescent="0.5">
      <c r="A18" s="120" t="s">
        <v>26</v>
      </c>
      <c r="B18" s="218" t="s">
        <v>18</v>
      </c>
      <c r="C18" s="172" t="s">
        <v>19</v>
      </c>
      <c r="D18" s="172">
        <v>3.63</v>
      </c>
      <c r="E18" s="220"/>
      <c r="F18" s="172">
        <v>7</v>
      </c>
      <c r="G18" s="221">
        <f t="shared" si="0"/>
        <v>0</v>
      </c>
    </row>
    <row r="19" spans="1:11" ht="56.7" x14ac:dyDescent="0.5">
      <c r="A19" s="120" t="s">
        <v>27</v>
      </c>
      <c r="B19" s="222" t="s">
        <v>28</v>
      </c>
      <c r="C19" s="172" t="s">
        <v>19</v>
      </c>
      <c r="D19" s="172">
        <v>3.63</v>
      </c>
      <c r="E19" s="220"/>
      <c r="F19" s="172">
        <v>2</v>
      </c>
      <c r="G19" s="221">
        <f t="shared" si="0"/>
        <v>0</v>
      </c>
      <c r="K19" s="147"/>
    </row>
    <row r="20" spans="1:11" ht="42.6" x14ac:dyDescent="0.5">
      <c r="A20" s="120" t="s">
        <v>29</v>
      </c>
      <c r="B20" s="223" t="s">
        <v>270</v>
      </c>
      <c r="C20" s="172" t="s">
        <v>19</v>
      </c>
      <c r="D20" s="172">
        <v>3.63</v>
      </c>
      <c r="E20" s="220"/>
      <c r="F20" s="172">
        <v>3</v>
      </c>
      <c r="G20" s="221">
        <f t="shared" si="0"/>
        <v>0</v>
      </c>
    </row>
    <row r="21" spans="1:11" x14ac:dyDescent="0.5">
      <c r="A21" s="119" t="s">
        <v>30</v>
      </c>
      <c r="B21" s="348" t="s">
        <v>271</v>
      </c>
      <c r="C21" s="349"/>
      <c r="D21" s="349"/>
      <c r="E21" s="349"/>
      <c r="F21" s="349"/>
      <c r="G21" s="350"/>
    </row>
    <row r="22" spans="1:11" ht="28.2" x14ac:dyDescent="0.5">
      <c r="A22" s="120" t="s">
        <v>272</v>
      </c>
      <c r="B22" s="218" t="s">
        <v>273</v>
      </c>
      <c r="C22" s="172" t="s">
        <v>19</v>
      </c>
      <c r="D22" s="177">
        <v>37.700000000000003</v>
      </c>
      <c r="E22" s="220"/>
      <c r="F22" s="172">
        <v>7</v>
      </c>
      <c r="G22" s="221">
        <f t="shared" si="0"/>
        <v>0</v>
      </c>
    </row>
    <row r="23" spans="1:11" ht="56.7" x14ac:dyDescent="0.5">
      <c r="A23" s="120" t="s">
        <v>274</v>
      </c>
      <c r="B23" s="222" t="s">
        <v>28</v>
      </c>
      <c r="C23" s="172" t="s">
        <v>19</v>
      </c>
      <c r="D23" s="177">
        <v>37.700000000000003</v>
      </c>
      <c r="E23" s="220"/>
      <c r="F23" s="172">
        <v>2</v>
      </c>
      <c r="G23" s="221">
        <f t="shared" si="0"/>
        <v>0</v>
      </c>
    </row>
    <row r="24" spans="1:11" ht="42.6" x14ac:dyDescent="0.5">
      <c r="A24" s="120" t="s">
        <v>275</v>
      </c>
      <c r="B24" s="223" t="s">
        <v>270</v>
      </c>
      <c r="C24" s="172" t="s">
        <v>19</v>
      </c>
      <c r="D24" s="177">
        <v>37.700000000000003</v>
      </c>
      <c r="E24" s="220"/>
      <c r="F24" s="172">
        <v>3</v>
      </c>
      <c r="G24" s="221">
        <f t="shared" si="0"/>
        <v>0</v>
      </c>
    </row>
    <row r="25" spans="1:11" x14ac:dyDescent="0.5">
      <c r="A25" s="122" t="s">
        <v>38</v>
      </c>
      <c r="B25" s="224" t="s">
        <v>276</v>
      </c>
      <c r="C25" s="225" t="s">
        <v>40</v>
      </c>
      <c r="D25" s="226">
        <v>250</v>
      </c>
      <c r="E25" s="227"/>
      <c r="F25" s="106">
        <v>12</v>
      </c>
      <c r="G25" s="221">
        <f t="shared" si="0"/>
        <v>0</v>
      </c>
    </row>
    <row r="26" spans="1:11" ht="14.4" x14ac:dyDescent="0.5">
      <c r="A26" s="119" t="s">
        <v>41</v>
      </c>
      <c r="B26" s="351" t="s">
        <v>31</v>
      </c>
      <c r="C26" s="352"/>
      <c r="D26" s="352"/>
      <c r="E26" s="352"/>
      <c r="F26" s="352"/>
      <c r="G26" s="353"/>
    </row>
    <row r="27" spans="1:11" ht="28.2" x14ac:dyDescent="0.5">
      <c r="A27" s="127" t="s">
        <v>277</v>
      </c>
      <c r="B27" s="228" t="s">
        <v>33</v>
      </c>
      <c r="C27" s="229" t="s">
        <v>34</v>
      </c>
      <c r="D27" s="226">
        <v>50</v>
      </c>
      <c r="E27" s="227"/>
      <c r="F27" s="106">
        <v>7</v>
      </c>
      <c r="G27" s="221">
        <f t="shared" si="0"/>
        <v>0</v>
      </c>
    </row>
    <row r="28" spans="1:11" ht="32.25" customHeight="1" x14ac:dyDescent="0.5">
      <c r="A28" s="127" t="s">
        <v>278</v>
      </c>
      <c r="B28" s="228" t="s">
        <v>36</v>
      </c>
      <c r="C28" s="229" t="s">
        <v>37</v>
      </c>
      <c r="D28" s="230">
        <v>50</v>
      </c>
      <c r="E28" s="227"/>
      <c r="F28" s="106">
        <v>2</v>
      </c>
      <c r="G28" s="221">
        <f t="shared" si="0"/>
        <v>0</v>
      </c>
    </row>
    <row r="29" spans="1:11" ht="27.6" x14ac:dyDescent="0.5">
      <c r="A29" s="119" t="s">
        <v>44</v>
      </c>
      <c r="B29" s="252" t="s">
        <v>42</v>
      </c>
      <c r="C29" s="172" t="s">
        <v>43</v>
      </c>
      <c r="D29" s="219">
        <v>154</v>
      </c>
      <c r="E29" s="220"/>
      <c r="F29" s="172">
        <v>12</v>
      </c>
      <c r="G29" s="221">
        <f t="shared" si="0"/>
        <v>0</v>
      </c>
    </row>
    <row r="30" spans="1:11" ht="60" customHeight="1" x14ac:dyDescent="0.5">
      <c r="A30" s="173" t="s">
        <v>47</v>
      </c>
      <c r="B30" s="231" t="s">
        <v>279</v>
      </c>
      <c r="C30" s="172" t="s">
        <v>46</v>
      </c>
      <c r="D30" s="177">
        <v>21</v>
      </c>
      <c r="E30" s="220"/>
      <c r="F30" s="172">
        <v>5</v>
      </c>
      <c r="G30" s="221">
        <f t="shared" si="0"/>
        <v>0</v>
      </c>
    </row>
    <row r="31" spans="1:11" x14ac:dyDescent="0.5">
      <c r="A31" s="173" t="s">
        <v>67</v>
      </c>
      <c r="B31" s="348" t="s">
        <v>68</v>
      </c>
      <c r="C31" s="349"/>
      <c r="D31" s="349"/>
      <c r="E31" s="349"/>
      <c r="F31" s="349"/>
      <c r="G31" s="350"/>
    </row>
    <row r="32" spans="1:11" ht="28.2" x14ac:dyDescent="0.5">
      <c r="A32" s="172" t="s">
        <v>69</v>
      </c>
      <c r="B32" s="218" t="s">
        <v>280</v>
      </c>
      <c r="C32" s="172" t="s">
        <v>19</v>
      </c>
      <c r="D32" s="219">
        <v>2100</v>
      </c>
      <c r="E32" s="220"/>
      <c r="F32" s="172">
        <v>5</v>
      </c>
      <c r="G32" s="221">
        <f t="shared" si="0"/>
        <v>0</v>
      </c>
    </row>
    <row r="33" spans="1:11" x14ac:dyDescent="0.5">
      <c r="A33" s="172" t="s">
        <v>71</v>
      </c>
      <c r="B33" s="232" t="s">
        <v>281</v>
      </c>
      <c r="C33" s="172" t="s">
        <v>19</v>
      </c>
      <c r="D33" s="177">
        <v>700</v>
      </c>
      <c r="E33" s="220"/>
      <c r="F33" s="172">
        <v>5</v>
      </c>
      <c r="G33" s="221">
        <f t="shared" si="0"/>
        <v>0</v>
      </c>
    </row>
    <row r="34" spans="1:11" x14ac:dyDescent="0.5">
      <c r="A34" s="172" t="s">
        <v>73</v>
      </c>
      <c r="B34" s="233" t="s">
        <v>76</v>
      </c>
      <c r="C34" s="172" t="s">
        <v>19</v>
      </c>
      <c r="D34" s="219">
        <v>2100</v>
      </c>
      <c r="E34" s="220"/>
      <c r="F34" s="172">
        <v>1</v>
      </c>
      <c r="G34" s="221">
        <f t="shared" si="0"/>
        <v>0</v>
      </c>
    </row>
    <row r="35" spans="1:11" ht="28.2" x14ac:dyDescent="0.5">
      <c r="A35" s="172" t="s">
        <v>75</v>
      </c>
      <c r="B35" s="218" t="s">
        <v>78</v>
      </c>
      <c r="C35" s="172" t="s">
        <v>19</v>
      </c>
      <c r="D35" s="172">
        <v>6321.11</v>
      </c>
      <c r="E35" s="220"/>
      <c r="F35" s="172">
        <v>12</v>
      </c>
      <c r="G35" s="221">
        <f t="shared" si="0"/>
        <v>0</v>
      </c>
    </row>
    <row r="36" spans="1:11" x14ac:dyDescent="0.5">
      <c r="A36" s="119" t="s">
        <v>79</v>
      </c>
      <c r="B36" s="131" t="s">
        <v>86</v>
      </c>
      <c r="C36" s="120" t="s">
        <v>37</v>
      </c>
      <c r="D36" s="130">
        <v>2</v>
      </c>
      <c r="E36" s="149"/>
      <c r="F36" s="130">
        <v>12</v>
      </c>
      <c r="G36" s="108">
        <f t="shared" si="0"/>
        <v>0</v>
      </c>
    </row>
    <row r="37" spans="1:11" s="254" customFormat="1" ht="33" customHeight="1" x14ac:dyDescent="0.55000000000000004">
      <c r="A37" s="119" t="s">
        <v>81</v>
      </c>
      <c r="B37" s="99" t="s">
        <v>521</v>
      </c>
      <c r="C37" s="120" t="s">
        <v>37</v>
      </c>
      <c r="D37" s="120">
        <v>1</v>
      </c>
      <c r="E37" s="168"/>
      <c r="F37" s="130">
        <v>2</v>
      </c>
      <c r="G37" s="253">
        <f t="shared" si="0"/>
        <v>0</v>
      </c>
      <c r="K37" s="251"/>
    </row>
    <row r="38" spans="1:11" x14ac:dyDescent="0.5">
      <c r="A38" s="288" t="s">
        <v>87</v>
      </c>
      <c r="B38" s="288"/>
      <c r="C38" s="288"/>
      <c r="D38" s="288"/>
      <c r="E38" s="288"/>
      <c r="F38" s="288"/>
      <c r="G38" s="150">
        <f>SUM(G12:G37)</f>
        <v>0</v>
      </c>
    </row>
    <row r="39" spans="1:11" ht="31.5" customHeight="1" x14ac:dyDescent="0.5">
      <c r="A39" s="275" t="s">
        <v>88</v>
      </c>
      <c r="B39" s="276"/>
      <c r="C39" s="276"/>
      <c r="D39" s="276"/>
      <c r="E39" s="276"/>
      <c r="F39" s="277"/>
      <c r="G39" s="151">
        <f>G38*3</f>
        <v>0</v>
      </c>
    </row>
    <row r="41" spans="1:11" x14ac:dyDescent="0.5">
      <c r="F41" s="111" t="s">
        <v>89</v>
      </c>
    </row>
    <row r="42" spans="1:11" x14ac:dyDescent="0.5">
      <c r="A42" s="318" t="s">
        <v>3</v>
      </c>
      <c r="B42" s="318" t="s">
        <v>90</v>
      </c>
      <c r="C42" s="318" t="s">
        <v>5</v>
      </c>
      <c r="D42" s="318" t="s">
        <v>91</v>
      </c>
      <c r="E42" s="321" t="s">
        <v>92</v>
      </c>
      <c r="F42" s="308" t="s">
        <v>93</v>
      </c>
    </row>
    <row r="43" spans="1:11" x14ac:dyDescent="0.5">
      <c r="A43" s="319"/>
      <c r="B43" s="319"/>
      <c r="C43" s="319"/>
      <c r="D43" s="319"/>
      <c r="E43" s="322"/>
      <c r="F43" s="309"/>
    </row>
    <row r="44" spans="1:11" ht="27" customHeight="1" x14ac:dyDescent="0.5">
      <c r="A44" s="320"/>
      <c r="B44" s="320"/>
      <c r="C44" s="320"/>
      <c r="D44" s="320"/>
      <c r="E44" s="322"/>
      <c r="F44" s="310"/>
    </row>
    <row r="45" spans="1:11" x14ac:dyDescent="0.5">
      <c r="A45" s="44">
        <v>1</v>
      </c>
      <c r="B45" s="112">
        <v>2</v>
      </c>
      <c r="C45" s="44">
        <v>3</v>
      </c>
      <c r="D45" s="103">
        <v>4</v>
      </c>
      <c r="E45" s="113">
        <v>5</v>
      </c>
      <c r="F45" s="44">
        <v>6</v>
      </c>
    </row>
    <row r="46" spans="1:11" x14ac:dyDescent="0.5">
      <c r="A46" s="47" t="s">
        <v>94</v>
      </c>
      <c r="B46" s="326" t="s">
        <v>523</v>
      </c>
      <c r="C46" s="326"/>
      <c r="D46" s="326"/>
      <c r="E46" s="326"/>
      <c r="F46" s="326"/>
    </row>
    <row r="47" spans="1:11" x14ac:dyDescent="0.5">
      <c r="A47" s="119" t="s">
        <v>83</v>
      </c>
      <c r="B47" s="345" t="s">
        <v>282</v>
      </c>
      <c r="C47" s="346"/>
      <c r="D47" s="346"/>
      <c r="E47" s="346"/>
      <c r="F47" s="347"/>
    </row>
    <row r="48" spans="1:11" ht="42.3" x14ac:dyDescent="0.5">
      <c r="A48" s="137" t="s">
        <v>283</v>
      </c>
      <c r="B48" s="134" t="s">
        <v>102</v>
      </c>
      <c r="C48" s="133" t="s">
        <v>37</v>
      </c>
      <c r="D48" s="125">
        <v>11</v>
      </c>
      <c r="E48" s="149"/>
      <c r="F48" s="114">
        <f>D48*E48</f>
        <v>0</v>
      </c>
    </row>
    <row r="49" spans="1:6" ht="28.2" x14ac:dyDescent="0.5">
      <c r="A49" s="137" t="s">
        <v>284</v>
      </c>
      <c r="B49" s="134" t="s">
        <v>104</v>
      </c>
      <c r="C49" s="133" t="s">
        <v>37</v>
      </c>
      <c r="D49" s="125">
        <v>6</v>
      </c>
      <c r="E49" s="149"/>
      <c r="F49" s="114">
        <f t="shared" ref="F49:F51" si="1">D49*E49</f>
        <v>0</v>
      </c>
    </row>
    <row r="50" spans="1:6" x14ac:dyDescent="0.5">
      <c r="A50" s="137" t="s">
        <v>285</v>
      </c>
      <c r="B50" s="134" t="s">
        <v>106</v>
      </c>
      <c r="C50" s="133" t="s">
        <v>37</v>
      </c>
      <c r="D50" s="125">
        <v>10</v>
      </c>
      <c r="E50" s="149"/>
      <c r="F50" s="114">
        <f t="shared" si="1"/>
        <v>0</v>
      </c>
    </row>
    <row r="51" spans="1:6" x14ac:dyDescent="0.5">
      <c r="A51" s="137" t="s">
        <v>286</v>
      </c>
      <c r="B51" s="134" t="s">
        <v>108</v>
      </c>
      <c r="C51" s="133" t="s">
        <v>37</v>
      </c>
      <c r="D51" s="125">
        <v>10</v>
      </c>
      <c r="E51" s="149"/>
      <c r="F51" s="114">
        <f t="shared" si="1"/>
        <v>0</v>
      </c>
    </row>
    <row r="52" spans="1:6" x14ac:dyDescent="0.5">
      <c r="A52" s="135" t="s">
        <v>85</v>
      </c>
      <c r="B52" s="355" t="s">
        <v>287</v>
      </c>
      <c r="C52" s="356"/>
      <c r="D52" s="356"/>
      <c r="E52" s="356"/>
      <c r="F52" s="357"/>
    </row>
    <row r="53" spans="1:6" ht="28.2" x14ac:dyDescent="0.5">
      <c r="A53" s="136" t="s">
        <v>288</v>
      </c>
      <c r="B53" s="96" t="s">
        <v>524</v>
      </c>
      <c r="C53" s="137" t="s">
        <v>43</v>
      </c>
      <c r="D53" s="125">
        <v>2</v>
      </c>
      <c r="E53" s="149"/>
      <c r="F53" s="114">
        <f>D53*E53</f>
        <v>0</v>
      </c>
    </row>
    <row r="54" spans="1:6" ht="28.2" x14ac:dyDescent="0.5">
      <c r="A54" s="136" t="s">
        <v>289</v>
      </c>
      <c r="B54" s="96" t="s">
        <v>525</v>
      </c>
      <c r="C54" s="137" t="s">
        <v>40</v>
      </c>
      <c r="D54" s="125">
        <v>10</v>
      </c>
      <c r="E54" s="149"/>
      <c r="F54" s="114">
        <f t="shared" ref="F54:F63" si="2">D54*E54</f>
        <v>0</v>
      </c>
    </row>
    <row r="55" spans="1:6" x14ac:dyDescent="0.5">
      <c r="A55" s="136" t="s">
        <v>290</v>
      </c>
      <c r="B55" s="138" t="s">
        <v>291</v>
      </c>
      <c r="C55" s="137" t="s">
        <v>261</v>
      </c>
      <c r="D55" s="125">
        <v>8</v>
      </c>
      <c r="E55" s="149"/>
      <c r="F55" s="114">
        <f t="shared" si="2"/>
        <v>0</v>
      </c>
    </row>
    <row r="56" spans="1:6" x14ac:dyDescent="0.5">
      <c r="A56" s="136" t="s">
        <v>292</v>
      </c>
      <c r="B56" s="138" t="s">
        <v>293</v>
      </c>
      <c r="C56" s="137" t="s">
        <v>261</v>
      </c>
      <c r="D56" s="125">
        <v>8</v>
      </c>
      <c r="E56" s="149"/>
      <c r="F56" s="114">
        <f t="shared" si="2"/>
        <v>0</v>
      </c>
    </row>
    <row r="57" spans="1:6" x14ac:dyDescent="0.5">
      <c r="A57" s="139" t="s">
        <v>95</v>
      </c>
      <c r="B57" s="355" t="s">
        <v>110</v>
      </c>
      <c r="C57" s="356"/>
      <c r="D57" s="356"/>
      <c r="E57" s="356"/>
      <c r="F57" s="357"/>
    </row>
    <row r="58" spans="1:6" x14ac:dyDescent="0.5">
      <c r="A58" s="137" t="s">
        <v>97</v>
      </c>
      <c r="B58" s="140" t="s">
        <v>294</v>
      </c>
      <c r="C58" s="141" t="s">
        <v>37</v>
      </c>
      <c r="D58" s="125">
        <v>100</v>
      </c>
      <c r="E58" s="149"/>
      <c r="F58" s="114">
        <f t="shared" si="2"/>
        <v>0</v>
      </c>
    </row>
    <row r="59" spans="1:6" ht="28.2" x14ac:dyDescent="0.5">
      <c r="A59" s="137" t="s">
        <v>99</v>
      </c>
      <c r="B59" s="53" t="s">
        <v>112</v>
      </c>
      <c r="C59" s="137" t="s">
        <v>43</v>
      </c>
      <c r="D59" s="125">
        <v>240</v>
      </c>
      <c r="E59" s="149"/>
      <c r="F59" s="114">
        <f t="shared" si="2"/>
        <v>0</v>
      </c>
    </row>
    <row r="60" spans="1:6" ht="28.2" x14ac:dyDescent="0.5">
      <c r="A60" s="137" t="s">
        <v>101</v>
      </c>
      <c r="B60" s="138" t="s">
        <v>115</v>
      </c>
      <c r="C60" s="137" t="s">
        <v>43</v>
      </c>
      <c r="D60" s="125">
        <v>20</v>
      </c>
      <c r="E60" s="149"/>
      <c r="F60" s="114">
        <f t="shared" si="2"/>
        <v>0</v>
      </c>
    </row>
    <row r="61" spans="1:6" ht="28.2" x14ac:dyDescent="0.5">
      <c r="A61" s="137" t="s">
        <v>103</v>
      </c>
      <c r="B61" s="138" t="s">
        <v>117</v>
      </c>
      <c r="C61" s="137" t="s">
        <v>43</v>
      </c>
      <c r="D61" s="125">
        <v>20</v>
      </c>
      <c r="E61" s="149"/>
      <c r="F61" s="114">
        <f t="shared" si="2"/>
        <v>0</v>
      </c>
    </row>
    <row r="62" spans="1:6" ht="28.2" x14ac:dyDescent="0.5">
      <c r="A62" s="137" t="s">
        <v>105</v>
      </c>
      <c r="B62" s="138" t="s">
        <v>119</v>
      </c>
      <c r="C62" s="137" t="s">
        <v>46</v>
      </c>
      <c r="D62" s="125">
        <v>240</v>
      </c>
      <c r="E62" s="149"/>
      <c r="F62" s="114">
        <f t="shared" si="2"/>
        <v>0</v>
      </c>
    </row>
    <row r="63" spans="1:6" ht="28.2" x14ac:dyDescent="0.5">
      <c r="A63" s="137" t="s">
        <v>107</v>
      </c>
      <c r="B63" s="70" t="s">
        <v>418</v>
      </c>
      <c r="C63" s="77" t="s">
        <v>19</v>
      </c>
      <c r="D63" s="255">
        <v>2.4</v>
      </c>
      <c r="E63" s="161"/>
      <c r="F63" s="55">
        <f t="shared" si="2"/>
        <v>0</v>
      </c>
    </row>
    <row r="64" spans="1:6" x14ac:dyDescent="0.5">
      <c r="A64" s="142" t="s">
        <v>109</v>
      </c>
      <c r="B64" s="355" t="s">
        <v>125</v>
      </c>
      <c r="C64" s="356"/>
      <c r="D64" s="356"/>
      <c r="E64" s="356"/>
      <c r="F64" s="357"/>
    </row>
    <row r="65" spans="1:6" x14ac:dyDescent="0.5">
      <c r="A65" s="137" t="s">
        <v>111</v>
      </c>
      <c r="B65" s="358" t="s">
        <v>127</v>
      </c>
      <c r="C65" s="359"/>
      <c r="D65" s="359"/>
      <c r="E65" s="359"/>
      <c r="F65" s="360"/>
    </row>
    <row r="66" spans="1:6" ht="28.2" x14ac:dyDescent="0.5">
      <c r="A66" s="137" t="s">
        <v>295</v>
      </c>
      <c r="B66" s="138" t="s">
        <v>129</v>
      </c>
      <c r="C66" s="137" t="s">
        <v>37</v>
      </c>
      <c r="D66" s="125">
        <v>6</v>
      </c>
      <c r="E66" s="149"/>
      <c r="F66" s="114">
        <f t="shared" ref="F66:F77" si="3">D66*E66</f>
        <v>0</v>
      </c>
    </row>
    <row r="67" spans="1:6" ht="28.2" x14ac:dyDescent="0.5">
      <c r="A67" s="137" t="s">
        <v>296</v>
      </c>
      <c r="B67" s="138" t="s">
        <v>131</v>
      </c>
      <c r="C67" s="137" t="s">
        <v>37</v>
      </c>
      <c r="D67" s="125">
        <v>6</v>
      </c>
      <c r="E67" s="149"/>
      <c r="F67" s="114">
        <f t="shared" si="3"/>
        <v>0</v>
      </c>
    </row>
    <row r="68" spans="1:6" ht="28.2" x14ac:dyDescent="0.5">
      <c r="A68" s="137" t="s">
        <v>297</v>
      </c>
      <c r="B68" s="138" t="s">
        <v>133</v>
      </c>
      <c r="C68" s="137" t="s">
        <v>37</v>
      </c>
      <c r="D68" s="125">
        <v>6</v>
      </c>
      <c r="E68" s="149"/>
      <c r="F68" s="114">
        <f t="shared" si="3"/>
        <v>0</v>
      </c>
    </row>
    <row r="69" spans="1:6" ht="28.2" x14ac:dyDescent="0.5">
      <c r="A69" s="137" t="s">
        <v>298</v>
      </c>
      <c r="B69" s="138" t="s">
        <v>135</v>
      </c>
      <c r="C69" s="137" t="s">
        <v>37</v>
      </c>
      <c r="D69" s="125">
        <v>6</v>
      </c>
      <c r="E69" s="149"/>
      <c r="F69" s="114">
        <f t="shared" si="3"/>
        <v>0</v>
      </c>
    </row>
    <row r="70" spans="1:6" ht="28.2" x14ac:dyDescent="0.5">
      <c r="A70" s="137" t="s">
        <v>299</v>
      </c>
      <c r="B70" s="138" t="s">
        <v>137</v>
      </c>
      <c r="C70" s="137" t="s">
        <v>37</v>
      </c>
      <c r="D70" s="125">
        <v>6</v>
      </c>
      <c r="E70" s="149"/>
      <c r="F70" s="114">
        <f t="shared" si="3"/>
        <v>0</v>
      </c>
    </row>
    <row r="71" spans="1:6" ht="28.2" x14ac:dyDescent="0.5">
      <c r="A71" s="137" t="s">
        <v>300</v>
      </c>
      <c r="B71" s="138" t="s">
        <v>139</v>
      </c>
      <c r="C71" s="137" t="s">
        <v>37</v>
      </c>
      <c r="D71" s="125">
        <v>6</v>
      </c>
      <c r="E71" s="149"/>
      <c r="F71" s="114">
        <f t="shared" si="3"/>
        <v>0</v>
      </c>
    </row>
    <row r="72" spans="1:6" ht="28.2" x14ac:dyDescent="0.5">
      <c r="A72" s="137" t="s">
        <v>301</v>
      </c>
      <c r="B72" s="138" t="s">
        <v>141</v>
      </c>
      <c r="C72" s="137" t="s">
        <v>37</v>
      </c>
      <c r="D72" s="125">
        <v>6</v>
      </c>
      <c r="E72" s="149"/>
      <c r="F72" s="114">
        <f t="shared" si="3"/>
        <v>0</v>
      </c>
    </row>
    <row r="73" spans="1:6" ht="28.2" x14ac:dyDescent="0.5">
      <c r="A73" s="137" t="s">
        <v>302</v>
      </c>
      <c r="B73" s="138" t="s">
        <v>143</v>
      </c>
      <c r="C73" s="137" t="s">
        <v>37</v>
      </c>
      <c r="D73" s="125">
        <v>6</v>
      </c>
      <c r="E73" s="149"/>
      <c r="F73" s="114">
        <f t="shared" si="3"/>
        <v>0</v>
      </c>
    </row>
    <row r="74" spans="1:6" ht="28.2" x14ac:dyDescent="0.5">
      <c r="A74" s="137" t="s">
        <v>303</v>
      </c>
      <c r="B74" s="138" t="s">
        <v>145</v>
      </c>
      <c r="C74" s="137" t="s">
        <v>37</v>
      </c>
      <c r="D74" s="125">
        <v>6</v>
      </c>
      <c r="E74" s="149"/>
      <c r="F74" s="114">
        <f t="shared" si="3"/>
        <v>0</v>
      </c>
    </row>
    <row r="75" spans="1:6" ht="28.2" x14ac:dyDescent="0.5">
      <c r="A75" s="137" t="s">
        <v>304</v>
      </c>
      <c r="B75" s="138" t="s">
        <v>147</v>
      </c>
      <c r="C75" s="137" t="s">
        <v>37</v>
      </c>
      <c r="D75" s="125">
        <v>6</v>
      </c>
      <c r="E75" s="149"/>
      <c r="F75" s="114">
        <f t="shared" si="3"/>
        <v>0</v>
      </c>
    </row>
    <row r="76" spans="1:6" ht="28.2" x14ac:dyDescent="0.5">
      <c r="A76" s="137" t="s">
        <v>305</v>
      </c>
      <c r="B76" s="138" t="s">
        <v>149</v>
      </c>
      <c r="C76" s="137" t="s">
        <v>37</v>
      </c>
      <c r="D76" s="125">
        <v>6</v>
      </c>
      <c r="E76" s="149"/>
      <c r="F76" s="114">
        <f t="shared" si="3"/>
        <v>0</v>
      </c>
    </row>
    <row r="77" spans="1:6" ht="28.2" x14ac:dyDescent="0.5">
      <c r="A77" s="137" t="s">
        <v>306</v>
      </c>
      <c r="B77" s="138" t="s">
        <v>307</v>
      </c>
      <c r="C77" s="137" t="s">
        <v>37</v>
      </c>
      <c r="D77" s="125">
        <v>6</v>
      </c>
      <c r="E77" s="149"/>
      <c r="F77" s="114">
        <f t="shared" si="3"/>
        <v>0</v>
      </c>
    </row>
    <row r="78" spans="1:6" x14ac:dyDescent="0.5">
      <c r="A78" s="120" t="s">
        <v>114</v>
      </c>
      <c r="B78" s="358" t="s">
        <v>153</v>
      </c>
      <c r="C78" s="359"/>
      <c r="D78" s="359"/>
      <c r="E78" s="359"/>
      <c r="F78" s="360"/>
    </row>
    <row r="79" spans="1:6" ht="28.2" x14ac:dyDescent="0.5">
      <c r="A79" s="120" t="s">
        <v>308</v>
      </c>
      <c r="B79" s="138" t="s">
        <v>155</v>
      </c>
      <c r="C79" s="137" t="s">
        <v>37</v>
      </c>
      <c r="D79" s="125">
        <v>6</v>
      </c>
      <c r="E79" s="149"/>
      <c r="F79" s="114">
        <f>D79*E79</f>
        <v>0</v>
      </c>
    </row>
    <row r="80" spans="1:6" ht="28.2" x14ac:dyDescent="0.5">
      <c r="A80" s="120" t="s">
        <v>309</v>
      </c>
      <c r="B80" s="138" t="s">
        <v>157</v>
      </c>
      <c r="C80" s="137" t="s">
        <v>37</v>
      </c>
      <c r="D80" s="125">
        <v>6</v>
      </c>
      <c r="E80" s="149"/>
      <c r="F80" s="114">
        <f t="shared" ref="F80:F126" si="4">D80*E80</f>
        <v>0</v>
      </c>
    </row>
    <row r="81" spans="1:6" ht="28.2" x14ac:dyDescent="0.5">
      <c r="A81" s="120" t="s">
        <v>310</v>
      </c>
      <c r="B81" s="138" t="s">
        <v>159</v>
      </c>
      <c r="C81" s="137" t="s">
        <v>37</v>
      </c>
      <c r="D81" s="125">
        <v>6</v>
      </c>
      <c r="E81" s="149"/>
      <c r="F81" s="114">
        <f t="shared" si="4"/>
        <v>0</v>
      </c>
    </row>
    <row r="82" spans="1:6" ht="28.2" x14ac:dyDescent="0.5">
      <c r="A82" s="120" t="s">
        <v>311</v>
      </c>
      <c r="B82" s="138" t="s">
        <v>161</v>
      </c>
      <c r="C82" s="137" t="s">
        <v>162</v>
      </c>
      <c r="D82" s="125">
        <v>6</v>
      </c>
      <c r="E82" s="149"/>
      <c r="F82" s="114">
        <f t="shared" si="4"/>
        <v>0</v>
      </c>
    </row>
    <row r="83" spans="1:6" ht="28.2" x14ac:dyDescent="0.5">
      <c r="A83" s="120" t="s">
        <v>312</v>
      </c>
      <c r="B83" s="138" t="s">
        <v>164</v>
      </c>
      <c r="C83" s="137" t="s">
        <v>37</v>
      </c>
      <c r="D83" s="125">
        <v>6</v>
      </c>
      <c r="E83" s="149"/>
      <c r="F83" s="114">
        <f t="shared" si="4"/>
        <v>0</v>
      </c>
    </row>
    <row r="84" spans="1:6" ht="42.3" x14ac:dyDescent="0.5">
      <c r="A84" s="120" t="s">
        <v>313</v>
      </c>
      <c r="B84" s="138" t="s">
        <v>166</v>
      </c>
      <c r="C84" s="137" t="s">
        <v>37</v>
      </c>
      <c r="D84" s="125">
        <v>6</v>
      </c>
      <c r="E84" s="149"/>
      <c r="F84" s="114">
        <f t="shared" si="4"/>
        <v>0</v>
      </c>
    </row>
    <row r="85" spans="1:6" ht="42.3" x14ac:dyDescent="0.5">
      <c r="A85" s="120" t="s">
        <v>314</v>
      </c>
      <c r="B85" s="138" t="s">
        <v>168</v>
      </c>
      <c r="C85" s="137" t="s">
        <v>37</v>
      </c>
      <c r="D85" s="125">
        <v>6</v>
      </c>
      <c r="E85" s="149"/>
      <c r="F85" s="114">
        <f t="shared" si="4"/>
        <v>0</v>
      </c>
    </row>
    <row r="86" spans="1:6" ht="42.3" x14ac:dyDescent="0.5">
      <c r="A86" s="120" t="s">
        <v>315</v>
      </c>
      <c r="B86" s="138" t="s">
        <v>170</v>
      </c>
      <c r="C86" s="137" t="s">
        <v>37</v>
      </c>
      <c r="D86" s="125">
        <v>6</v>
      </c>
      <c r="E86" s="149"/>
      <c r="F86" s="114">
        <f t="shared" si="4"/>
        <v>0</v>
      </c>
    </row>
    <row r="87" spans="1:6" ht="42.3" x14ac:dyDescent="0.5">
      <c r="A87" s="120" t="s">
        <v>316</v>
      </c>
      <c r="B87" s="138" t="s">
        <v>172</v>
      </c>
      <c r="C87" s="137" t="s">
        <v>37</v>
      </c>
      <c r="D87" s="125">
        <v>6</v>
      </c>
      <c r="E87" s="149"/>
      <c r="F87" s="114">
        <f t="shared" si="4"/>
        <v>0</v>
      </c>
    </row>
    <row r="88" spans="1:6" ht="28.2" x14ac:dyDescent="0.5">
      <c r="A88" s="120" t="s">
        <v>317</v>
      </c>
      <c r="B88" s="138" t="s">
        <v>174</v>
      </c>
      <c r="C88" s="137" t="s">
        <v>37</v>
      </c>
      <c r="D88" s="125">
        <v>6</v>
      </c>
      <c r="E88" s="149"/>
      <c r="F88" s="114">
        <f t="shared" si="4"/>
        <v>0</v>
      </c>
    </row>
    <row r="89" spans="1:6" ht="42.3" x14ac:dyDescent="0.5">
      <c r="A89" s="120" t="s">
        <v>318</v>
      </c>
      <c r="B89" s="138" t="s">
        <v>176</v>
      </c>
      <c r="C89" s="137" t="s">
        <v>37</v>
      </c>
      <c r="D89" s="125">
        <v>6</v>
      </c>
      <c r="E89" s="149"/>
      <c r="F89" s="114">
        <f t="shared" si="4"/>
        <v>0</v>
      </c>
    </row>
    <row r="90" spans="1:6" ht="42.3" x14ac:dyDescent="0.5">
      <c r="A90" s="120" t="s">
        <v>319</v>
      </c>
      <c r="B90" s="138" t="s">
        <v>178</v>
      </c>
      <c r="C90" s="143" t="s">
        <v>37</v>
      </c>
      <c r="D90" s="125">
        <v>6</v>
      </c>
      <c r="E90" s="149"/>
      <c r="F90" s="114">
        <f t="shared" si="4"/>
        <v>0</v>
      </c>
    </row>
    <row r="91" spans="1:6" ht="42.3" x14ac:dyDescent="0.5">
      <c r="A91" s="120" t="s">
        <v>320</v>
      </c>
      <c r="B91" s="138" t="s">
        <v>180</v>
      </c>
      <c r="C91" s="143" t="s">
        <v>37</v>
      </c>
      <c r="D91" s="125">
        <v>6</v>
      </c>
      <c r="E91" s="149"/>
      <c r="F91" s="114">
        <f t="shared" si="4"/>
        <v>0</v>
      </c>
    </row>
    <row r="92" spans="1:6" ht="42.3" x14ac:dyDescent="0.5">
      <c r="A92" s="120" t="s">
        <v>321</v>
      </c>
      <c r="B92" s="138" t="s">
        <v>182</v>
      </c>
      <c r="C92" s="137" t="s">
        <v>37</v>
      </c>
      <c r="D92" s="125">
        <v>6</v>
      </c>
      <c r="E92" s="149"/>
      <c r="F92" s="114">
        <f t="shared" si="4"/>
        <v>0</v>
      </c>
    </row>
    <row r="93" spans="1:6" ht="28.2" x14ac:dyDescent="0.5">
      <c r="A93" s="120" t="s">
        <v>322</v>
      </c>
      <c r="B93" s="138" t="s">
        <v>184</v>
      </c>
      <c r="C93" s="137" t="s">
        <v>37</v>
      </c>
      <c r="D93" s="125">
        <v>6</v>
      </c>
      <c r="E93" s="149"/>
      <c r="F93" s="114">
        <f t="shared" si="4"/>
        <v>0</v>
      </c>
    </row>
    <row r="94" spans="1:6" ht="28.2" x14ac:dyDescent="0.5">
      <c r="A94" s="120" t="s">
        <v>323</v>
      </c>
      <c r="B94" s="138" t="s">
        <v>186</v>
      </c>
      <c r="C94" s="137" t="s">
        <v>37</v>
      </c>
      <c r="D94" s="125">
        <v>6</v>
      </c>
      <c r="E94" s="149"/>
      <c r="F94" s="114">
        <f t="shared" si="4"/>
        <v>0</v>
      </c>
    </row>
    <row r="95" spans="1:6" ht="28.2" x14ac:dyDescent="0.5">
      <c r="A95" s="120" t="s">
        <v>324</v>
      </c>
      <c r="B95" s="138" t="s">
        <v>188</v>
      </c>
      <c r="C95" s="137" t="s">
        <v>37</v>
      </c>
      <c r="D95" s="125">
        <v>6</v>
      </c>
      <c r="E95" s="149"/>
      <c r="F95" s="114">
        <f t="shared" si="4"/>
        <v>0</v>
      </c>
    </row>
    <row r="96" spans="1:6" ht="28.2" x14ac:dyDescent="0.5">
      <c r="A96" s="120" t="s">
        <v>325</v>
      </c>
      <c r="B96" s="138" t="s">
        <v>190</v>
      </c>
      <c r="C96" s="137" t="s">
        <v>37</v>
      </c>
      <c r="D96" s="125">
        <v>6</v>
      </c>
      <c r="E96" s="149"/>
      <c r="F96" s="114">
        <f>D96*E96</f>
        <v>0</v>
      </c>
    </row>
    <row r="97" spans="1:6" ht="28.2" x14ac:dyDescent="0.5">
      <c r="A97" s="120" t="s">
        <v>326</v>
      </c>
      <c r="B97" s="138" t="s">
        <v>192</v>
      </c>
      <c r="C97" s="137" t="s">
        <v>37</v>
      </c>
      <c r="D97" s="125">
        <v>6</v>
      </c>
      <c r="E97" s="149"/>
      <c r="F97" s="114">
        <f t="shared" si="4"/>
        <v>0</v>
      </c>
    </row>
    <row r="98" spans="1:6" x14ac:dyDescent="0.5">
      <c r="A98" s="120" t="s">
        <v>327</v>
      </c>
      <c r="B98" s="138" t="s">
        <v>194</v>
      </c>
      <c r="C98" s="137" t="s">
        <v>37</v>
      </c>
      <c r="D98" s="125">
        <v>10</v>
      </c>
      <c r="E98" s="149"/>
      <c r="F98" s="114">
        <f t="shared" si="4"/>
        <v>0</v>
      </c>
    </row>
    <row r="99" spans="1:6" x14ac:dyDescent="0.5">
      <c r="A99" s="120" t="s">
        <v>116</v>
      </c>
      <c r="B99" s="358" t="s">
        <v>196</v>
      </c>
      <c r="C99" s="359"/>
      <c r="D99" s="359"/>
      <c r="E99" s="359"/>
      <c r="F99" s="360"/>
    </row>
    <row r="100" spans="1:6" ht="28.2" x14ac:dyDescent="0.5">
      <c r="A100" s="120" t="s">
        <v>328</v>
      </c>
      <c r="B100" s="138" t="s">
        <v>198</v>
      </c>
      <c r="C100" s="137" t="s">
        <v>37</v>
      </c>
      <c r="D100" s="125">
        <v>1</v>
      </c>
      <c r="E100" s="149"/>
      <c r="F100" s="114">
        <f t="shared" si="4"/>
        <v>0</v>
      </c>
    </row>
    <row r="101" spans="1:6" ht="28.2" x14ac:dyDescent="0.5">
      <c r="A101" s="120" t="s">
        <v>329</v>
      </c>
      <c r="B101" s="138" t="s">
        <v>200</v>
      </c>
      <c r="C101" s="137" t="s">
        <v>37</v>
      </c>
      <c r="D101" s="125">
        <v>1</v>
      </c>
      <c r="E101" s="149"/>
      <c r="F101" s="114">
        <f t="shared" si="4"/>
        <v>0</v>
      </c>
    </row>
    <row r="102" spans="1:6" ht="28.2" x14ac:dyDescent="0.5">
      <c r="A102" s="120" t="s">
        <v>330</v>
      </c>
      <c r="B102" s="138" t="s">
        <v>202</v>
      </c>
      <c r="C102" s="137" t="s">
        <v>37</v>
      </c>
      <c r="D102" s="125">
        <v>1</v>
      </c>
      <c r="E102" s="149"/>
      <c r="F102" s="114">
        <f t="shared" si="4"/>
        <v>0</v>
      </c>
    </row>
    <row r="103" spans="1:6" ht="28.2" x14ac:dyDescent="0.5">
      <c r="A103" s="120" t="s">
        <v>331</v>
      </c>
      <c r="B103" s="138" t="s">
        <v>204</v>
      </c>
      <c r="C103" s="137" t="s">
        <v>37</v>
      </c>
      <c r="D103" s="125">
        <v>1</v>
      </c>
      <c r="E103" s="149"/>
      <c r="F103" s="114">
        <f t="shared" si="4"/>
        <v>0</v>
      </c>
    </row>
    <row r="104" spans="1:6" ht="28.2" x14ac:dyDescent="0.5">
      <c r="A104" s="120" t="s">
        <v>332</v>
      </c>
      <c r="B104" s="138" t="s">
        <v>206</v>
      </c>
      <c r="C104" s="137" t="s">
        <v>37</v>
      </c>
      <c r="D104" s="125">
        <v>1</v>
      </c>
      <c r="E104" s="149"/>
      <c r="F104" s="114">
        <f>D104*E104</f>
        <v>0</v>
      </c>
    </row>
    <row r="105" spans="1:6" ht="28.2" x14ac:dyDescent="0.5">
      <c r="A105" s="120" t="s">
        <v>333</v>
      </c>
      <c r="B105" s="132" t="s">
        <v>208</v>
      </c>
      <c r="C105" s="137" t="s">
        <v>37</v>
      </c>
      <c r="D105" s="125">
        <v>1</v>
      </c>
      <c r="E105" s="149"/>
      <c r="F105" s="114">
        <f t="shared" si="4"/>
        <v>0</v>
      </c>
    </row>
    <row r="106" spans="1:6" ht="28.2" x14ac:dyDescent="0.5">
      <c r="A106" s="120" t="s">
        <v>334</v>
      </c>
      <c r="B106" s="132" t="s">
        <v>210</v>
      </c>
      <c r="C106" s="137" t="s">
        <v>37</v>
      </c>
      <c r="D106" s="125">
        <v>1</v>
      </c>
      <c r="E106" s="149"/>
      <c r="F106" s="114">
        <f t="shared" si="4"/>
        <v>0</v>
      </c>
    </row>
    <row r="107" spans="1:6" ht="28.2" x14ac:dyDescent="0.5">
      <c r="A107" s="120" t="s">
        <v>335</v>
      </c>
      <c r="B107" s="132" t="s">
        <v>212</v>
      </c>
      <c r="C107" s="137" t="s">
        <v>37</v>
      </c>
      <c r="D107" s="125">
        <v>1</v>
      </c>
      <c r="E107" s="149"/>
      <c r="F107" s="114">
        <f t="shared" si="4"/>
        <v>0</v>
      </c>
    </row>
    <row r="108" spans="1:6" ht="28.2" x14ac:dyDescent="0.5">
      <c r="A108" s="120" t="s">
        <v>336</v>
      </c>
      <c r="B108" s="132" t="s">
        <v>214</v>
      </c>
      <c r="C108" s="137" t="s">
        <v>37</v>
      </c>
      <c r="D108" s="125">
        <v>1</v>
      </c>
      <c r="E108" s="149"/>
      <c r="F108" s="114">
        <f t="shared" si="4"/>
        <v>0</v>
      </c>
    </row>
    <row r="109" spans="1:6" ht="28.2" x14ac:dyDescent="0.5">
      <c r="A109" s="120" t="s">
        <v>337</v>
      </c>
      <c r="B109" s="132" t="s">
        <v>216</v>
      </c>
      <c r="C109" s="137" t="s">
        <v>37</v>
      </c>
      <c r="D109" s="125">
        <v>1</v>
      </c>
      <c r="E109" s="149"/>
      <c r="F109" s="114">
        <f t="shared" si="4"/>
        <v>0</v>
      </c>
    </row>
    <row r="110" spans="1:6" ht="28.2" x14ac:dyDescent="0.5">
      <c r="A110" s="120" t="s">
        <v>338</v>
      </c>
      <c r="B110" s="132" t="s">
        <v>218</v>
      </c>
      <c r="C110" s="137" t="s">
        <v>37</v>
      </c>
      <c r="D110" s="125">
        <v>1</v>
      </c>
      <c r="E110" s="149"/>
      <c r="F110" s="114">
        <f t="shared" si="4"/>
        <v>0</v>
      </c>
    </row>
    <row r="111" spans="1:6" x14ac:dyDescent="0.5">
      <c r="A111" s="120" t="s">
        <v>339</v>
      </c>
      <c r="B111" s="132" t="s">
        <v>220</v>
      </c>
      <c r="C111" s="137" t="s">
        <v>37</v>
      </c>
      <c r="D111" s="125">
        <v>1</v>
      </c>
      <c r="E111" s="149"/>
      <c r="F111" s="114">
        <f t="shared" si="4"/>
        <v>0</v>
      </c>
    </row>
    <row r="112" spans="1:6" ht="28.2" x14ac:dyDescent="0.5">
      <c r="A112" s="120" t="s">
        <v>340</v>
      </c>
      <c r="B112" s="132" t="s">
        <v>222</v>
      </c>
      <c r="C112" s="137" t="s">
        <v>37</v>
      </c>
      <c r="D112" s="125">
        <v>1</v>
      </c>
      <c r="E112" s="149"/>
      <c r="F112" s="114">
        <f t="shared" si="4"/>
        <v>0</v>
      </c>
    </row>
    <row r="113" spans="1:12" ht="28.2" x14ac:dyDescent="0.5">
      <c r="A113" s="120" t="s">
        <v>341</v>
      </c>
      <c r="B113" s="132" t="s">
        <v>224</v>
      </c>
      <c r="C113" s="137" t="s">
        <v>37</v>
      </c>
      <c r="D113" s="125">
        <v>1</v>
      </c>
      <c r="E113" s="149"/>
      <c r="F113" s="114">
        <f t="shared" si="4"/>
        <v>0</v>
      </c>
    </row>
    <row r="114" spans="1:12" ht="28.2" x14ac:dyDescent="0.5">
      <c r="A114" s="120" t="s">
        <v>342</v>
      </c>
      <c r="B114" s="132" t="s">
        <v>226</v>
      </c>
      <c r="C114" s="137" t="s">
        <v>37</v>
      </c>
      <c r="D114" s="125">
        <v>1</v>
      </c>
      <c r="E114" s="149"/>
      <c r="F114" s="114">
        <f t="shared" si="4"/>
        <v>0</v>
      </c>
    </row>
    <row r="115" spans="1:12" ht="28.2" x14ac:dyDescent="0.5">
      <c r="A115" s="120" t="s">
        <v>343</v>
      </c>
      <c r="B115" s="132" t="s">
        <v>228</v>
      </c>
      <c r="C115" s="137" t="s">
        <v>37</v>
      </c>
      <c r="D115" s="125">
        <v>1</v>
      </c>
      <c r="E115" s="149"/>
      <c r="F115" s="114">
        <f t="shared" si="4"/>
        <v>0</v>
      </c>
    </row>
    <row r="116" spans="1:12" ht="28.2" x14ac:dyDescent="0.5">
      <c r="A116" s="120" t="s">
        <v>344</v>
      </c>
      <c r="B116" s="132" t="s">
        <v>230</v>
      </c>
      <c r="C116" s="137" t="s">
        <v>37</v>
      </c>
      <c r="D116" s="125">
        <v>1</v>
      </c>
      <c r="E116" s="149"/>
      <c r="F116" s="114">
        <f t="shared" si="4"/>
        <v>0</v>
      </c>
    </row>
    <row r="117" spans="1:12" x14ac:dyDescent="0.5">
      <c r="A117" s="120" t="s">
        <v>118</v>
      </c>
      <c r="B117" s="138" t="s">
        <v>232</v>
      </c>
      <c r="C117" s="137" t="s">
        <v>19</v>
      </c>
      <c r="D117" s="125">
        <v>40</v>
      </c>
      <c r="E117" s="149"/>
      <c r="F117" s="114">
        <f t="shared" si="4"/>
        <v>0</v>
      </c>
    </row>
    <row r="118" spans="1:12" x14ac:dyDescent="0.5">
      <c r="A118" s="120" t="s">
        <v>120</v>
      </c>
      <c r="B118" s="138" t="s">
        <v>234</v>
      </c>
      <c r="C118" s="137" t="s">
        <v>40</v>
      </c>
      <c r="D118" s="125">
        <v>2000</v>
      </c>
      <c r="E118" s="149"/>
      <c r="F118" s="114">
        <f>D118*E118</f>
        <v>0</v>
      </c>
    </row>
    <row r="119" spans="1:12" x14ac:dyDescent="0.5">
      <c r="A119" s="119" t="s">
        <v>124</v>
      </c>
      <c r="B119" s="361" t="s">
        <v>248</v>
      </c>
      <c r="C119" s="362"/>
      <c r="D119" s="362"/>
      <c r="E119" s="362"/>
      <c r="F119" s="363"/>
    </row>
    <row r="120" spans="1:12" x14ac:dyDescent="0.5">
      <c r="A120" s="120" t="s">
        <v>126</v>
      </c>
      <c r="B120" s="132" t="s">
        <v>250</v>
      </c>
      <c r="C120" s="137" t="s">
        <v>34</v>
      </c>
      <c r="D120" s="125">
        <v>50</v>
      </c>
      <c r="E120" s="149"/>
      <c r="F120" s="114">
        <f>D120*E120</f>
        <v>0</v>
      </c>
    </row>
    <row r="121" spans="1:12" x14ac:dyDescent="0.5">
      <c r="A121" s="120" t="s">
        <v>152</v>
      </c>
      <c r="B121" s="138" t="s">
        <v>252</v>
      </c>
      <c r="C121" s="137" t="s">
        <v>37</v>
      </c>
      <c r="D121" s="125">
        <v>8</v>
      </c>
      <c r="E121" s="149"/>
      <c r="F121" s="114">
        <f t="shared" si="4"/>
        <v>0</v>
      </c>
    </row>
    <row r="122" spans="1:12" ht="28.2" x14ac:dyDescent="0.5">
      <c r="A122" s="120" t="s">
        <v>195</v>
      </c>
      <c r="B122" s="132" t="s">
        <v>254</v>
      </c>
      <c r="C122" s="137" t="s">
        <v>37</v>
      </c>
      <c r="D122" s="125">
        <v>1</v>
      </c>
      <c r="E122" s="149"/>
      <c r="F122" s="114">
        <f>D122*E122</f>
        <v>0</v>
      </c>
    </row>
    <row r="123" spans="1:12" ht="28.2" x14ac:dyDescent="0.5">
      <c r="A123" s="120" t="s">
        <v>231</v>
      </c>
      <c r="B123" s="132" t="s">
        <v>256</v>
      </c>
      <c r="C123" s="137" t="s">
        <v>37</v>
      </c>
      <c r="D123" s="125">
        <v>1</v>
      </c>
      <c r="E123" s="149"/>
      <c r="F123" s="114">
        <f>D123*E123</f>
        <v>0</v>
      </c>
    </row>
    <row r="124" spans="1:12" x14ac:dyDescent="0.5">
      <c r="A124" s="120" t="s">
        <v>233</v>
      </c>
      <c r="B124" s="138" t="s">
        <v>258</v>
      </c>
      <c r="C124" s="137" t="s">
        <v>40</v>
      </c>
      <c r="D124" s="125">
        <v>2</v>
      </c>
      <c r="E124" s="149"/>
      <c r="F124" s="114">
        <f t="shared" si="4"/>
        <v>0</v>
      </c>
    </row>
    <row r="125" spans="1:12" ht="28.2" x14ac:dyDescent="0.5">
      <c r="A125" s="120" t="s">
        <v>235</v>
      </c>
      <c r="B125" s="144" t="s">
        <v>260</v>
      </c>
      <c r="C125" s="137" t="s">
        <v>261</v>
      </c>
      <c r="D125" s="125">
        <v>40</v>
      </c>
      <c r="E125" s="149"/>
      <c r="F125" s="114">
        <f>D125*E125</f>
        <v>0</v>
      </c>
    </row>
    <row r="126" spans="1:12" x14ac:dyDescent="0.5">
      <c r="A126" s="119" t="s">
        <v>247</v>
      </c>
      <c r="B126" s="99" t="s">
        <v>263</v>
      </c>
      <c r="C126" s="137" t="s">
        <v>37</v>
      </c>
      <c r="D126" s="125">
        <v>4</v>
      </c>
      <c r="E126" s="149"/>
      <c r="F126" s="114">
        <f t="shared" si="4"/>
        <v>0</v>
      </c>
    </row>
    <row r="127" spans="1:12" ht="18.75" customHeight="1" x14ac:dyDescent="0.5">
      <c r="A127" s="296" t="s">
        <v>264</v>
      </c>
      <c r="B127" s="297"/>
      <c r="C127" s="297"/>
      <c r="D127" s="297"/>
      <c r="E127" s="298"/>
      <c r="F127" s="152">
        <f>SUM(F48:F126)</f>
        <v>0</v>
      </c>
      <c r="G127" s="21"/>
      <c r="H127" s="56"/>
      <c r="I127" s="66"/>
      <c r="J127" s="21"/>
      <c r="L127" s="57"/>
    </row>
    <row r="128" spans="1:12" ht="50.25" customHeight="1" x14ac:dyDescent="0.5">
      <c r="A128" s="289" t="s">
        <v>265</v>
      </c>
      <c r="B128" s="290"/>
      <c r="C128" s="290"/>
      <c r="D128" s="290"/>
      <c r="E128" s="291"/>
      <c r="F128" s="152">
        <f>F127*3</f>
        <v>0</v>
      </c>
      <c r="G128" s="21"/>
      <c r="H128" s="21"/>
      <c r="I128" s="21"/>
      <c r="J128" s="21"/>
      <c r="L128" s="57"/>
    </row>
    <row r="129" spans="1:12" ht="17.25" customHeight="1" x14ac:dyDescent="0.5">
      <c r="A129" s="280"/>
      <c r="B129" s="280"/>
      <c r="C129" s="280"/>
      <c r="D129" s="280"/>
      <c r="E129" s="280"/>
      <c r="F129" s="280"/>
      <c r="G129" s="21"/>
      <c r="H129" s="21"/>
      <c r="I129" s="66"/>
      <c r="J129" s="21"/>
      <c r="L129" s="57"/>
    </row>
    <row r="130" spans="1:12" ht="14.5" customHeight="1" x14ac:dyDescent="0.5">
      <c r="A130" s="281" t="s">
        <v>266</v>
      </c>
      <c r="B130" s="281"/>
      <c r="C130" s="281"/>
      <c r="D130" s="281"/>
      <c r="E130" s="281"/>
      <c r="F130" s="281"/>
    </row>
    <row r="131" spans="1:12" ht="14.4" thickBot="1" x14ac:dyDescent="0.55000000000000004">
      <c r="A131" s="282" t="s">
        <v>267</v>
      </c>
      <c r="B131" s="283"/>
      <c r="C131" s="283"/>
      <c r="D131" s="283"/>
      <c r="E131" s="283"/>
      <c r="F131" s="152">
        <f>G39+F128</f>
        <v>0</v>
      </c>
    </row>
    <row r="132" spans="1:12" x14ac:dyDescent="0.5">
      <c r="A132" s="284" t="s">
        <v>268</v>
      </c>
      <c r="B132" s="285"/>
      <c r="C132" s="285"/>
      <c r="D132" s="285"/>
      <c r="E132" s="285"/>
      <c r="F132" s="153">
        <f>F131*0.21</f>
        <v>0</v>
      </c>
    </row>
    <row r="133" spans="1:12" x14ac:dyDescent="0.5">
      <c r="A133" s="278" t="s">
        <v>269</v>
      </c>
      <c r="B133" s="279"/>
      <c r="C133" s="279"/>
      <c r="D133" s="279"/>
      <c r="E133" s="279"/>
      <c r="F133" s="154">
        <f>F131+F132</f>
        <v>0</v>
      </c>
    </row>
    <row r="134" spans="1:12" s="62" customFormat="1" x14ac:dyDescent="0.5">
      <c r="A134" s="90"/>
      <c r="B134" s="91"/>
      <c r="C134" s="91"/>
      <c r="D134" s="3"/>
      <c r="E134" s="91"/>
      <c r="F134" s="92"/>
      <c r="G134" s="93"/>
      <c r="H134" s="93"/>
      <c r="I134" s="93"/>
      <c r="J134" s="93"/>
      <c r="K134" s="3"/>
    </row>
  </sheetData>
  <sheetProtection algorithmName="SHA-512" hashValue="Mlv2vbv2zAv18RPlLxx3u3gjgHmOQVPxAldJuyfMu6/7aD+MYz4EYlU4ICUqoA1JPBQpOQnxNh3R1C7fD3j/fA==" saltValue="hyIMtUQWWaZQviDFve8K/A==" spinCount="100000" sheet="1" objects="1" scenarios="1" formatCells="0" selectLockedCells="1"/>
  <mergeCells count="39">
    <mergeCell ref="B46:F46"/>
    <mergeCell ref="B47:F47"/>
    <mergeCell ref="B52:F52"/>
    <mergeCell ref="B57:F57"/>
    <mergeCell ref="A133:E133"/>
    <mergeCell ref="A127:E127"/>
    <mergeCell ref="A129:F129"/>
    <mergeCell ref="A130:F130"/>
    <mergeCell ref="A131:E131"/>
    <mergeCell ref="A132:E132"/>
    <mergeCell ref="A128:E128"/>
    <mergeCell ref="B65:F65"/>
    <mergeCell ref="B78:F78"/>
    <mergeCell ref="B99:F99"/>
    <mergeCell ref="B119:F119"/>
    <mergeCell ref="B64:F64"/>
    <mergeCell ref="B31:G31"/>
    <mergeCell ref="A38:F38"/>
    <mergeCell ref="A39:F39"/>
    <mergeCell ref="A42:A44"/>
    <mergeCell ref="B42:B44"/>
    <mergeCell ref="C42:C44"/>
    <mergeCell ref="D42:D44"/>
    <mergeCell ref="E42:E44"/>
    <mergeCell ref="F42:F44"/>
    <mergeCell ref="B13:G13"/>
    <mergeCell ref="B17:G17"/>
    <mergeCell ref="B21:G21"/>
    <mergeCell ref="B26:G2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6AC6-E1C3-4C18-BBFD-BA09BD14E961}">
  <dimension ref="A1:L129"/>
  <sheetViews>
    <sheetView zoomScaleNormal="100" workbookViewId="0">
      <selection activeCell="G1" sqref="G1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272" t="s">
        <v>529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5"/>
      <c r="H4" s="5"/>
      <c r="I4" s="5"/>
      <c r="J4" s="5"/>
    </row>
    <row r="5" spans="1:10" ht="15" x14ac:dyDescent="0.5">
      <c r="A5" s="364" t="s">
        <v>345</v>
      </c>
      <c r="B5" s="364"/>
      <c r="C5" s="364"/>
      <c r="D5" s="364"/>
      <c r="E5" s="364"/>
      <c r="F5" s="364"/>
      <c r="G5" s="364"/>
    </row>
    <row r="6" spans="1:10" ht="15.3" x14ac:dyDescent="0.5">
      <c r="A6" s="115"/>
      <c r="B6" s="115"/>
      <c r="C6" s="115"/>
      <c r="D6" s="115"/>
      <c r="E6" s="115"/>
      <c r="F6" s="115"/>
      <c r="G6" s="116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0.7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104">
        <v>1</v>
      </c>
      <c r="B10" s="105">
        <v>2</v>
      </c>
      <c r="C10" s="104">
        <v>3</v>
      </c>
      <c r="D10" s="104">
        <v>4</v>
      </c>
      <c r="E10" s="104">
        <v>5</v>
      </c>
      <c r="F10" s="104">
        <v>6</v>
      </c>
      <c r="G10" s="104">
        <v>7</v>
      </c>
    </row>
    <row r="11" spans="1:10" ht="17.25" customHeight="1" x14ac:dyDescent="0.5">
      <c r="A11" s="119" t="s">
        <v>10</v>
      </c>
      <c r="B11" s="345" t="s">
        <v>11</v>
      </c>
      <c r="C11" s="346"/>
      <c r="D11" s="346"/>
      <c r="E11" s="346"/>
      <c r="F11" s="346"/>
      <c r="G11" s="347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121" t="s">
        <v>18</v>
      </c>
      <c r="C14" s="120" t="s">
        <v>19</v>
      </c>
      <c r="D14" s="170">
        <v>1200</v>
      </c>
      <c r="E14" s="149"/>
      <c r="F14" s="120">
        <v>7</v>
      </c>
      <c r="G14" s="108">
        <f t="shared" ref="G14:G34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19</v>
      </c>
      <c r="D15" s="170">
        <v>1200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19</v>
      </c>
      <c r="D16" s="170">
        <v>1200</v>
      </c>
      <c r="E16" s="149"/>
      <c r="F16" s="120">
        <v>3</v>
      </c>
      <c r="G16" s="117">
        <f t="shared" si="0"/>
        <v>0</v>
      </c>
    </row>
    <row r="17" spans="1:8" x14ac:dyDescent="0.5">
      <c r="A17" s="119" t="s">
        <v>24</v>
      </c>
      <c r="B17" s="345" t="s">
        <v>271</v>
      </c>
      <c r="C17" s="346"/>
      <c r="D17" s="346"/>
      <c r="E17" s="346"/>
      <c r="F17" s="346"/>
      <c r="G17" s="347"/>
    </row>
    <row r="18" spans="1:8" ht="28.2" x14ac:dyDescent="0.5">
      <c r="A18" s="120" t="s">
        <v>26</v>
      </c>
      <c r="B18" s="121" t="s">
        <v>273</v>
      </c>
      <c r="C18" s="120" t="s">
        <v>19</v>
      </c>
      <c r="D18" s="170">
        <v>19</v>
      </c>
      <c r="E18" s="149"/>
      <c r="F18" s="120">
        <v>7</v>
      </c>
      <c r="G18" s="108">
        <f t="shared" si="0"/>
        <v>0</v>
      </c>
    </row>
    <row r="19" spans="1:8" ht="56.7" x14ac:dyDescent="0.5">
      <c r="A19" s="120" t="s">
        <v>27</v>
      </c>
      <c r="B19" s="109" t="s">
        <v>28</v>
      </c>
      <c r="C19" s="120" t="s">
        <v>19</v>
      </c>
      <c r="D19" s="170">
        <v>19</v>
      </c>
      <c r="E19" s="149"/>
      <c r="F19" s="120">
        <v>2</v>
      </c>
      <c r="G19" s="108">
        <f t="shared" si="0"/>
        <v>0</v>
      </c>
    </row>
    <row r="20" spans="1:8" ht="42.6" x14ac:dyDescent="0.5">
      <c r="A20" s="120" t="s">
        <v>29</v>
      </c>
      <c r="B20" s="110" t="s">
        <v>270</v>
      </c>
      <c r="C20" s="120" t="s">
        <v>19</v>
      </c>
      <c r="D20" s="170">
        <v>19</v>
      </c>
      <c r="E20" s="149"/>
      <c r="F20" s="120">
        <v>3</v>
      </c>
      <c r="G20" s="108">
        <f t="shared" si="0"/>
        <v>0</v>
      </c>
    </row>
    <row r="21" spans="1:8" x14ac:dyDescent="0.5">
      <c r="A21" s="122" t="s">
        <v>30</v>
      </c>
      <c r="B21" s="123" t="s">
        <v>276</v>
      </c>
      <c r="C21" s="124" t="s">
        <v>40</v>
      </c>
      <c r="D21" s="171">
        <v>100</v>
      </c>
      <c r="E21" s="149"/>
      <c r="F21" s="120">
        <v>12</v>
      </c>
      <c r="G21" s="108">
        <f t="shared" si="0"/>
        <v>0</v>
      </c>
    </row>
    <row r="22" spans="1:8" ht="14.4" x14ac:dyDescent="0.5">
      <c r="A22" s="126" t="s">
        <v>38</v>
      </c>
      <c r="B22" s="365" t="s">
        <v>31</v>
      </c>
      <c r="C22" s="366"/>
      <c r="D22" s="366"/>
      <c r="E22" s="366"/>
      <c r="F22" s="366"/>
      <c r="G22" s="367"/>
    </row>
    <row r="23" spans="1:8" ht="28.2" x14ac:dyDescent="0.5">
      <c r="A23" s="127" t="s">
        <v>347</v>
      </c>
      <c r="B23" s="128" t="s">
        <v>33</v>
      </c>
      <c r="C23" s="129" t="s">
        <v>34</v>
      </c>
      <c r="D23" s="171">
        <v>50</v>
      </c>
      <c r="E23" s="149"/>
      <c r="F23" s="118">
        <v>7</v>
      </c>
      <c r="G23" s="221">
        <f t="shared" si="0"/>
        <v>0</v>
      </c>
    </row>
    <row r="24" spans="1:8" ht="28.5" customHeight="1" x14ac:dyDescent="0.5">
      <c r="A24" s="127" t="s">
        <v>348</v>
      </c>
      <c r="B24" s="128" t="s">
        <v>36</v>
      </c>
      <c r="C24" s="129" t="s">
        <v>37</v>
      </c>
      <c r="D24" s="125">
        <v>50</v>
      </c>
      <c r="E24" s="149"/>
      <c r="F24" s="118">
        <v>2</v>
      </c>
      <c r="G24" s="221">
        <f t="shared" si="0"/>
        <v>0</v>
      </c>
    </row>
    <row r="25" spans="1:8" ht="27.6" x14ac:dyDescent="0.5">
      <c r="A25" s="119" t="s">
        <v>41</v>
      </c>
      <c r="B25" s="252" t="s">
        <v>42</v>
      </c>
      <c r="C25" s="172" t="s">
        <v>43</v>
      </c>
      <c r="D25" s="219">
        <v>191</v>
      </c>
      <c r="E25" s="220"/>
      <c r="F25" s="172">
        <v>12</v>
      </c>
      <c r="G25" s="221">
        <f t="shared" si="0"/>
        <v>0</v>
      </c>
      <c r="H25" s="93"/>
    </row>
    <row r="26" spans="1:8" ht="72.75" customHeight="1" x14ac:dyDescent="0.5">
      <c r="A26" s="119" t="s">
        <v>44</v>
      </c>
      <c r="B26" s="234" t="s">
        <v>45</v>
      </c>
      <c r="C26" s="172" t="s">
        <v>46</v>
      </c>
      <c r="D26" s="177">
        <v>30</v>
      </c>
      <c r="E26" s="220"/>
      <c r="F26" s="172">
        <v>5</v>
      </c>
      <c r="G26" s="221">
        <f t="shared" si="0"/>
        <v>0</v>
      </c>
    </row>
    <row r="27" spans="1:8" x14ac:dyDescent="0.5">
      <c r="A27" s="119" t="s">
        <v>47</v>
      </c>
      <c r="B27" s="348" t="s">
        <v>68</v>
      </c>
      <c r="C27" s="349"/>
      <c r="D27" s="349"/>
      <c r="E27" s="349"/>
      <c r="F27" s="349"/>
      <c r="G27" s="350"/>
    </row>
    <row r="28" spans="1:8" ht="28.2" x14ac:dyDescent="0.5">
      <c r="A28" s="120" t="s">
        <v>49</v>
      </c>
      <c r="B28" s="218" t="s">
        <v>280</v>
      </c>
      <c r="C28" s="172" t="s">
        <v>19</v>
      </c>
      <c r="D28" s="177">
        <v>2300</v>
      </c>
      <c r="E28" s="220"/>
      <c r="F28" s="172">
        <v>5</v>
      </c>
      <c r="G28" s="221">
        <f t="shared" si="0"/>
        <v>0</v>
      </c>
    </row>
    <row r="29" spans="1:8" x14ac:dyDescent="0.5">
      <c r="A29" s="120" t="s">
        <v>53</v>
      </c>
      <c r="B29" s="232" t="s">
        <v>281</v>
      </c>
      <c r="C29" s="172" t="s">
        <v>19</v>
      </c>
      <c r="D29" s="172">
        <v>880.29</v>
      </c>
      <c r="E29" s="220"/>
      <c r="F29" s="172">
        <v>5</v>
      </c>
      <c r="G29" s="221">
        <f t="shared" si="0"/>
        <v>0</v>
      </c>
    </row>
    <row r="30" spans="1:8" x14ac:dyDescent="0.5">
      <c r="A30" s="120" t="s">
        <v>57</v>
      </c>
      <c r="B30" s="218" t="s">
        <v>349</v>
      </c>
      <c r="C30" s="172" t="s">
        <v>19</v>
      </c>
      <c r="D30" s="177">
        <v>100</v>
      </c>
      <c r="E30" s="220"/>
      <c r="F30" s="172">
        <v>4</v>
      </c>
      <c r="G30" s="221">
        <f t="shared" si="0"/>
        <v>0</v>
      </c>
    </row>
    <row r="31" spans="1:8" ht="16.5" x14ac:dyDescent="0.5">
      <c r="A31" s="120" t="s">
        <v>61</v>
      </c>
      <c r="B31" s="233" t="s">
        <v>76</v>
      </c>
      <c r="C31" s="172" t="s">
        <v>350</v>
      </c>
      <c r="D31" s="219">
        <v>2300</v>
      </c>
      <c r="E31" s="220"/>
      <c r="F31" s="172">
        <v>1</v>
      </c>
      <c r="G31" s="221">
        <f t="shared" si="0"/>
        <v>0</v>
      </c>
    </row>
    <row r="32" spans="1:8" ht="28.2" x14ac:dyDescent="0.5">
      <c r="A32" s="120" t="s">
        <v>63</v>
      </c>
      <c r="B32" s="121" t="s">
        <v>78</v>
      </c>
      <c r="C32" s="120" t="s">
        <v>19</v>
      </c>
      <c r="D32" s="120">
        <v>7878.04</v>
      </c>
      <c r="E32" s="149"/>
      <c r="F32" s="120">
        <v>12</v>
      </c>
      <c r="G32" s="108">
        <f t="shared" si="0"/>
        <v>0</v>
      </c>
    </row>
    <row r="33" spans="1:7" x14ac:dyDescent="0.5">
      <c r="A33" s="119" t="s">
        <v>67</v>
      </c>
      <c r="B33" s="131" t="s">
        <v>86</v>
      </c>
      <c r="C33" s="120" t="s">
        <v>37</v>
      </c>
      <c r="D33" s="130">
        <v>2</v>
      </c>
      <c r="E33" s="149"/>
      <c r="F33" s="130">
        <v>12</v>
      </c>
      <c r="G33" s="108">
        <f t="shared" si="0"/>
        <v>0</v>
      </c>
    </row>
    <row r="34" spans="1:7" ht="28.2" x14ac:dyDescent="0.5">
      <c r="A34" s="256" t="s">
        <v>79</v>
      </c>
      <c r="B34" s="138" t="s">
        <v>521</v>
      </c>
      <c r="C34" s="120" t="s">
        <v>37</v>
      </c>
      <c r="D34" s="120">
        <v>1</v>
      </c>
      <c r="E34" s="168"/>
      <c r="F34" s="130">
        <v>2</v>
      </c>
      <c r="G34" s="253">
        <f t="shared" si="0"/>
        <v>0</v>
      </c>
    </row>
    <row r="35" spans="1:7" x14ac:dyDescent="0.5">
      <c r="A35" s="288" t="s">
        <v>87</v>
      </c>
      <c r="B35" s="288"/>
      <c r="C35" s="288"/>
      <c r="D35" s="288"/>
      <c r="E35" s="288"/>
      <c r="F35" s="288"/>
      <c r="G35" s="150">
        <f>SUM(G12:G34)</f>
        <v>0</v>
      </c>
    </row>
    <row r="36" spans="1:7" ht="32.25" customHeight="1" x14ac:dyDescent="0.5">
      <c r="A36" s="275" t="s">
        <v>88</v>
      </c>
      <c r="B36" s="276"/>
      <c r="C36" s="276"/>
      <c r="D36" s="276"/>
      <c r="E36" s="276"/>
      <c r="F36" s="277"/>
      <c r="G36" s="151">
        <f>G35*3</f>
        <v>0</v>
      </c>
    </row>
    <row r="38" spans="1:7" x14ac:dyDescent="0.5">
      <c r="F38" s="111" t="s">
        <v>89</v>
      </c>
    </row>
    <row r="39" spans="1:7" x14ac:dyDescent="0.5">
      <c r="A39" s="318" t="s">
        <v>3</v>
      </c>
      <c r="B39" s="318" t="s">
        <v>90</v>
      </c>
      <c r="C39" s="318" t="s">
        <v>5</v>
      </c>
      <c r="D39" s="318" t="s">
        <v>91</v>
      </c>
      <c r="E39" s="321" t="s">
        <v>92</v>
      </c>
      <c r="F39" s="308" t="s">
        <v>93</v>
      </c>
    </row>
    <row r="40" spans="1:7" x14ac:dyDescent="0.5">
      <c r="A40" s="319"/>
      <c r="B40" s="319"/>
      <c r="C40" s="319"/>
      <c r="D40" s="319"/>
      <c r="E40" s="322"/>
      <c r="F40" s="309"/>
    </row>
    <row r="41" spans="1:7" ht="46.5" customHeight="1" x14ac:dyDescent="0.5">
      <c r="A41" s="320"/>
      <c r="B41" s="320"/>
      <c r="C41" s="320"/>
      <c r="D41" s="320"/>
      <c r="E41" s="322"/>
      <c r="F41" s="310"/>
    </row>
    <row r="42" spans="1:7" x14ac:dyDescent="0.5">
      <c r="A42" s="44">
        <v>1</v>
      </c>
      <c r="B42" s="112">
        <v>2</v>
      </c>
      <c r="C42" s="44">
        <v>3</v>
      </c>
      <c r="D42" s="103">
        <v>4</v>
      </c>
      <c r="E42" s="113">
        <v>5</v>
      </c>
      <c r="F42" s="44">
        <v>6</v>
      </c>
    </row>
    <row r="43" spans="1:7" x14ac:dyDescent="0.5">
      <c r="A43" s="47" t="s">
        <v>94</v>
      </c>
      <c r="B43" s="326" t="s">
        <v>523</v>
      </c>
      <c r="C43" s="326"/>
      <c r="D43" s="326"/>
      <c r="E43" s="326"/>
      <c r="F43" s="326"/>
    </row>
    <row r="44" spans="1:7" x14ac:dyDescent="0.5">
      <c r="A44" s="119" t="s">
        <v>79</v>
      </c>
      <c r="B44" s="345" t="s">
        <v>282</v>
      </c>
      <c r="C44" s="346"/>
      <c r="D44" s="346"/>
      <c r="E44" s="346"/>
      <c r="F44" s="347"/>
    </row>
    <row r="45" spans="1:7" ht="42.3" x14ac:dyDescent="0.5">
      <c r="A45" s="137" t="s">
        <v>351</v>
      </c>
      <c r="B45" s="134" t="s">
        <v>102</v>
      </c>
      <c r="C45" s="133" t="s">
        <v>37</v>
      </c>
      <c r="D45" s="125">
        <v>11</v>
      </c>
      <c r="E45" s="149"/>
      <c r="F45" s="114">
        <f>D45*E45</f>
        <v>0</v>
      </c>
    </row>
    <row r="46" spans="1:7" ht="28.2" x14ac:dyDescent="0.5">
      <c r="A46" s="137" t="s">
        <v>352</v>
      </c>
      <c r="B46" s="134" t="s">
        <v>104</v>
      </c>
      <c r="C46" s="133" t="s">
        <v>37</v>
      </c>
      <c r="D46" s="125">
        <v>6</v>
      </c>
      <c r="E46" s="149"/>
      <c r="F46" s="114">
        <f t="shared" ref="F46:F110" si="1">D46*E46</f>
        <v>0</v>
      </c>
    </row>
    <row r="47" spans="1:7" x14ac:dyDescent="0.5">
      <c r="A47" s="137" t="s">
        <v>353</v>
      </c>
      <c r="B47" s="134" t="s">
        <v>108</v>
      </c>
      <c r="C47" s="133" t="s">
        <v>37</v>
      </c>
      <c r="D47" s="125">
        <v>5</v>
      </c>
      <c r="E47" s="149"/>
      <c r="F47" s="114">
        <f t="shared" si="1"/>
        <v>0</v>
      </c>
    </row>
    <row r="48" spans="1:7" x14ac:dyDescent="0.5">
      <c r="A48" s="135" t="s">
        <v>81</v>
      </c>
      <c r="B48" s="355" t="s">
        <v>287</v>
      </c>
      <c r="C48" s="356"/>
      <c r="D48" s="356"/>
      <c r="E48" s="356"/>
      <c r="F48" s="357"/>
    </row>
    <row r="49" spans="1:6" ht="28.2" x14ac:dyDescent="0.5">
      <c r="A49" s="136" t="s">
        <v>354</v>
      </c>
      <c r="B49" s="96" t="s">
        <v>526</v>
      </c>
      <c r="C49" s="137" t="s">
        <v>43</v>
      </c>
      <c r="D49" s="125">
        <v>20</v>
      </c>
      <c r="E49" s="149"/>
      <c r="F49" s="114">
        <f t="shared" si="1"/>
        <v>0</v>
      </c>
    </row>
    <row r="50" spans="1:6" ht="28.2" x14ac:dyDescent="0.5">
      <c r="A50" s="136" t="s">
        <v>355</v>
      </c>
      <c r="B50" s="96" t="s">
        <v>525</v>
      </c>
      <c r="C50" s="137" t="s">
        <v>40</v>
      </c>
      <c r="D50" s="125">
        <v>30</v>
      </c>
      <c r="E50" s="149"/>
      <c r="F50" s="114">
        <f t="shared" si="1"/>
        <v>0</v>
      </c>
    </row>
    <row r="51" spans="1:6" x14ac:dyDescent="0.5">
      <c r="A51" s="136" t="s">
        <v>356</v>
      </c>
      <c r="B51" s="138" t="s">
        <v>291</v>
      </c>
      <c r="C51" s="137" t="s">
        <v>261</v>
      </c>
      <c r="D51" s="125">
        <v>16</v>
      </c>
      <c r="E51" s="149"/>
      <c r="F51" s="114">
        <f t="shared" si="1"/>
        <v>0</v>
      </c>
    </row>
    <row r="52" spans="1:6" x14ac:dyDescent="0.5">
      <c r="A52" s="136" t="s">
        <v>357</v>
      </c>
      <c r="B52" s="138" t="s">
        <v>293</v>
      </c>
      <c r="C52" s="137" t="s">
        <v>261</v>
      </c>
      <c r="D52" s="125">
        <v>16</v>
      </c>
      <c r="E52" s="149"/>
      <c r="F52" s="114">
        <f t="shared" si="1"/>
        <v>0</v>
      </c>
    </row>
    <row r="53" spans="1:6" x14ac:dyDescent="0.5">
      <c r="A53" s="139" t="s">
        <v>83</v>
      </c>
      <c r="B53" s="355" t="s">
        <v>110</v>
      </c>
      <c r="C53" s="356"/>
      <c r="D53" s="356"/>
      <c r="E53" s="356"/>
      <c r="F53" s="357"/>
    </row>
    <row r="54" spans="1:6" x14ac:dyDescent="0.5">
      <c r="A54" s="137" t="s">
        <v>283</v>
      </c>
      <c r="B54" s="140" t="s">
        <v>358</v>
      </c>
      <c r="C54" s="141" t="s">
        <v>37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284</v>
      </c>
      <c r="B55" s="53" t="s">
        <v>112</v>
      </c>
      <c r="C55" s="137" t="s">
        <v>43</v>
      </c>
      <c r="D55" s="125">
        <v>300</v>
      </c>
      <c r="E55" s="149"/>
      <c r="F55" s="114">
        <f t="shared" si="1"/>
        <v>0</v>
      </c>
    </row>
    <row r="56" spans="1:6" ht="28.2" x14ac:dyDescent="0.5">
      <c r="A56" s="137" t="s">
        <v>285</v>
      </c>
      <c r="B56" s="138" t="s">
        <v>115</v>
      </c>
      <c r="C56" s="137" t="s">
        <v>43</v>
      </c>
      <c r="D56" s="125">
        <v>30</v>
      </c>
      <c r="E56" s="149"/>
      <c r="F56" s="114">
        <f t="shared" si="1"/>
        <v>0</v>
      </c>
    </row>
    <row r="57" spans="1:6" ht="28.2" x14ac:dyDescent="0.5">
      <c r="A57" s="137" t="s">
        <v>286</v>
      </c>
      <c r="B57" s="138" t="s">
        <v>117</v>
      </c>
      <c r="C57" s="137" t="s">
        <v>43</v>
      </c>
      <c r="D57" s="125">
        <v>30</v>
      </c>
      <c r="E57" s="149"/>
      <c r="F57" s="114">
        <f t="shared" si="1"/>
        <v>0</v>
      </c>
    </row>
    <row r="58" spans="1:6" ht="28.2" x14ac:dyDescent="0.5">
      <c r="A58" s="137" t="s">
        <v>359</v>
      </c>
      <c r="B58" s="138" t="s">
        <v>119</v>
      </c>
      <c r="C58" s="137" t="s">
        <v>46</v>
      </c>
      <c r="D58" s="125">
        <v>300</v>
      </c>
      <c r="E58" s="149"/>
      <c r="F58" s="114">
        <f t="shared" si="1"/>
        <v>0</v>
      </c>
    </row>
    <row r="59" spans="1:6" ht="28.2" x14ac:dyDescent="0.5">
      <c r="A59" s="77" t="s">
        <v>512</v>
      </c>
      <c r="B59" s="70" t="s">
        <v>418</v>
      </c>
      <c r="C59" s="77" t="s">
        <v>19</v>
      </c>
      <c r="D59" s="255">
        <v>2.4</v>
      </c>
      <c r="E59" s="149"/>
      <c r="F59" s="114">
        <f t="shared" si="1"/>
        <v>0</v>
      </c>
    </row>
    <row r="60" spans="1:6" x14ac:dyDescent="0.5">
      <c r="A60" s="142" t="s">
        <v>85</v>
      </c>
      <c r="B60" s="355" t="s">
        <v>125</v>
      </c>
      <c r="C60" s="356"/>
      <c r="D60" s="356"/>
      <c r="E60" s="356"/>
      <c r="F60" s="357"/>
    </row>
    <row r="61" spans="1:6" x14ac:dyDescent="0.5">
      <c r="A61" s="137" t="s">
        <v>288</v>
      </c>
      <c r="B61" s="358" t="s">
        <v>127</v>
      </c>
      <c r="C61" s="359"/>
      <c r="D61" s="359"/>
      <c r="E61" s="359"/>
      <c r="F61" s="360"/>
    </row>
    <row r="62" spans="1:6" ht="28.2" x14ac:dyDescent="0.5">
      <c r="A62" s="137" t="s">
        <v>360</v>
      </c>
      <c r="B62" s="138" t="s">
        <v>129</v>
      </c>
      <c r="C62" s="137" t="s">
        <v>37</v>
      </c>
      <c r="D62" s="125">
        <v>6</v>
      </c>
      <c r="E62" s="149"/>
      <c r="F62" s="114">
        <f t="shared" si="1"/>
        <v>0</v>
      </c>
    </row>
    <row r="63" spans="1:6" ht="28.2" x14ac:dyDescent="0.5">
      <c r="A63" s="137" t="s">
        <v>361</v>
      </c>
      <c r="B63" s="138" t="s">
        <v>131</v>
      </c>
      <c r="C63" s="137" t="s">
        <v>37</v>
      </c>
      <c r="D63" s="125">
        <v>6</v>
      </c>
      <c r="E63" s="149"/>
      <c r="F63" s="114">
        <f t="shared" si="1"/>
        <v>0</v>
      </c>
    </row>
    <row r="64" spans="1:6" ht="28.2" x14ac:dyDescent="0.5">
      <c r="A64" s="137" t="s">
        <v>362</v>
      </c>
      <c r="B64" s="138" t="s">
        <v>133</v>
      </c>
      <c r="C64" s="137" t="s">
        <v>37</v>
      </c>
      <c r="D64" s="125">
        <v>6</v>
      </c>
      <c r="E64" s="149"/>
      <c r="F64" s="114">
        <f t="shared" si="1"/>
        <v>0</v>
      </c>
    </row>
    <row r="65" spans="1:6" ht="28.2" x14ac:dyDescent="0.5">
      <c r="A65" s="137" t="s">
        <v>363</v>
      </c>
      <c r="B65" s="138" t="s">
        <v>135</v>
      </c>
      <c r="C65" s="137" t="s">
        <v>37</v>
      </c>
      <c r="D65" s="125">
        <v>6</v>
      </c>
      <c r="E65" s="149"/>
      <c r="F65" s="114">
        <f t="shared" si="1"/>
        <v>0</v>
      </c>
    </row>
    <row r="66" spans="1:6" ht="28.2" x14ac:dyDescent="0.5">
      <c r="A66" s="137" t="s">
        <v>364</v>
      </c>
      <c r="B66" s="138" t="s">
        <v>137</v>
      </c>
      <c r="C66" s="137" t="s">
        <v>37</v>
      </c>
      <c r="D66" s="125">
        <v>6</v>
      </c>
      <c r="E66" s="149"/>
      <c r="F66" s="114">
        <f t="shared" si="1"/>
        <v>0</v>
      </c>
    </row>
    <row r="67" spans="1:6" ht="28.2" x14ac:dyDescent="0.5">
      <c r="A67" s="137" t="s">
        <v>365</v>
      </c>
      <c r="B67" s="138" t="s">
        <v>139</v>
      </c>
      <c r="C67" s="137" t="s">
        <v>37</v>
      </c>
      <c r="D67" s="125">
        <v>6</v>
      </c>
      <c r="E67" s="149"/>
      <c r="F67" s="114">
        <f t="shared" si="1"/>
        <v>0</v>
      </c>
    </row>
    <row r="68" spans="1:6" ht="28.2" x14ac:dyDescent="0.5">
      <c r="A68" s="137" t="s">
        <v>366</v>
      </c>
      <c r="B68" s="138" t="s">
        <v>141</v>
      </c>
      <c r="C68" s="137" t="s">
        <v>37</v>
      </c>
      <c r="D68" s="125">
        <v>6</v>
      </c>
      <c r="E68" s="149"/>
      <c r="F68" s="114">
        <f t="shared" si="1"/>
        <v>0</v>
      </c>
    </row>
    <row r="69" spans="1:6" ht="28.2" x14ac:dyDescent="0.5">
      <c r="A69" s="137" t="s">
        <v>367</v>
      </c>
      <c r="B69" s="138" t="s">
        <v>143</v>
      </c>
      <c r="C69" s="137" t="s">
        <v>37</v>
      </c>
      <c r="D69" s="125">
        <v>6</v>
      </c>
      <c r="E69" s="149"/>
      <c r="F69" s="114">
        <f t="shared" si="1"/>
        <v>0</v>
      </c>
    </row>
    <row r="70" spans="1:6" ht="28.2" x14ac:dyDescent="0.5">
      <c r="A70" s="137" t="s">
        <v>368</v>
      </c>
      <c r="B70" s="138" t="s">
        <v>145</v>
      </c>
      <c r="C70" s="137" t="s">
        <v>37</v>
      </c>
      <c r="D70" s="125">
        <v>6</v>
      </c>
      <c r="E70" s="149"/>
      <c r="F70" s="114">
        <f t="shared" si="1"/>
        <v>0</v>
      </c>
    </row>
    <row r="71" spans="1:6" ht="28.2" x14ac:dyDescent="0.5">
      <c r="A71" s="137" t="s">
        <v>369</v>
      </c>
      <c r="B71" s="138" t="s">
        <v>147</v>
      </c>
      <c r="C71" s="137" t="s">
        <v>37</v>
      </c>
      <c r="D71" s="125">
        <v>6</v>
      </c>
      <c r="E71" s="149"/>
      <c r="F71" s="114">
        <f t="shared" si="1"/>
        <v>0</v>
      </c>
    </row>
    <row r="72" spans="1:6" ht="28.2" x14ac:dyDescent="0.5">
      <c r="A72" s="137" t="s">
        <v>370</v>
      </c>
      <c r="B72" s="138" t="s">
        <v>149</v>
      </c>
      <c r="C72" s="137" t="s">
        <v>37</v>
      </c>
      <c r="D72" s="125">
        <v>6</v>
      </c>
      <c r="E72" s="149"/>
      <c r="F72" s="114">
        <f t="shared" si="1"/>
        <v>0</v>
      </c>
    </row>
    <row r="73" spans="1:6" ht="28.2" x14ac:dyDescent="0.5">
      <c r="A73" s="137" t="s">
        <v>371</v>
      </c>
      <c r="B73" s="138" t="s">
        <v>307</v>
      </c>
      <c r="C73" s="137" t="s">
        <v>37</v>
      </c>
      <c r="D73" s="125">
        <v>6</v>
      </c>
      <c r="E73" s="149"/>
      <c r="F73" s="114">
        <f t="shared" si="1"/>
        <v>0</v>
      </c>
    </row>
    <row r="74" spans="1:6" x14ac:dyDescent="0.5">
      <c r="A74" s="120" t="s">
        <v>289</v>
      </c>
      <c r="B74" s="358" t="s">
        <v>153</v>
      </c>
      <c r="C74" s="359"/>
      <c r="D74" s="359"/>
      <c r="E74" s="359"/>
      <c r="F74" s="360"/>
    </row>
    <row r="75" spans="1:6" ht="28.2" x14ac:dyDescent="0.5">
      <c r="A75" s="120" t="s">
        <v>372</v>
      </c>
      <c r="B75" s="138" t="s">
        <v>155</v>
      </c>
      <c r="C75" s="137" t="s">
        <v>37</v>
      </c>
      <c r="D75" s="125">
        <v>6</v>
      </c>
      <c r="E75" s="149"/>
      <c r="F75" s="114">
        <f t="shared" si="1"/>
        <v>0</v>
      </c>
    </row>
    <row r="76" spans="1:6" ht="28.2" x14ac:dyDescent="0.5">
      <c r="A76" s="120" t="s">
        <v>373</v>
      </c>
      <c r="B76" s="138" t="s">
        <v>157</v>
      </c>
      <c r="C76" s="137" t="s">
        <v>37</v>
      </c>
      <c r="D76" s="125">
        <v>6</v>
      </c>
      <c r="E76" s="149"/>
      <c r="F76" s="114">
        <f t="shared" si="1"/>
        <v>0</v>
      </c>
    </row>
    <row r="77" spans="1:6" ht="28.2" x14ac:dyDescent="0.5">
      <c r="A77" s="120" t="s">
        <v>374</v>
      </c>
      <c r="B77" s="138" t="s">
        <v>159</v>
      </c>
      <c r="C77" s="137" t="s">
        <v>37</v>
      </c>
      <c r="D77" s="125">
        <v>6</v>
      </c>
      <c r="E77" s="149"/>
      <c r="F77" s="114">
        <f t="shared" si="1"/>
        <v>0</v>
      </c>
    </row>
    <row r="78" spans="1:6" ht="28.2" x14ac:dyDescent="0.5">
      <c r="A78" s="120" t="s">
        <v>375</v>
      </c>
      <c r="B78" s="138" t="s">
        <v>161</v>
      </c>
      <c r="C78" s="137" t="s">
        <v>162</v>
      </c>
      <c r="D78" s="125">
        <v>6</v>
      </c>
      <c r="E78" s="149"/>
      <c r="F78" s="114">
        <f t="shared" si="1"/>
        <v>0</v>
      </c>
    </row>
    <row r="79" spans="1:6" ht="28.2" x14ac:dyDescent="0.5">
      <c r="A79" s="120" t="s">
        <v>376</v>
      </c>
      <c r="B79" s="138" t="s">
        <v>164</v>
      </c>
      <c r="C79" s="137" t="s">
        <v>37</v>
      </c>
      <c r="D79" s="125">
        <v>6</v>
      </c>
      <c r="E79" s="149"/>
      <c r="F79" s="114">
        <f t="shared" si="1"/>
        <v>0</v>
      </c>
    </row>
    <row r="80" spans="1:6" ht="42.3" x14ac:dyDescent="0.5">
      <c r="A80" s="120" t="s">
        <v>377</v>
      </c>
      <c r="B80" s="138" t="s">
        <v>166</v>
      </c>
      <c r="C80" s="137" t="s">
        <v>37</v>
      </c>
      <c r="D80" s="125">
        <v>6</v>
      </c>
      <c r="E80" s="149"/>
      <c r="F80" s="114">
        <f t="shared" si="1"/>
        <v>0</v>
      </c>
    </row>
    <row r="81" spans="1:6" ht="42.3" x14ac:dyDescent="0.5">
      <c r="A81" s="120" t="s">
        <v>378</v>
      </c>
      <c r="B81" s="138" t="s">
        <v>168</v>
      </c>
      <c r="C81" s="137" t="s">
        <v>37</v>
      </c>
      <c r="D81" s="125">
        <v>6</v>
      </c>
      <c r="E81" s="149"/>
      <c r="F81" s="114">
        <f t="shared" si="1"/>
        <v>0</v>
      </c>
    </row>
    <row r="82" spans="1:6" ht="42.3" x14ac:dyDescent="0.5">
      <c r="A82" s="120" t="s">
        <v>379</v>
      </c>
      <c r="B82" s="138" t="s">
        <v>170</v>
      </c>
      <c r="C82" s="137" t="s">
        <v>37</v>
      </c>
      <c r="D82" s="125">
        <v>6</v>
      </c>
      <c r="E82" s="149"/>
      <c r="F82" s="114">
        <f t="shared" si="1"/>
        <v>0</v>
      </c>
    </row>
    <row r="83" spans="1:6" ht="42.3" x14ac:dyDescent="0.5">
      <c r="A83" s="120" t="s">
        <v>380</v>
      </c>
      <c r="B83" s="138" t="s">
        <v>172</v>
      </c>
      <c r="C83" s="137" t="s">
        <v>37</v>
      </c>
      <c r="D83" s="125">
        <v>6</v>
      </c>
      <c r="E83" s="149"/>
      <c r="F83" s="114">
        <f t="shared" si="1"/>
        <v>0</v>
      </c>
    </row>
    <row r="84" spans="1:6" ht="28.2" x14ac:dyDescent="0.5">
      <c r="A84" s="120" t="s">
        <v>381</v>
      </c>
      <c r="B84" s="138" t="s">
        <v>174</v>
      </c>
      <c r="C84" s="137" t="s">
        <v>37</v>
      </c>
      <c r="D84" s="125">
        <v>6</v>
      </c>
      <c r="E84" s="149"/>
      <c r="F84" s="114">
        <f t="shared" si="1"/>
        <v>0</v>
      </c>
    </row>
    <row r="85" spans="1:6" ht="42.3" x14ac:dyDescent="0.5">
      <c r="A85" s="120" t="s">
        <v>382</v>
      </c>
      <c r="B85" s="138" t="s">
        <v>176</v>
      </c>
      <c r="C85" s="137" t="s">
        <v>37</v>
      </c>
      <c r="D85" s="125">
        <v>6</v>
      </c>
      <c r="E85" s="149"/>
      <c r="F85" s="114">
        <f t="shared" si="1"/>
        <v>0</v>
      </c>
    </row>
    <row r="86" spans="1:6" ht="42.3" x14ac:dyDescent="0.5">
      <c r="A86" s="120" t="s">
        <v>383</v>
      </c>
      <c r="B86" s="138" t="s">
        <v>178</v>
      </c>
      <c r="C86" s="143" t="s">
        <v>37</v>
      </c>
      <c r="D86" s="125">
        <v>6</v>
      </c>
      <c r="E86" s="149"/>
      <c r="F86" s="114">
        <f t="shared" si="1"/>
        <v>0</v>
      </c>
    </row>
    <row r="87" spans="1:6" ht="42.3" x14ac:dyDescent="0.5">
      <c r="A87" s="120" t="s">
        <v>384</v>
      </c>
      <c r="B87" s="138" t="s">
        <v>180</v>
      </c>
      <c r="C87" s="143" t="s">
        <v>37</v>
      </c>
      <c r="D87" s="125">
        <v>6</v>
      </c>
      <c r="E87" s="149"/>
      <c r="F87" s="114">
        <f t="shared" si="1"/>
        <v>0</v>
      </c>
    </row>
    <row r="88" spans="1:6" ht="42.3" x14ac:dyDescent="0.5">
      <c r="A88" s="120" t="s">
        <v>385</v>
      </c>
      <c r="B88" s="138" t="s">
        <v>182</v>
      </c>
      <c r="C88" s="137" t="s">
        <v>37</v>
      </c>
      <c r="D88" s="125">
        <v>6</v>
      </c>
      <c r="E88" s="149"/>
      <c r="F88" s="114">
        <f t="shared" si="1"/>
        <v>0</v>
      </c>
    </row>
    <row r="89" spans="1:6" ht="28.2" x14ac:dyDescent="0.5">
      <c r="A89" s="120" t="s">
        <v>386</v>
      </c>
      <c r="B89" s="138" t="s">
        <v>184</v>
      </c>
      <c r="C89" s="137" t="s">
        <v>37</v>
      </c>
      <c r="D89" s="125">
        <v>6</v>
      </c>
      <c r="E89" s="149"/>
      <c r="F89" s="114">
        <f t="shared" si="1"/>
        <v>0</v>
      </c>
    </row>
    <row r="90" spans="1:6" ht="28.2" x14ac:dyDescent="0.5">
      <c r="A90" s="120" t="s">
        <v>387</v>
      </c>
      <c r="B90" s="138" t="s">
        <v>186</v>
      </c>
      <c r="C90" s="137" t="s">
        <v>37</v>
      </c>
      <c r="D90" s="125">
        <v>6</v>
      </c>
      <c r="E90" s="149"/>
      <c r="F90" s="114">
        <f t="shared" si="1"/>
        <v>0</v>
      </c>
    </row>
    <row r="91" spans="1:6" ht="28.2" x14ac:dyDescent="0.5">
      <c r="A91" s="120" t="s">
        <v>388</v>
      </c>
      <c r="B91" s="138" t="s">
        <v>188</v>
      </c>
      <c r="C91" s="137" t="s">
        <v>37</v>
      </c>
      <c r="D91" s="125">
        <v>6</v>
      </c>
      <c r="E91" s="149"/>
      <c r="F91" s="114">
        <f t="shared" si="1"/>
        <v>0</v>
      </c>
    </row>
    <row r="92" spans="1:6" ht="28.2" x14ac:dyDescent="0.5">
      <c r="A92" s="120" t="s">
        <v>389</v>
      </c>
      <c r="B92" s="138" t="s">
        <v>190</v>
      </c>
      <c r="C92" s="137" t="s">
        <v>37</v>
      </c>
      <c r="D92" s="125">
        <v>6</v>
      </c>
      <c r="E92" s="149"/>
      <c r="F92" s="114">
        <f t="shared" si="1"/>
        <v>0</v>
      </c>
    </row>
    <row r="93" spans="1:6" ht="28.2" x14ac:dyDescent="0.5">
      <c r="A93" s="120" t="s">
        <v>390</v>
      </c>
      <c r="B93" s="138" t="s">
        <v>192</v>
      </c>
      <c r="C93" s="137" t="s">
        <v>37</v>
      </c>
      <c r="D93" s="125">
        <v>6</v>
      </c>
      <c r="E93" s="149"/>
      <c r="F93" s="114">
        <f t="shared" si="1"/>
        <v>0</v>
      </c>
    </row>
    <row r="94" spans="1:6" x14ac:dyDescent="0.5">
      <c r="A94" s="120" t="s">
        <v>391</v>
      </c>
      <c r="B94" s="138" t="s">
        <v>194</v>
      </c>
      <c r="C94" s="137" t="s">
        <v>37</v>
      </c>
      <c r="D94" s="125">
        <v>300</v>
      </c>
      <c r="E94" s="149"/>
      <c r="F94" s="114">
        <f t="shared" si="1"/>
        <v>0</v>
      </c>
    </row>
    <row r="95" spans="1:6" x14ac:dyDescent="0.5">
      <c r="A95" s="120" t="s">
        <v>290</v>
      </c>
      <c r="B95" s="358" t="s">
        <v>196</v>
      </c>
      <c r="C95" s="359"/>
      <c r="D95" s="359"/>
      <c r="E95" s="359"/>
      <c r="F95" s="360"/>
    </row>
    <row r="96" spans="1:6" ht="28.2" x14ac:dyDescent="0.5">
      <c r="A96" s="120" t="s">
        <v>392</v>
      </c>
      <c r="B96" s="138" t="s">
        <v>198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28.2" x14ac:dyDescent="0.5">
      <c r="A97" s="120" t="s">
        <v>393</v>
      </c>
      <c r="B97" s="138" t="s">
        <v>200</v>
      </c>
      <c r="C97" s="137" t="s">
        <v>37</v>
      </c>
      <c r="D97" s="169">
        <v>1</v>
      </c>
      <c r="E97" s="149"/>
      <c r="F97" s="114">
        <f t="shared" si="1"/>
        <v>0</v>
      </c>
    </row>
    <row r="98" spans="1:6" ht="28.2" x14ac:dyDescent="0.5">
      <c r="A98" s="120" t="s">
        <v>394</v>
      </c>
      <c r="B98" s="138" t="s">
        <v>202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395</v>
      </c>
      <c r="B99" s="138" t="s">
        <v>204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396</v>
      </c>
      <c r="B100" s="138" t="s">
        <v>206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397</v>
      </c>
      <c r="B101" s="132" t="s">
        <v>208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398</v>
      </c>
      <c r="B102" s="132" t="s">
        <v>210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ht="28.2" x14ac:dyDescent="0.5">
      <c r="A103" s="120" t="s">
        <v>399</v>
      </c>
      <c r="B103" s="132" t="s">
        <v>212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400</v>
      </c>
      <c r="B104" s="132" t="s">
        <v>214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401</v>
      </c>
      <c r="B105" s="132" t="s">
        <v>216</v>
      </c>
      <c r="C105" s="137" t="s">
        <v>37</v>
      </c>
      <c r="D105" s="125">
        <v>1</v>
      </c>
      <c r="E105" s="149"/>
      <c r="F105" s="114">
        <f t="shared" si="1"/>
        <v>0</v>
      </c>
    </row>
    <row r="106" spans="1:6" ht="28.2" x14ac:dyDescent="0.5">
      <c r="A106" s="120" t="s">
        <v>402</v>
      </c>
      <c r="B106" s="132" t="s">
        <v>218</v>
      </c>
      <c r="C106" s="137" t="s">
        <v>37</v>
      </c>
      <c r="D106" s="125">
        <v>1</v>
      </c>
      <c r="E106" s="149"/>
      <c r="F106" s="114">
        <f t="shared" si="1"/>
        <v>0</v>
      </c>
    </row>
    <row r="107" spans="1:6" x14ac:dyDescent="0.5">
      <c r="A107" s="120" t="s">
        <v>403</v>
      </c>
      <c r="B107" s="132" t="s">
        <v>220</v>
      </c>
      <c r="C107" s="137" t="s">
        <v>37</v>
      </c>
      <c r="D107" s="125">
        <v>1</v>
      </c>
      <c r="E107" s="149"/>
      <c r="F107" s="114">
        <f t="shared" si="1"/>
        <v>0</v>
      </c>
    </row>
    <row r="108" spans="1:6" ht="28.2" x14ac:dyDescent="0.5">
      <c r="A108" s="120" t="s">
        <v>404</v>
      </c>
      <c r="B108" s="132" t="s">
        <v>222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405</v>
      </c>
      <c r="B109" s="132" t="s">
        <v>224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ht="28.2" x14ac:dyDescent="0.5">
      <c r="A110" s="120" t="s">
        <v>406</v>
      </c>
      <c r="B110" s="132" t="s">
        <v>226</v>
      </c>
      <c r="C110" s="137" t="s">
        <v>37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407</v>
      </c>
      <c r="B111" s="132" t="s">
        <v>228</v>
      </c>
      <c r="C111" s="137" t="s">
        <v>37</v>
      </c>
      <c r="D111" s="125">
        <v>1</v>
      </c>
      <c r="E111" s="149"/>
      <c r="F111" s="114">
        <f t="shared" ref="F111:F122" si="2">D111*E111</f>
        <v>0</v>
      </c>
    </row>
    <row r="112" spans="1:6" ht="28.2" x14ac:dyDescent="0.5">
      <c r="A112" s="120" t="s">
        <v>408</v>
      </c>
      <c r="B112" s="132" t="s">
        <v>230</v>
      </c>
      <c r="C112" s="137" t="s">
        <v>37</v>
      </c>
      <c r="D112" s="125">
        <v>1</v>
      </c>
      <c r="E112" s="149"/>
      <c r="F112" s="114">
        <f t="shared" si="2"/>
        <v>0</v>
      </c>
    </row>
    <row r="113" spans="1:12" x14ac:dyDescent="0.5">
      <c r="A113" s="120" t="s">
        <v>292</v>
      </c>
      <c r="B113" s="138" t="s">
        <v>232</v>
      </c>
      <c r="C113" s="137" t="s">
        <v>19</v>
      </c>
      <c r="D113" s="125">
        <v>1</v>
      </c>
      <c r="E113" s="149"/>
      <c r="F113" s="114">
        <f t="shared" si="2"/>
        <v>0</v>
      </c>
    </row>
    <row r="114" spans="1:12" x14ac:dyDescent="0.5">
      <c r="A114" s="120" t="s">
        <v>409</v>
      </c>
      <c r="B114" s="138" t="s">
        <v>234</v>
      </c>
      <c r="C114" s="137" t="s">
        <v>40</v>
      </c>
      <c r="D114" s="125">
        <v>1000</v>
      </c>
      <c r="E114" s="149"/>
      <c r="F114" s="114">
        <f t="shared" si="2"/>
        <v>0</v>
      </c>
    </row>
    <row r="115" spans="1:12" x14ac:dyDescent="0.5">
      <c r="A115" s="119" t="s">
        <v>95</v>
      </c>
      <c r="B115" s="361" t="s">
        <v>248</v>
      </c>
      <c r="C115" s="362"/>
      <c r="D115" s="362"/>
      <c r="E115" s="362"/>
      <c r="F115" s="363"/>
    </row>
    <row r="116" spans="1:12" x14ac:dyDescent="0.5">
      <c r="A116" s="120" t="s">
        <v>97</v>
      </c>
      <c r="B116" s="132" t="s">
        <v>250</v>
      </c>
      <c r="C116" s="137" t="s">
        <v>34</v>
      </c>
      <c r="D116" s="125">
        <v>50</v>
      </c>
      <c r="E116" s="149"/>
      <c r="F116" s="114">
        <f t="shared" si="2"/>
        <v>0</v>
      </c>
    </row>
    <row r="117" spans="1:12" x14ac:dyDescent="0.5">
      <c r="A117" s="120" t="s">
        <v>99</v>
      </c>
      <c r="B117" s="138" t="s">
        <v>252</v>
      </c>
      <c r="C117" s="137" t="s">
        <v>37</v>
      </c>
      <c r="D117" s="125">
        <v>8</v>
      </c>
      <c r="E117" s="149"/>
      <c r="F117" s="114">
        <f t="shared" si="2"/>
        <v>0</v>
      </c>
    </row>
    <row r="118" spans="1:12" ht="28.2" x14ac:dyDescent="0.5">
      <c r="A118" s="120" t="s">
        <v>101</v>
      </c>
      <c r="B118" s="132" t="s">
        <v>254</v>
      </c>
      <c r="C118" s="137" t="s">
        <v>37</v>
      </c>
      <c r="D118" s="125">
        <v>1</v>
      </c>
      <c r="E118" s="149"/>
      <c r="F118" s="114">
        <f t="shared" si="2"/>
        <v>0</v>
      </c>
    </row>
    <row r="119" spans="1:12" ht="28.2" x14ac:dyDescent="0.5">
      <c r="A119" s="120" t="s">
        <v>103</v>
      </c>
      <c r="B119" s="132" t="s">
        <v>256</v>
      </c>
      <c r="C119" s="137" t="s">
        <v>37</v>
      </c>
      <c r="D119" s="125">
        <v>1</v>
      </c>
      <c r="E119" s="149"/>
      <c r="F119" s="114">
        <f t="shared" si="2"/>
        <v>0</v>
      </c>
    </row>
    <row r="120" spans="1:12" x14ac:dyDescent="0.5">
      <c r="A120" s="120" t="s">
        <v>105</v>
      </c>
      <c r="B120" s="138" t="s">
        <v>258</v>
      </c>
      <c r="C120" s="137" t="s">
        <v>40</v>
      </c>
      <c r="D120" s="125">
        <v>1</v>
      </c>
      <c r="E120" s="149"/>
      <c r="F120" s="114">
        <f t="shared" si="2"/>
        <v>0</v>
      </c>
    </row>
    <row r="121" spans="1:12" ht="28.2" x14ac:dyDescent="0.5">
      <c r="A121" s="120" t="s">
        <v>107</v>
      </c>
      <c r="B121" s="144" t="s">
        <v>260</v>
      </c>
      <c r="C121" s="137" t="s">
        <v>261</v>
      </c>
      <c r="D121" s="125">
        <v>100</v>
      </c>
      <c r="E121" s="149"/>
      <c r="F121" s="114">
        <f t="shared" si="2"/>
        <v>0</v>
      </c>
    </row>
    <row r="122" spans="1:12" x14ac:dyDescent="0.5">
      <c r="A122" s="119" t="s">
        <v>109</v>
      </c>
      <c r="B122" s="99" t="s">
        <v>263</v>
      </c>
      <c r="C122" s="137" t="s">
        <v>37</v>
      </c>
      <c r="D122" s="125">
        <v>4</v>
      </c>
      <c r="E122" s="149"/>
      <c r="F122" s="114">
        <f t="shared" si="2"/>
        <v>0</v>
      </c>
    </row>
    <row r="123" spans="1:12" ht="18.75" customHeight="1" x14ac:dyDescent="0.5">
      <c r="A123" s="296" t="s">
        <v>264</v>
      </c>
      <c r="B123" s="297"/>
      <c r="C123" s="297"/>
      <c r="D123" s="297"/>
      <c r="E123" s="298"/>
      <c r="F123" s="152">
        <f>SUM(F45:F122)</f>
        <v>0</v>
      </c>
      <c r="G123" s="21"/>
      <c r="H123" s="56"/>
      <c r="I123" s="66"/>
      <c r="J123" s="21"/>
      <c r="L123" s="57"/>
    </row>
    <row r="124" spans="1:12" ht="50.25" customHeight="1" x14ac:dyDescent="0.5">
      <c r="A124" s="289" t="s">
        <v>265</v>
      </c>
      <c r="B124" s="290"/>
      <c r="C124" s="290"/>
      <c r="D124" s="290"/>
      <c r="E124" s="291"/>
      <c r="F124" s="152">
        <f>F123*3</f>
        <v>0</v>
      </c>
      <c r="G124" s="21"/>
      <c r="H124" s="21"/>
      <c r="I124" s="21"/>
      <c r="J124" s="21"/>
      <c r="L124" s="57"/>
    </row>
    <row r="125" spans="1:12" ht="17.25" customHeight="1" x14ac:dyDescent="0.5">
      <c r="A125" s="280"/>
      <c r="B125" s="280"/>
      <c r="C125" s="280"/>
      <c r="D125" s="280"/>
      <c r="E125" s="280"/>
      <c r="F125" s="280"/>
      <c r="G125" s="21"/>
      <c r="H125" s="21"/>
      <c r="I125" s="66"/>
      <c r="J125" s="21"/>
      <c r="L125" s="57"/>
    </row>
    <row r="126" spans="1:12" ht="14.5" customHeight="1" x14ac:dyDescent="0.5">
      <c r="A126" s="281" t="s">
        <v>266</v>
      </c>
      <c r="B126" s="281"/>
      <c r="C126" s="281"/>
      <c r="D126" s="281"/>
      <c r="E126" s="281"/>
      <c r="F126" s="281"/>
    </row>
    <row r="127" spans="1:12" ht="14.4" thickBot="1" x14ac:dyDescent="0.55000000000000004">
      <c r="A127" s="282" t="s">
        <v>267</v>
      </c>
      <c r="B127" s="283"/>
      <c r="C127" s="283"/>
      <c r="D127" s="283"/>
      <c r="E127" s="283"/>
      <c r="F127" s="152">
        <f>G36+F124</f>
        <v>0</v>
      </c>
    </row>
    <row r="128" spans="1:12" x14ac:dyDescent="0.5">
      <c r="A128" s="284" t="s">
        <v>268</v>
      </c>
      <c r="B128" s="285"/>
      <c r="C128" s="285"/>
      <c r="D128" s="285"/>
      <c r="E128" s="285"/>
      <c r="F128" s="153">
        <f>F127*0.21</f>
        <v>0</v>
      </c>
    </row>
    <row r="129" spans="1:6" x14ac:dyDescent="0.5">
      <c r="A129" s="278" t="s">
        <v>269</v>
      </c>
      <c r="B129" s="279"/>
      <c r="C129" s="279"/>
      <c r="D129" s="279"/>
      <c r="E129" s="279"/>
      <c r="F129" s="154">
        <f>F127+F128</f>
        <v>0</v>
      </c>
    </row>
  </sheetData>
  <sheetProtection algorithmName="SHA-512" hashValue="yz7uCYwbJfZoL8dXNtldJe4RTlPUtS9YGxT728afkFomnQxRMUqC6DZ0+7m/BuQKj3yJPykZuN+PLSu0wJElOw==" saltValue="G8IPGhXC4z1M+5zPcRK1rQ==" spinCount="100000" sheet="1" objects="1" scenarios="1" formatCells="0" selectLockedCells="1"/>
  <mergeCells count="38">
    <mergeCell ref="A126:F126"/>
    <mergeCell ref="A127:E127"/>
    <mergeCell ref="A128:E128"/>
    <mergeCell ref="A129:E129"/>
    <mergeCell ref="B74:F74"/>
    <mergeCell ref="B95:F95"/>
    <mergeCell ref="B115:F115"/>
    <mergeCell ref="A123:E123"/>
    <mergeCell ref="A124:E124"/>
    <mergeCell ref="A125:F125"/>
    <mergeCell ref="B61:F61"/>
    <mergeCell ref="A39:A41"/>
    <mergeCell ref="B39:B41"/>
    <mergeCell ref="C39:C41"/>
    <mergeCell ref="D39:D41"/>
    <mergeCell ref="E39:E41"/>
    <mergeCell ref="F39:F41"/>
    <mergeCell ref="B43:F43"/>
    <mergeCell ref="B44:F44"/>
    <mergeCell ref="B48:F48"/>
    <mergeCell ref="B53:F53"/>
    <mergeCell ref="B60:F60"/>
    <mergeCell ref="A36:F36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A35:F35"/>
    <mergeCell ref="B11:G1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13FD-FCEF-44B0-8D41-B9D4DF11DEE0}">
  <dimension ref="A1:O125"/>
  <sheetViews>
    <sheetView zoomScaleNormal="100" workbookViewId="0">
      <selection activeCell="F125" sqref="F125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4" customWidth="1"/>
    <col min="5" max="5" width="14.578125" style="1" customWidth="1"/>
    <col min="6" max="6" width="15.68359375" style="3" customWidth="1"/>
    <col min="7" max="7" width="11.15625" style="1" customWidth="1"/>
    <col min="8" max="8" width="24.41796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530</v>
      </c>
    </row>
    <row r="2" spans="1:10" x14ac:dyDescent="0.5">
      <c r="A2" s="5"/>
      <c r="B2" s="6"/>
      <c r="C2" s="5"/>
      <c r="D2" s="42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42"/>
      <c r="E4" s="5"/>
      <c r="F4" s="7"/>
      <c r="G4" s="273"/>
      <c r="H4" s="5"/>
      <c r="I4" s="5"/>
      <c r="J4" s="5"/>
    </row>
    <row r="5" spans="1:10" x14ac:dyDescent="0.5">
      <c r="A5" s="368" t="s">
        <v>410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42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89.2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121" t="s">
        <v>18</v>
      </c>
      <c r="C14" s="120" t="s">
        <v>350</v>
      </c>
      <c r="D14" s="120">
        <v>265.10000000000002</v>
      </c>
      <c r="E14" s="149"/>
      <c r="F14" s="120">
        <v>7</v>
      </c>
      <c r="G14" s="108">
        <f t="shared" ref="G14:G29" si="0">D14*E14*F14</f>
        <v>0</v>
      </c>
    </row>
    <row r="15" spans="1:10" ht="42.3" x14ac:dyDescent="0.5">
      <c r="A15" s="120" t="s">
        <v>20</v>
      </c>
      <c r="B15" s="109" t="s">
        <v>21</v>
      </c>
      <c r="C15" s="120" t="s">
        <v>350</v>
      </c>
      <c r="D15" s="120">
        <v>265.10000000000002</v>
      </c>
      <c r="E15" s="149"/>
      <c r="F15" s="120">
        <v>2</v>
      </c>
      <c r="G15" s="108">
        <f t="shared" si="0"/>
        <v>0</v>
      </c>
    </row>
    <row r="16" spans="1:10" ht="28.2" x14ac:dyDescent="0.5">
      <c r="A16" s="120" t="s">
        <v>22</v>
      </c>
      <c r="B16" s="110" t="s">
        <v>23</v>
      </c>
      <c r="C16" s="120" t="s">
        <v>350</v>
      </c>
      <c r="D16" s="120">
        <v>265.10000000000002</v>
      </c>
      <c r="E16" s="149"/>
      <c r="F16" s="120">
        <v>3</v>
      </c>
      <c r="G16" s="108">
        <f t="shared" si="0"/>
        <v>0</v>
      </c>
    </row>
    <row r="17" spans="1:8" x14ac:dyDescent="0.5">
      <c r="A17" s="122" t="s">
        <v>24</v>
      </c>
      <c r="B17" s="123" t="s">
        <v>276</v>
      </c>
      <c r="C17" s="124" t="s">
        <v>40</v>
      </c>
      <c r="D17" s="125">
        <v>1200</v>
      </c>
      <c r="E17" s="149"/>
      <c r="F17" s="118">
        <v>12</v>
      </c>
      <c r="G17" s="108">
        <f t="shared" si="0"/>
        <v>0</v>
      </c>
    </row>
    <row r="18" spans="1:8" ht="14.4" x14ac:dyDescent="0.5">
      <c r="A18" s="126" t="s">
        <v>30</v>
      </c>
      <c r="B18" s="365" t="s">
        <v>31</v>
      </c>
      <c r="C18" s="366"/>
      <c r="D18" s="366"/>
      <c r="E18" s="366"/>
      <c r="F18" s="366"/>
      <c r="G18" s="367"/>
    </row>
    <row r="19" spans="1:8" ht="28.2" x14ac:dyDescent="0.5">
      <c r="A19" s="127" t="s">
        <v>272</v>
      </c>
      <c r="B19" s="128" t="s">
        <v>33</v>
      </c>
      <c r="C19" s="129" t="s">
        <v>34</v>
      </c>
      <c r="D19" s="171">
        <v>50</v>
      </c>
      <c r="E19" s="149"/>
      <c r="F19" s="118">
        <v>7</v>
      </c>
      <c r="G19" s="221">
        <f t="shared" si="0"/>
        <v>0</v>
      </c>
    </row>
    <row r="20" spans="1:8" ht="28.5" customHeight="1" x14ac:dyDescent="0.5">
      <c r="A20" s="127" t="s">
        <v>274</v>
      </c>
      <c r="B20" s="128" t="s">
        <v>36</v>
      </c>
      <c r="C20" s="129" t="s">
        <v>37</v>
      </c>
      <c r="D20" s="125">
        <v>10</v>
      </c>
      <c r="E20" s="149"/>
      <c r="F20" s="118">
        <v>2</v>
      </c>
      <c r="G20" s="221">
        <f t="shared" si="0"/>
        <v>0</v>
      </c>
    </row>
    <row r="21" spans="1:8" ht="27.6" x14ac:dyDescent="0.5">
      <c r="A21" s="119" t="s">
        <v>38</v>
      </c>
      <c r="B21" s="252" t="s">
        <v>42</v>
      </c>
      <c r="C21" s="172" t="s">
        <v>43</v>
      </c>
      <c r="D21" s="219">
        <v>73</v>
      </c>
      <c r="E21" s="220"/>
      <c r="F21" s="172">
        <v>12</v>
      </c>
      <c r="G21" s="221">
        <f t="shared" si="0"/>
        <v>0</v>
      </c>
      <c r="H21" s="93"/>
    </row>
    <row r="22" spans="1:8" ht="74.25" customHeight="1" x14ac:dyDescent="0.5">
      <c r="A22" s="119" t="s">
        <v>41</v>
      </c>
      <c r="B22" s="234" t="s">
        <v>45</v>
      </c>
      <c r="C22" s="172" t="s">
        <v>46</v>
      </c>
      <c r="D22" s="172">
        <v>15</v>
      </c>
      <c r="E22" s="220"/>
      <c r="F22" s="172">
        <v>5</v>
      </c>
      <c r="G22" s="221">
        <f t="shared" si="0"/>
        <v>0</v>
      </c>
    </row>
    <row r="23" spans="1:8" x14ac:dyDescent="0.5">
      <c r="A23" s="119" t="s">
        <v>44</v>
      </c>
      <c r="B23" s="348" t="s">
        <v>68</v>
      </c>
      <c r="C23" s="349"/>
      <c r="D23" s="349"/>
      <c r="E23" s="349"/>
      <c r="F23" s="349"/>
      <c r="G23" s="350"/>
    </row>
    <row r="24" spans="1:8" ht="28.2" x14ac:dyDescent="0.5">
      <c r="A24" s="120" t="s">
        <v>411</v>
      </c>
      <c r="B24" s="218" t="s">
        <v>280</v>
      </c>
      <c r="C24" s="172" t="s">
        <v>350</v>
      </c>
      <c r="D24" s="177">
        <v>1006</v>
      </c>
      <c r="E24" s="220"/>
      <c r="F24" s="172">
        <v>5</v>
      </c>
      <c r="G24" s="221">
        <f t="shared" si="0"/>
        <v>0</v>
      </c>
    </row>
    <row r="25" spans="1:8" ht="16.5" x14ac:dyDescent="0.5">
      <c r="A25" s="120" t="s">
        <v>412</v>
      </c>
      <c r="B25" s="232" t="s">
        <v>281</v>
      </c>
      <c r="C25" s="172" t="s">
        <v>350</v>
      </c>
      <c r="D25" s="172">
        <v>364.41</v>
      </c>
      <c r="E25" s="220"/>
      <c r="F25" s="172">
        <v>5</v>
      </c>
      <c r="G25" s="221">
        <f t="shared" si="0"/>
        <v>0</v>
      </c>
    </row>
    <row r="26" spans="1:8" ht="16.5" x14ac:dyDescent="0.5">
      <c r="A26" s="120" t="s">
        <v>413</v>
      </c>
      <c r="B26" s="233" t="s">
        <v>76</v>
      </c>
      <c r="C26" s="172" t="s">
        <v>350</v>
      </c>
      <c r="D26" s="219">
        <v>1006</v>
      </c>
      <c r="E26" s="220"/>
      <c r="F26" s="172">
        <v>1</v>
      </c>
      <c r="G26" s="221">
        <f t="shared" si="0"/>
        <v>0</v>
      </c>
    </row>
    <row r="27" spans="1:8" ht="28.2" x14ac:dyDescent="0.5">
      <c r="A27" s="120" t="s">
        <v>414</v>
      </c>
      <c r="B27" s="218" t="s">
        <v>78</v>
      </c>
      <c r="C27" s="172" t="s">
        <v>350</v>
      </c>
      <c r="D27" s="172">
        <v>3178.46</v>
      </c>
      <c r="E27" s="220"/>
      <c r="F27" s="172">
        <v>12</v>
      </c>
      <c r="G27" s="221">
        <f t="shared" si="0"/>
        <v>0</v>
      </c>
    </row>
    <row r="28" spans="1:8" x14ac:dyDescent="0.5">
      <c r="A28" s="119" t="s">
        <v>47</v>
      </c>
      <c r="B28" s="131" t="s">
        <v>86</v>
      </c>
      <c r="C28" s="120" t="s">
        <v>37</v>
      </c>
      <c r="D28" s="130">
        <v>2</v>
      </c>
      <c r="E28" s="149"/>
      <c r="F28" s="130">
        <v>12</v>
      </c>
      <c r="G28" s="108">
        <f t="shared" si="0"/>
        <v>0</v>
      </c>
    </row>
    <row r="29" spans="1:8" ht="27.6" x14ac:dyDescent="0.5">
      <c r="A29" s="119" t="s">
        <v>67</v>
      </c>
      <c r="B29" s="258" t="s">
        <v>521</v>
      </c>
      <c r="C29" s="120" t="s">
        <v>37</v>
      </c>
      <c r="D29" s="120">
        <v>1</v>
      </c>
      <c r="E29" s="168"/>
      <c r="F29" s="130">
        <v>2</v>
      </c>
      <c r="G29" s="108">
        <f t="shared" si="0"/>
        <v>0</v>
      </c>
    </row>
    <row r="30" spans="1:8" x14ac:dyDescent="0.5">
      <c r="A30" s="288" t="s">
        <v>87</v>
      </c>
      <c r="B30" s="288"/>
      <c r="C30" s="288"/>
      <c r="D30" s="288"/>
      <c r="E30" s="288"/>
      <c r="F30" s="288"/>
      <c r="G30" s="150">
        <f>SUM(G12:G29)</f>
        <v>0</v>
      </c>
    </row>
    <row r="31" spans="1:8" ht="33" customHeight="1" x14ac:dyDescent="0.5">
      <c r="A31" s="275" t="s">
        <v>88</v>
      </c>
      <c r="B31" s="276"/>
      <c r="C31" s="276"/>
      <c r="D31" s="276"/>
      <c r="E31" s="276"/>
      <c r="F31" s="277"/>
      <c r="G31" s="151">
        <f>G30*3</f>
        <v>0</v>
      </c>
    </row>
    <row r="33" spans="1:15" x14ac:dyDescent="0.5">
      <c r="F33" s="111" t="s">
        <v>89</v>
      </c>
    </row>
    <row r="34" spans="1:15" x14ac:dyDescent="0.5">
      <c r="A34" s="318" t="s">
        <v>3</v>
      </c>
      <c r="B34" s="318" t="s">
        <v>90</v>
      </c>
      <c r="C34" s="318" t="s">
        <v>5</v>
      </c>
      <c r="D34" s="318" t="s">
        <v>91</v>
      </c>
      <c r="E34" s="321" t="s">
        <v>92</v>
      </c>
      <c r="F34" s="308" t="s">
        <v>93</v>
      </c>
    </row>
    <row r="35" spans="1:15" x14ac:dyDescent="0.5">
      <c r="A35" s="319"/>
      <c r="B35" s="319"/>
      <c r="C35" s="319"/>
      <c r="D35" s="319"/>
      <c r="E35" s="322"/>
      <c r="F35" s="309"/>
    </row>
    <row r="36" spans="1:15" ht="46.5" customHeight="1" x14ac:dyDescent="0.5">
      <c r="A36" s="320"/>
      <c r="B36" s="320"/>
      <c r="C36" s="320"/>
      <c r="D36" s="320"/>
      <c r="E36" s="322"/>
      <c r="F36" s="310"/>
    </row>
    <row r="37" spans="1:15" x14ac:dyDescent="0.5">
      <c r="A37" s="44">
        <v>1</v>
      </c>
      <c r="B37" s="112">
        <v>2</v>
      </c>
      <c r="C37" s="44">
        <v>3</v>
      </c>
      <c r="D37" s="103">
        <v>4</v>
      </c>
      <c r="E37" s="113">
        <v>5</v>
      </c>
      <c r="F37" s="44">
        <v>6</v>
      </c>
    </row>
    <row r="38" spans="1:15" x14ac:dyDescent="0.5">
      <c r="A38" s="47" t="s">
        <v>94</v>
      </c>
      <c r="B38" s="326" t="s">
        <v>523</v>
      </c>
      <c r="C38" s="326"/>
      <c r="D38" s="326"/>
      <c r="E38" s="326"/>
      <c r="F38" s="326"/>
    </row>
    <row r="39" spans="1:15" x14ac:dyDescent="0.5">
      <c r="A39" s="119" t="s">
        <v>67</v>
      </c>
      <c r="B39" s="345" t="s">
        <v>282</v>
      </c>
      <c r="C39" s="346"/>
      <c r="D39" s="346"/>
      <c r="E39" s="346"/>
      <c r="F39" s="347"/>
    </row>
    <row r="40" spans="1:15" ht="42.3" x14ac:dyDescent="0.5">
      <c r="A40" s="133" t="s">
        <v>69</v>
      </c>
      <c r="B40" s="134" t="s">
        <v>102</v>
      </c>
      <c r="C40" s="133" t="s">
        <v>37</v>
      </c>
      <c r="D40" s="125">
        <v>5</v>
      </c>
      <c r="E40" s="149"/>
      <c r="F40" s="114">
        <f>D40*E40</f>
        <v>0</v>
      </c>
      <c r="K40" s="259"/>
      <c r="L40" s="260"/>
      <c r="M40" s="260"/>
      <c r="N40" s="261"/>
      <c r="O40" s="262"/>
    </row>
    <row r="41" spans="1:15" ht="28.2" x14ac:dyDescent="0.5">
      <c r="A41" s="133" t="s">
        <v>71</v>
      </c>
      <c r="B41" s="134" t="s">
        <v>104</v>
      </c>
      <c r="C41" s="133" t="s">
        <v>37</v>
      </c>
      <c r="D41" s="125">
        <v>3</v>
      </c>
      <c r="E41" s="149"/>
      <c r="F41" s="114">
        <f t="shared" ref="F41:F104" si="1">D41*E41</f>
        <v>0</v>
      </c>
    </row>
    <row r="42" spans="1:15" x14ac:dyDescent="0.5">
      <c r="A42" s="133" t="s">
        <v>73</v>
      </c>
      <c r="B42" s="134" t="s">
        <v>106</v>
      </c>
      <c r="C42" s="133" t="s">
        <v>37</v>
      </c>
      <c r="D42" s="125">
        <v>5</v>
      </c>
      <c r="E42" s="149"/>
      <c r="F42" s="114">
        <f t="shared" si="1"/>
        <v>0</v>
      </c>
    </row>
    <row r="43" spans="1:15" x14ac:dyDescent="0.5">
      <c r="A43" s="133" t="s">
        <v>75</v>
      </c>
      <c r="B43" s="134" t="s">
        <v>108</v>
      </c>
      <c r="C43" s="133" t="s">
        <v>37</v>
      </c>
      <c r="D43" s="125">
        <v>5</v>
      </c>
      <c r="E43" s="149"/>
      <c r="F43" s="114">
        <f t="shared" si="1"/>
        <v>0</v>
      </c>
    </row>
    <row r="44" spans="1:15" x14ac:dyDescent="0.5">
      <c r="A44" s="135" t="s">
        <v>79</v>
      </c>
      <c r="B44" s="355" t="s">
        <v>287</v>
      </c>
      <c r="C44" s="356"/>
      <c r="D44" s="356"/>
      <c r="E44" s="356"/>
      <c r="F44" s="357"/>
    </row>
    <row r="45" spans="1:15" ht="28.2" x14ac:dyDescent="0.5">
      <c r="A45" s="136" t="s">
        <v>351</v>
      </c>
      <c r="B45" s="96" t="s">
        <v>526</v>
      </c>
      <c r="C45" s="137" t="s">
        <v>43</v>
      </c>
      <c r="D45" s="125">
        <v>2</v>
      </c>
      <c r="E45" s="149"/>
      <c r="F45" s="114">
        <f t="shared" si="1"/>
        <v>0</v>
      </c>
    </row>
    <row r="46" spans="1:15" ht="28.2" x14ac:dyDescent="0.5">
      <c r="A46" s="136" t="s">
        <v>352</v>
      </c>
      <c r="B46" s="96" t="s">
        <v>525</v>
      </c>
      <c r="C46" s="137" t="s">
        <v>40</v>
      </c>
      <c r="D46" s="125">
        <v>5</v>
      </c>
      <c r="E46" s="149"/>
      <c r="F46" s="114">
        <f t="shared" si="1"/>
        <v>0</v>
      </c>
    </row>
    <row r="47" spans="1:15" x14ac:dyDescent="0.5">
      <c r="A47" s="136" t="s">
        <v>353</v>
      </c>
      <c r="B47" s="138" t="s">
        <v>291</v>
      </c>
      <c r="C47" s="137" t="s">
        <v>261</v>
      </c>
      <c r="D47" s="125">
        <v>4</v>
      </c>
      <c r="E47" s="149"/>
      <c r="F47" s="114">
        <f t="shared" si="1"/>
        <v>0</v>
      </c>
    </row>
    <row r="48" spans="1:15" x14ac:dyDescent="0.5">
      <c r="A48" s="136" t="s">
        <v>415</v>
      </c>
      <c r="B48" s="138" t="s">
        <v>293</v>
      </c>
      <c r="C48" s="137" t="s">
        <v>261</v>
      </c>
      <c r="D48" s="125">
        <v>4</v>
      </c>
      <c r="E48" s="149"/>
      <c r="F48" s="114">
        <f t="shared" si="1"/>
        <v>0</v>
      </c>
    </row>
    <row r="49" spans="1:6" x14ac:dyDescent="0.5">
      <c r="A49" s="139" t="s">
        <v>81</v>
      </c>
      <c r="B49" s="355" t="s">
        <v>110</v>
      </c>
      <c r="C49" s="356"/>
      <c r="D49" s="356"/>
      <c r="E49" s="356"/>
      <c r="F49" s="357"/>
    </row>
    <row r="50" spans="1:6" x14ac:dyDescent="0.5">
      <c r="A50" s="137" t="s">
        <v>354</v>
      </c>
      <c r="B50" s="140" t="s">
        <v>294</v>
      </c>
      <c r="C50" s="141" t="s">
        <v>37</v>
      </c>
      <c r="D50" s="125">
        <v>50</v>
      </c>
      <c r="E50" s="149"/>
      <c r="F50" s="114">
        <f t="shared" si="1"/>
        <v>0</v>
      </c>
    </row>
    <row r="51" spans="1:6" ht="28.2" x14ac:dyDescent="0.5">
      <c r="A51" s="137" t="s">
        <v>355</v>
      </c>
      <c r="B51" s="53" t="s">
        <v>112</v>
      </c>
      <c r="C51" s="137" t="s">
        <v>43</v>
      </c>
      <c r="D51" s="125">
        <v>120</v>
      </c>
      <c r="E51" s="149"/>
      <c r="F51" s="114">
        <f t="shared" si="1"/>
        <v>0</v>
      </c>
    </row>
    <row r="52" spans="1:6" ht="28.2" x14ac:dyDescent="0.5">
      <c r="A52" s="137" t="s">
        <v>356</v>
      </c>
      <c r="B52" s="138" t="s">
        <v>115</v>
      </c>
      <c r="C52" s="137" t="s">
        <v>43</v>
      </c>
      <c r="D52" s="125">
        <v>30</v>
      </c>
      <c r="E52" s="149"/>
      <c r="F52" s="114">
        <f t="shared" si="1"/>
        <v>0</v>
      </c>
    </row>
    <row r="53" spans="1:6" ht="28.2" x14ac:dyDescent="0.5">
      <c r="A53" s="137" t="s">
        <v>357</v>
      </c>
      <c r="B53" s="138" t="s">
        <v>117</v>
      </c>
      <c r="C53" s="137" t="s">
        <v>43</v>
      </c>
      <c r="D53" s="125">
        <v>30</v>
      </c>
      <c r="E53" s="149"/>
      <c r="F53" s="114">
        <f t="shared" si="1"/>
        <v>0</v>
      </c>
    </row>
    <row r="54" spans="1:6" ht="28.2" x14ac:dyDescent="0.5">
      <c r="A54" s="137" t="s">
        <v>416</v>
      </c>
      <c r="B54" s="138" t="s">
        <v>119</v>
      </c>
      <c r="C54" s="137" t="s">
        <v>46</v>
      </c>
      <c r="D54" s="125">
        <v>120</v>
      </c>
      <c r="E54" s="149"/>
      <c r="F54" s="114">
        <f t="shared" si="1"/>
        <v>0</v>
      </c>
    </row>
    <row r="55" spans="1:6" ht="28.2" x14ac:dyDescent="0.5">
      <c r="A55" s="137" t="s">
        <v>417</v>
      </c>
      <c r="B55" s="138" t="s">
        <v>418</v>
      </c>
      <c r="C55" s="137" t="s">
        <v>19</v>
      </c>
      <c r="D55" s="257">
        <v>2.4</v>
      </c>
      <c r="E55" s="149"/>
      <c r="F55" s="114">
        <f t="shared" si="1"/>
        <v>0</v>
      </c>
    </row>
    <row r="56" spans="1:6" x14ac:dyDescent="0.5">
      <c r="A56" s="142" t="s">
        <v>83</v>
      </c>
      <c r="B56" s="355" t="s">
        <v>125</v>
      </c>
      <c r="C56" s="356"/>
      <c r="D56" s="356"/>
      <c r="E56" s="356"/>
      <c r="F56" s="357"/>
    </row>
    <row r="57" spans="1:6" x14ac:dyDescent="0.5">
      <c r="A57" s="137" t="s">
        <v>283</v>
      </c>
      <c r="B57" s="358" t="s">
        <v>127</v>
      </c>
      <c r="C57" s="359"/>
      <c r="D57" s="359"/>
      <c r="E57" s="359"/>
      <c r="F57" s="360"/>
    </row>
    <row r="58" spans="1:6" ht="28.2" x14ac:dyDescent="0.5">
      <c r="A58" s="137" t="s">
        <v>419</v>
      </c>
      <c r="B58" s="138" t="s">
        <v>129</v>
      </c>
      <c r="C58" s="137" t="s">
        <v>37</v>
      </c>
      <c r="D58" s="125">
        <v>3</v>
      </c>
      <c r="E58" s="149"/>
      <c r="F58" s="114">
        <f t="shared" si="1"/>
        <v>0</v>
      </c>
    </row>
    <row r="59" spans="1:6" ht="28.2" x14ac:dyDescent="0.5">
      <c r="A59" s="137" t="s">
        <v>420</v>
      </c>
      <c r="B59" s="138" t="s">
        <v>131</v>
      </c>
      <c r="C59" s="137" t="s">
        <v>37</v>
      </c>
      <c r="D59" s="125">
        <v>3</v>
      </c>
      <c r="E59" s="149"/>
      <c r="F59" s="114">
        <f t="shared" si="1"/>
        <v>0</v>
      </c>
    </row>
    <row r="60" spans="1:6" ht="28.2" x14ac:dyDescent="0.5">
      <c r="A60" s="137" t="s">
        <v>421</v>
      </c>
      <c r="B60" s="138" t="s">
        <v>133</v>
      </c>
      <c r="C60" s="137" t="s">
        <v>37</v>
      </c>
      <c r="D60" s="125">
        <v>3</v>
      </c>
      <c r="E60" s="149"/>
      <c r="F60" s="114">
        <f t="shared" si="1"/>
        <v>0</v>
      </c>
    </row>
    <row r="61" spans="1:6" ht="28.2" x14ac:dyDescent="0.5">
      <c r="A61" s="137" t="s">
        <v>422</v>
      </c>
      <c r="B61" s="138" t="s">
        <v>135</v>
      </c>
      <c r="C61" s="137" t="s">
        <v>37</v>
      </c>
      <c r="D61" s="125">
        <v>3</v>
      </c>
      <c r="E61" s="149"/>
      <c r="F61" s="114">
        <f t="shared" si="1"/>
        <v>0</v>
      </c>
    </row>
    <row r="62" spans="1:6" ht="28.2" x14ac:dyDescent="0.5">
      <c r="A62" s="137" t="s">
        <v>423</v>
      </c>
      <c r="B62" s="138" t="s">
        <v>137</v>
      </c>
      <c r="C62" s="137" t="s">
        <v>37</v>
      </c>
      <c r="D62" s="125">
        <v>3</v>
      </c>
      <c r="E62" s="149"/>
      <c r="F62" s="114">
        <f t="shared" si="1"/>
        <v>0</v>
      </c>
    </row>
    <row r="63" spans="1:6" ht="28.2" x14ac:dyDescent="0.5">
      <c r="A63" s="137" t="s">
        <v>424</v>
      </c>
      <c r="B63" s="138" t="s">
        <v>139</v>
      </c>
      <c r="C63" s="137" t="s">
        <v>37</v>
      </c>
      <c r="D63" s="125">
        <v>3</v>
      </c>
      <c r="E63" s="149"/>
      <c r="F63" s="114">
        <f t="shared" si="1"/>
        <v>0</v>
      </c>
    </row>
    <row r="64" spans="1:6" ht="28.2" x14ac:dyDescent="0.5">
      <c r="A64" s="137" t="s">
        <v>425</v>
      </c>
      <c r="B64" s="138" t="s">
        <v>141</v>
      </c>
      <c r="C64" s="137" t="s">
        <v>37</v>
      </c>
      <c r="D64" s="125">
        <v>3</v>
      </c>
      <c r="E64" s="149"/>
      <c r="F64" s="114">
        <f t="shared" si="1"/>
        <v>0</v>
      </c>
    </row>
    <row r="65" spans="1:6" ht="28.2" x14ac:dyDescent="0.5">
      <c r="A65" s="137" t="s">
        <v>426</v>
      </c>
      <c r="B65" s="138" t="s">
        <v>143</v>
      </c>
      <c r="C65" s="137" t="s">
        <v>37</v>
      </c>
      <c r="D65" s="125">
        <v>3</v>
      </c>
      <c r="E65" s="149"/>
      <c r="F65" s="114">
        <f t="shared" si="1"/>
        <v>0</v>
      </c>
    </row>
    <row r="66" spans="1:6" ht="28.2" x14ac:dyDescent="0.5">
      <c r="A66" s="137" t="s">
        <v>427</v>
      </c>
      <c r="B66" s="138" t="s">
        <v>145</v>
      </c>
      <c r="C66" s="137" t="s">
        <v>37</v>
      </c>
      <c r="D66" s="125">
        <v>3</v>
      </c>
      <c r="E66" s="149"/>
      <c r="F66" s="114">
        <f t="shared" si="1"/>
        <v>0</v>
      </c>
    </row>
    <row r="67" spans="1:6" ht="28.2" x14ac:dyDescent="0.5">
      <c r="A67" s="137" t="s">
        <v>428</v>
      </c>
      <c r="B67" s="138" t="s">
        <v>147</v>
      </c>
      <c r="C67" s="137" t="s">
        <v>37</v>
      </c>
      <c r="D67" s="125">
        <v>3</v>
      </c>
      <c r="E67" s="149"/>
      <c r="F67" s="114">
        <f t="shared" si="1"/>
        <v>0</v>
      </c>
    </row>
    <row r="68" spans="1:6" ht="28.2" x14ac:dyDescent="0.5">
      <c r="A68" s="137" t="s">
        <v>429</v>
      </c>
      <c r="B68" s="138" t="s">
        <v>149</v>
      </c>
      <c r="C68" s="137" t="s">
        <v>37</v>
      </c>
      <c r="D68" s="125">
        <v>3</v>
      </c>
      <c r="E68" s="149"/>
      <c r="F68" s="114">
        <f t="shared" si="1"/>
        <v>0</v>
      </c>
    </row>
    <row r="69" spans="1:6" ht="28.2" x14ac:dyDescent="0.5">
      <c r="A69" s="137" t="s">
        <v>430</v>
      </c>
      <c r="B69" s="138" t="s">
        <v>307</v>
      </c>
      <c r="C69" s="137" t="s">
        <v>37</v>
      </c>
      <c r="D69" s="125">
        <v>3</v>
      </c>
      <c r="E69" s="149"/>
      <c r="F69" s="114">
        <f t="shared" si="1"/>
        <v>0</v>
      </c>
    </row>
    <row r="70" spans="1:6" x14ac:dyDescent="0.5">
      <c r="A70" s="120" t="s">
        <v>284</v>
      </c>
      <c r="B70" s="358" t="s">
        <v>153</v>
      </c>
      <c r="C70" s="359"/>
      <c r="D70" s="359"/>
      <c r="E70" s="359"/>
      <c r="F70" s="360"/>
    </row>
    <row r="71" spans="1:6" ht="28.2" x14ac:dyDescent="0.5">
      <c r="A71" s="120" t="s">
        <v>431</v>
      </c>
      <c r="B71" s="138" t="s">
        <v>155</v>
      </c>
      <c r="C71" s="137" t="s">
        <v>37</v>
      </c>
      <c r="D71" s="125">
        <v>3</v>
      </c>
      <c r="E71" s="149"/>
      <c r="F71" s="114">
        <f t="shared" si="1"/>
        <v>0</v>
      </c>
    </row>
    <row r="72" spans="1:6" ht="28.2" x14ac:dyDescent="0.5">
      <c r="A72" s="120" t="s">
        <v>432</v>
      </c>
      <c r="B72" s="138" t="s">
        <v>157</v>
      </c>
      <c r="C72" s="137" t="s">
        <v>37</v>
      </c>
      <c r="D72" s="125">
        <v>3</v>
      </c>
      <c r="E72" s="149"/>
      <c r="F72" s="114">
        <f t="shared" si="1"/>
        <v>0</v>
      </c>
    </row>
    <row r="73" spans="1:6" ht="28.2" x14ac:dyDescent="0.5">
      <c r="A73" s="120" t="s">
        <v>433</v>
      </c>
      <c r="B73" s="138" t="s">
        <v>159</v>
      </c>
      <c r="C73" s="137" t="s">
        <v>37</v>
      </c>
      <c r="D73" s="125">
        <v>3</v>
      </c>
      <c r="E73" s="149"/>
      <c r="F73" s="114">
        <f t="shared" si="1"/>
        <v>0</v>
      </c>
    </row>
    <row r="74" spans="1:6" ht="28.2" x14ac:dyDescent="0.5">
      <c r="A74" s="120" t="s">
        <v>434</v>
      </c>
      <c r="B74" s="138" t="s">
        <v>161</v>
      </c>
      <c r="C74" s="137" t="s">
        <v>162</v>
      </c>
      <c r="D74" s="125">
        <v>3</v>
      </c>
      <c r="E74" s="149"/>
      <c r="F74" s="114">
        <f t="shared" si="1"/>
        <v>0</v>
      </c>
    </row>
    <row r="75" spans="1:6" ht="28.2" x14ac:dyDescent="0.5">
      <c r="A75" s="120" t="s">
        <v>435</v>
      </c>
      <c r="B75" s="138" t="s">
        <v>164</v>
      </c>
      <c r="C75" s="137" t="s">
        <v>37</v>
      </c>
      <c r="D75" s="125">
        <v>3</v>
      </c>
      <c r="E75" s="149"/>
      <c r="F75" s="114">
        <f t="shared" si="1"/>
        <v>0</v>
      </c>
    </row>
    <row r="76" spans="1:6" ht="42.3" x14ac:dyDescent="0.5">
      <c r="A76" s="120" t="s">
        <v>436</v>
      </c>
      <c r="B76" s="138" t="s">
        <v>166</v>
      </c>
      <c r="C76" s="137" t="s">
        <v>37</v>
      </c>
      <c r="D76" s="125">
        <v>3</v>
      </c>
      <c r="E76" s="149"/>
      <c r="F76" s="114">
        <f t="shared" si="1"/>
        <v>0</v>
      </c>
    </row>
    <row r="77" spans="1:6" ht="42.3" x14ac:dyDescent="0.5">
      <c r="A77" s="120" t="s">
        <v>437</v>
      </c>
      <c r="B77" s="138" t="s">
        <v>168</v>
      </c>
      <c r="C77" s="137" t="s">
        <v>37</v>
      </c>
      <c r="D77" s="125">
        <v>3</v>
      </c>
      <c r="E77" s="149"/>
      <c r="F77" s="114">
        <f t="shared" si="1"/>
        <v>0</v>
      </c>
    </row>
    <row r="78" spans="1:6" ht="42.3" x14ac:dyDescent="0.5">
      <c r="A78" s="120" t="s">
        <v>438</v>
      </c>
      <c r="B78" s="138" t="s">
        <v>170</v>
      </c>
      <c r="C78" s="137" t="s">
        <v>37</v>
      </c>
      <c r="D78" s="125">
        <v>3</v>
      </c>
      <c r="E78" s="149"/>
      <c r="F78" s="114">
        <f t="shared" si="1"/>
        <v>0</v>
      </c>
    </row>
    <row r="79" spans="1:6" ht="42.3" x14ac:dyDescent="0.5">
      <c r="A79" s="120" t="s">
        <v>439</v>
      </c>
      <c r="B79" s="138" t="s">
        <v>172</v>
      </c>
      <c r="C79" s="137" t="s">
        <v>37</v>
      </c>
      <c r="D79" s="125">
        <v>3</v>
      </c>
      <c r="E79" s="149"/>
      <c r="F79" s="114">
        <f t="shared" si="1"/>
        <v>0</v>
      </c>
    </row>
    <row r="80" spans="1:6" ht="28.2" x14ac:dyDescent="0.5">
      <c r="A80" s="120" t="s">
        <v>440</v>
      </c>
      <c r="B80" s="138" t="s">
        <v>174</v>
      </c>
      <c r="C80" s="137" t="s">
        <v>37</v>
      </c>
      <c r="D80" s="125">
        <v>3</v>
      </c>
      <c r="E80" s="149"/>
      <c r="F80" s="114">
        <f t="shared" si="1"/>
        <v>0</v>
      </c>
    </row>
    <row r="81" spans="1:6" ht="42.3" x14ac:dyDescent="0.5">
      <c r="A81" s="120" t="s">
        <v>441</v>
      </c>
      <c r="B81" s="138" t="s">
        <v>176</v>
      </c>
      <c r="C81" s="137" t="s">
        <v>37</v>
      </c>
      <c r="D81" s="125">
        <v>3</v>
      </c>
      <c r="E81" s="149"/>
      <c r="F81" s="114">
        <f t="shared" si="1"/>
        <v>0</v>
      </c>
    </row>
    <row r="82" spans="1:6" ht="42.3" x14ac:dyDescent="0.5">
      <c r="A82" s="120" t="s">
        <v>442</v>
      </c>
      <c r="B82" s="138" t="s">
        <v>178</v>
      </c>
      <c r="C82" s="143" t="s">
        <v>37</v>
      </c>
      <c r="D82" s="125">
        <v>3</v>
      </c>
      <c r="E82" s="149"/>
      <c r="F82" s="114">
        <f t="shared" si="1"/>
        <v>0</v>
      </c>
    </row>
    <row r="83" spans="1:6" ht="42.3" x14ac:dyDescent="0.5">
      <c r="A83" s="120" t="s">
        <v>443</v>
      </c>
      <c r="B83" s="138" t="s">
        <v>180</v>
      </c>
      <c r="C83" s="143" t="s">
        <v>37</v>
      </c>
      <c r="D83" s="125">
        <v>3</v>
      </c>
      <c r="E83" s="149"/>
      <c r="F83" s="114">
        <f t="shared" si="1"/>
        <v>0</v>
      </c>
    </row>
    <row r="84" spans="1:6" ht="42.3" x14ac:dyDescent="0.5">
      <c r="A84" s="120" t="s">
        <v>444</v>
      </c>
      <c r="B84" s="138" t="s">
        <v>182</v>
      </c>
      <c r="C84" s="137" t="s">
        <v>37</v>
      </c>
      <c r="D84" s="125">
        <v>3</v>
      </c>
      <c r="E84" s="149"/>
      <c r="F84" s="114">
        <f t="shared" si="1"/>
        <v>0</v>
      </c>
    </row>
    <row r="85" spans="1:6" ht="28.2" x14ac:dyDescent="0.5">
      <c r="A85" s="120" t="s">
        <v>445</v>
      </c>
      <c r="B85" s="138" t="s">
        <v>184</v>
      </c>
      <c r="C85" s="137" t="s">
        <v>37</v>
      </c>
      <c r="D85" s="125">
        <v>3</v>
      </c>
      <c r="E85" s="149"/>
      <c r="F85" s="114">
        <f t="shared" si="1"/>
        <v>0</v>
      </c>
    </row>
    <row r="86" spans="1:6" ht="28.2" x14ac:dyDescent="0.5">
      <c r="A86" s="120" t="s">
        <v>446</v>
      </c>
      <c r="B86" s="138" t="s">
        <v>186</v>
      </c>
      <c r="C86" s="137" t="s">
        <v>37</v>
      </c>
      <c r="D86" s="125">
        <v>3</v>
      </c>
      <c r="E86" s="149"/>
      <c r="F86" s="114">
        <f t="shared" si="1"/>
        <v>0</v>
      </c>
    </row>
    <row r="87" spans="1:6" ht="28.2" x14ac:dyDescent="0.5">
      <c r="A87" s="120" t="s">
        <v>447</v>
      </c>
      <c r="B87" s="138" t="s">
        <v>188</v>
      </c>
      <c r="C87" s="137" t="s">
        <v>37</v>
      </c>
      <c r="D87" s="125">
        <v>3</v>
      </c>
      <c r="E87" s="149"/>
      <c r="F87" s="114">
        <f t="shared" si="1"/>
        <v>0</v>
      </c>
    </row>
    <row r="88" spans="1:6" ht="28.2" x14ac:dyDescent="0.5">
      <c r="A88" s="120" t="s">
        <v>448</v>
      </c>
      <c r="B88" s="138" t="s">
        <v>190</v>
      </c>
      <c r="C88" s="137" t="s">
        <v>37</v>
      </c>
      <c r="D88" s="125">
        <v>3</v>
      </c>
      <c r="E88" s="149"/>
      <c r="F88" s="114">
        <f t="shared" si="1"/>
        <v>0</v>
      </c>
    </row>
    <row r="89" spans="1:6" ht="28.2" x14ac:dyDescent="0.5">
      <c r="A89" s="120" t="s">
        <v>449</v>
      </c>
      <c r="B89" s="138" t="s">
        <v>192</v>
      </c>
      <c r="C89" s="137" t="s">
        <v>37</v>
      </c>
      <c r="D89" s="125">
        <v>3</v>
      </c>
      <c r="E89" s="149"/>
      <c r="F89" s="114">
        <f t="shared" si="1"/>
        <v>0</v>
      </c>
    </row>
    <row r="90" spans="1:6" x14ac:dyDescent="0.5">
      <c r="A90" s="120" t="s">
        <v>450</v>
      </c>
      <c r="B90" s="138" t="s">
        <v>194</v>
      </c>
      <c r="C90" s="137" t="s">
        <v>37</v>
      </c>
      <c r="D90" s="125">
        <v>150</v>
      </c>
      <c r="E90" s="149"/>
      <c r="F90" s="114">
        <f t="shared" si="1"/>
        <v>0</v>
      </c>
    </row>
    <row r="91" spans="1:6" x14ac:dyDescent="0.5">
      <c r="A91" s="120" t="s">
        <v>285</v>
      </c>
      <c r="B91" s="358" t="s">
        <v>196</v>
      </c>
      <c r="C91" s="359"/>
      <c r="D91" s="359"/>
      <c r="E91" s="359"/>
      <c r="F91" s="360"/>
    </row>
    <row r="92" spans="1:6" ht="28.2" x14ac:dyDescent="0.5">
      <c r="A92" s="120" t="s">
        <v>451</v>
      </c>
      <c r="B92" s="138" t="s">
        <v>198</v>
      </c>
      <c r="C92" s="137" t="s">
        <v>37</v>
      </c>
      <c r="D92" s="125">
        <v>3</v>
      </c>
      <c r="E92" s="149"/>
      <c r="F92" s="114">
        <f t="shared" si="1"/>
        <v>0</v>
      </c>
    </row>
    <row r="93" spans="1:6" ht="28.2" x14ac:dyDescent="0.5">
      <c r="A93" s="120" t="s">
        <v>452</v>
      </c>
      <c r="B93" s="138" t="s">
        <v>200</v>
      </c>
      <c r="C93" s="137" t="s">
        <v>37</v>
      </c>
      <c r="D93" s="125">
        <v>3</v>
      </c>
      <c r="E93" s="149"/>
      <c r="F93" s="114">
        <f t="shared" si="1"/>
        <v>0</v>
      </c>
    </row>
    <row r="94" spans="1:6" ht="28.2" x14ac:dyDescent="0.5">
      <c r="A94" s="120" t="s">
        <v>453</v>
      </c>
      <c r="B94" s="138" t="s">
        <v>202</v>
      </c>
      <c r="C94" s="137" t="s">
        <v>37</v>
      </c>
      <c r="D94" s="125">
        <v>3</v>
      </c>
      <c r="E94" s="149"/>
      <c r="F94" s="114">
        <f t="shared" si="1"/>
        <v>0</v>
      </c>
    </row>
    <row r="95" spans="1:6" ht="28.2" x14ac:dyDescent="0.5">
      <c r="A95" s="120" t="s">
        <v>454</v>
      </c>
      <c r="B95" s="138" t="s">
        <v>204</v>
      </c>
      <c r="C95" s="137" t="s">
        <v>37</v>
      </c>
      <c r="D95" s="125">
        <v>3</v>
      </c>
      <c r="E95" s="149"/>
      <c r="F95" s="114">
        <f t="shared" si="1"/>
        <v>0</v>
      </c>
    </row>
    <row r="96" spans="1:6" ht="28.2" x14ac:dyDescent="0.5">
      <c r="A96" s="120" t="s">
        <v>455</v>
      </c>
      <c r="B96" s="138" t="s">
        <v>206</v>
      </c>
      <c r="C96" s="137" t="s">
        <v>37</v>
      </c>
      <c r="D96" s="125">
        <v>3</v>
      </c>
      <c r="E96" s="149"/>
      <c r="F96" s="114">
        <f t="shared" si="1"/>
        <v>0</v>
      </c>
    </row>
    <row r="97" spans="1:6" ht="28.2" x14ac:dyDescent="0.5">
      <c r="A97" s="120" t="s">
        <v>456</v>
      </c>
      <c r="B97" s="132" t="s">
        <v>208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457</v>
      </c>
      <c r="B98" s="132" t="s">
        <v>210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458</v>
      </c>
      <c r="B99" s="132" t="s">
        <v>212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459</v>
      </c>
      <c r="B100" s="132" t="s">
        <v>214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460</v>
      </c>
      <c r="B101" s="132" t="s">
        <v>216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ht="28.2" x14ac:dyDescent="0.5">
      <c r="A102" s="120" t="s">
        <v>461</v>
      </c>
      <c r="B102" s="132" t="s">
        <v>218</v>
      </c>
      <c r="C102" s="137" t="s">
        <v>37</v>
      </c>
      <c r="D102" s="125">
        <v>1</v>
      </c>
      <c r="E102" s="149"/>
      <c r="F102" s="114">
        <f t="shared" si="1"/>
        <v>0</v>
      </c>
    </row>
    <row r="103" spans="1:6" x14ac:dyDescent="0.5">
      <c r="A103" s="120" t="s">
        <v>462</v>
      </c>
      <c r="B103" s="132" t="s">
        <v>220</v>
      </c>
      <c r="C103" s="137" t="s">
        <v>37</v>
      </c>
      <c r="D103" s="125">
        <v>1</v>
      </c>
      <c r="E103" s="149"/>
      <c r="F103" s="114">
        <f t="shared" si="1"/>
        <v>0</v>
      </c>
    </row>
    <row r="104" spans="1:6" ht="28.2" x14ac:dyDescent="0.5">
      <c r="A104" s="120" t="s">
        <v>463</v>
      </c>
      <c r="B104" s="132" t="s">
        <v>222</v>
      </c>
      <c r="C104" s="137" t="s">
        <v>37</v>
      </c>
      <c r="D104" s="125">
        <v>1</v>
      </c>
      <c r="E104" s="149"/>
      <c r="F104" s="114">
        <f t="shared" si="1"/>
        <v>0</v>
      </c>
    </row>
    <row r="105" spans="1:6" ht="28.2" x14ac:dyDescent="0.5">
      <c r="A105" s="120" t="s">
        <v>464</v>
      </c>
      <c r="B105" s="132" t="s">
        <v>224</v>
      </c>
      <c r="C105" s="137" t="s">
        <v>37</v>
      </c>
      <c r="D105" s="125">
        <v>1</v>
      </c>
      <c r="E105" s="149"/>
      <c r="F105" s="114">
        <f t="shared" ref="F105:F118" si="2">D105*E105</f>
        <v>0</v>
      </c>
    </row>
    <row r="106" spans="1:6" ht="28.2" x14ac:dyDescent="0.5">
      <c r="A106" s="120" t="s">
        <v>465</v>
      </c>
      <c r="B106" s="132" t="s">
        <v>226</v>
      </c>
      <c r="C106" s="137" t="s">
        <v>37</v>
      </c>
      <c r="D106" s="125">
        <v>1</v>
      </c>
      <c r="E106" s="149"/>
      <c r="F106" s="114">
        <f t="shared" si="2"/>
        <v>0</v>
      </c>
    </row>
    <row r="107" spans="1:6" ht="28.2" x14ac:dyDescent="0.5">
      <c r="A107" s="120" t="s">
        <v>466</v>
      </c>
      <c r="B107" s="132" t="s">
        <v>228</v>
      </c>
      <c r="C107" s="137" t="s">
        <v>37</v>
      </c>
      <c r="D107" s="125">
        <v>1</v>
      </c>
      <c r="E107" s="149"/>
      <c r="F107" s="114">
        <f t="shared" si="2"/>
        <v>0</v>
      </c>
    </row>
    <row r="108" spans="1:6" ht="28.2" x14ac:dyDescent="0.5">
      <c r="A108" s="120" t="s">
        <v>467</v>
      </c>
      <c r="B108" s="132" t="s">
        <v>230</v>
      </c>
      <c r="C108" s="137" t="s">
        <v>37</v>
      </c>
      <c r="D108" s="125">
        <v>1</v>
      </c>
      <c r="E108" s="149"/>
      <c r="F108" s="114">
        <f t="shared" si="2"/>
        <v>0</v>
      </c>
    </row>
    <row r="109" spans="1:6" x14ac:dyDescent="0.5">
      <c r="A109" s="120" t="s">
        <v>286</v>
      </c>
      <c r="B109" s="138" t="s">
        <v>232</v>
      </c>
      <c r="C109" s="137" t="s">
        <v>19</v>
      </c>
      <c r="D109" s="125">
        <v>0.42</v>
      </c>
      <c r="E109" s="149"/>
      <c r="F109" s="114">
        <f t="shared" si="2"/>
        <v>0</v>
      </c>
    </row>
    <row r="110" spans="1:6" x14ac:dyDescent="0.5">
      <c r="A110" s="120" t="s">
        <v>359</v>
      </c>
      <c r="B110" s="138" t="s">
        <v>234</v>
      </c>
      <c r="C110" s="137" t="s">
        <v>40</v>
      </c>
      <c r="D110" s="125">
        <v>500</v>
      </c>
      <c r="E110" s="149"/>
      <c r="F110" s="114">
        <f t="shared" si="2"/>
        <v>0</v>
      </c>
    </row>
    <row r="111" spans="1:6" x14ac:dyDescent="0.5">
      <c r="A111" s="119" t="s">
        <v>85</v>
      </c>
      <c r="B111" s="361" t="s">
        <v>248</v>
      </c>
      <c r="C111" s="362"/>
      <c r="D111" s="362"/>
      <c r="E111" s="362"/>
      <c r="F111" s="363"/>
    </row>
    <row r="112" spans="1:6" x14ac:dyDescent="0.5">
      <c r="A112" s="120" t="s">
        <v>288</v>
      </c>
      <c r="B112" s="132" t="s">
        <v>250</v>
      </c>
      <c r="C112" s="137" t="s">
        <v>34</v>
      </c>
      <c r="D112" s="125">
        <v>10</v>
      </c>
      <c r="E112" s="149"/>
      <c r="F112" s="114">
        <f t="shared" si="2"/>
        <v>0</v>
      </c>
    </row>
    <row r="113" spans="1:12" x14ac:dyDescent="0.5">
      <c r="A113" s="120" t="s">
        <v>289</v>
      </c>
      <c r="B113" s="138" t="s">
        <v>252</v>
      </c>
      <c r="C113" s="137" t="s">
        <v>37</v>
      </c>
      <c r="D113" s="125">
        <v>4</v>
      </c>
      <c r="E113" s="149"/>
      <c r="F113" s="114">
        <f t="shared" si="2"/>
        <v>0</v>
      </c>
    </row>
    <row r="114" spans="1:12" ht="28.2" x14ac:dyDescent="0.5">
      <c r="A114" s="120" t="s">
        <v>290</v>
      </c>
      <c r="B114" s="132" t="s">
        <v>254</v>
      </c>
      <c r="C114" s="137" t="s">
        <v>37</v>
      </c>
      <c r="D114" s="125">
        <v>1</v>
      </c>
      <c r="E114" s="149"/>
      <c r="F114" s="114">
        <f t="shared" si="2"/>
        <v>0</v>
      </c>
    </row>
    <row r="115" spans="1:12" ht="28.2" x14ac:dyDescent="0.5">
      <c r="A115" s="120" t="s">
        <v>292</v>
      </c>
      <c r="B115" s="132" t="s">
        <v>256</v>
      </c>
      <c r="C115" s="137" t="s">
        <v>37</v>
      </c>
      <c r="D115" s="125">
        <v>1</v>
      </c>
      <c r="E115" s="149"/>
      <c r="F115" s="114">
        <f t="shared" si="2"/>
        <v>0</v>
      </c>
    </row>
    <row r="116" spans="1:12" x14ac:dyDescent="0.5">
      <c r="A116" s="120" t="s">
        <v>409</v>
      </c>
      <c r="B116" s="138" t="s">
        <v>258</v>
      </c>
      <c r="C116" s="137" t="s">
        <v>40</v>
      </c>
      <c r="D116" s="125">
        <v>1</v>
      </c>
      <c r="E116" s="149"/>
      <c r="F116" s="114">
        <f t="shared" si="2"/>
        <v>0</v>
      </c>
    </row>
    <row r="117" spans="1:12" ht="28.2" x14ac:dyDescent="0.5">
      <c r="A117" s="120" t="s">
        <v>468</v>
      </c>
      <c r="B117" s="144" t="s">
        <v>260</v>
      </c>
      <c r="C117" s="137" t="s">
        <v>261</v>
      </c>
      <c r="D117" s="125">
        <v>50</v>
      </c>
      <c r="E117" s="149"/>
      <c r="F117" s="114">
        <f t="shared" si="2"/>
        <v>0</v>
      </c>
    </row>
    <row r="118" spans="1:12" x14ac:dyDescent="0.5">
      <c r="A118" s="119" t="s">
        <v>95</v>
      </c>
      <c r="B118" s="99" t="s">
        <v>263</v>
      </c>
      <c r="C118" s="137" t="s">
        <v>37</v>
      </c>
      <c r="D118" s="125">
        <v>4</v>
      </c>
      <c r="E118" s="149"/>
      <c r="F118" s="114">
        <f t="shared" si="2"/>
        <v>0</v>
      </c>
    </row>
    <row r="119" spans="1:12" ht="18.75" customHeight="1" x14ac:dyDescent="0.5">
      <c r="A119" s="296" t="s">
        <v>264</v>
      </c>
      <c r="B119" s="297"/>
      <c r="C119" s="297"/>
      <c r="D119" s="297"/>
      <c r="E119" s="298"/>
      <c r="F119" s="152">
        <f>SUM(F40:F118)</f>
        <v>0</v>
      </c>
      <c r="G119" s="21"/>
      <c r="H119" s="56"/>
      <c r="I119" s="66"/>
      <c r="J119" s="21"/>
      <c r="L119" s="57"/>
    </row>
    <row r="120" spans="1:12" ht="45" customHeight="1" x14ac:dyDescent="0.5">
      <c r="A120" s="289" t="s">
        <v>265</v>
      </c>
      <c r="B120" s="290"/>
      <c r="C120" s="290"/>
      <c r="D120" s="290"/>
      <c r="E120" s="291"/>
      <c r="F120" s="152">
        <f>F119*3</f>
        <v>0</v>
      </c>
      <c r="G120" s="21"/>
      <c r="H120" s="21"/>
      <c r="I120" s="21"/>
      <c r="J120" s="21"/>
      <c r="L120" s="57"/>
    </row>
    <row r="121" spans="1:12" ht="17.25" customHeight="1" x14ac:dyDescent="0.5">
      <c r="A121" s="280"/>
      <c r="B121" s="280"/>
      <c r="C121" s="280"/>
      <c r="D121" s="280"/>
      <c r="E121" s="280"/>
      <c r="F121" s="280"/>
      <c r="G121" s="21"/>
      <c r="H121" s="21"/>
      <c r="I121" s="66"/>
      <c r="J121" s="21"/>
      <c r="L121" s="57"/>
    </row>
    <row r="122" spans="1:12" ht="14.5" customHeight="1" x14ac:dyDescent="0.5">
      <c r="A122" s="281" t="s">
        <v>266</v>
      </c>
      <c r="B122" s="281"/>
      <c r="C122" s="281"/>
      <c r="D122" s="281"/>
      <c r="E122" s="281"/>
      <c r="F122" s="281"/>
    </row>
    <row r="123" spans="1:12" ht="14.4" thickBot="1" x14ac:dyDescent="0.55000000000000004">
      <c r="A123" s="282" t="s">
        <v>267</v>
      </c>
      <c r="B123" s="283"/>
      <c r="C123" s="283"/>
      <c r="D123" s="283"/>
      <c r="E123" s="283"/>
      <c r="F123" s="152">
        <f>G31+F120</f>
        <v>0</v>
      </c>
    </row>
    <row r="124" spans="1:12" x14ac:dyDescent="0.5">
      <c r="A124" s="284" t="s">
        <v>268</v>
      </c>
      <c r="B124" s="285"/>
      <c r="C124" s="285"/>
      <c r="D124" s="285"/>
      <c r="E124" s="285"/>
      <c r="F124" s="153">
        <f>F123*0.21</f>
        <v>0</v>
      </c>
    </row>
    <row r="125" spans="1:12" x14ac:dyDescent="0.5">
      <c r="A125" s="278" t="s">
        <v>269</v>
      </c>
      <c r="B125" s="279"/>
      <c r="C125" s="279"/>
      <c r="D125" s="279"/>
      <c r="E125" s="279"/>
      <c r="F125" s="154">
        <f>F123+F124</f>
        <v>0</v>
      </c>
    </row>
  </sheetData>
  <sheetProtection algorithmName="SHA-512" hashValue="y/Vn9G4cYW3f4obenhqqVjtg+pC9lyEGDjz4HNdewIqwlALlgtfVmYMD5O2oGfu4GJory02XyHBj8G5f1rEg4w==" saltValue="OJH1+IXtFJQhJTiaxBAtmw==" spinCount="100000" sheet="1" objects="1" scenarios="1" formatCells="0" selectLockedCells="1"/>
  <mergeCells count="37">
    <mergeCell ref="B39:F39"/>
    <mergeCell ref="B44:F44"/>
    <mergeCell ref="B49:F49"/>
    <mergeCell ref="A125:E125"/>
    <mergeCell ref="A119:E119"/>
    <mergeCell ref="A121:F121"/>
    <mergeCell ref="A122:F122"/>
    <mergeCell ref="A123:E123"/>
    <mergeCell ref="A124:E124"/>
    <mergeCell ref="A120:E120"/>
    <mergeCell ref="B57:F57"/>
    <mergeCell ref="B70:F70"/>
    <mergeCell ref="B91:F91"/>
    <mergeCell ref="B111:F111"/>
    <mergeCell ref="B56:F56"/>
    <mergeCell ref="B18:G18"/>
    <mergeCell ref="B23:G23"/>
    <mergeCell ref="A30:F30"/>
    <mergeCell ref="A31:F31"/>
    <mergeCell ref="B38:F38"/>
    <mergeCell ref="F34:F36"/>
    <mergeCell ref="A34:A36"/>
    <mergeCell ref="B34:B36"/>
    <mergeCell ref="C34:C36"/>
    <mergeCell ref="D34:D36"/>
    <mergeCell ref="E34:E36"/>
    <mergeCell ref="B13:G13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1:G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6BE3-8FEB-4820-BA0D-3DCCD80791CD}">
  <dimension ref="A1:L141"/>
  <sheetViews>
    <sheetView topLeftCell="B1" zoomScaleNormal="100" workbookViewId="0">
      <selection activeCell="F123" sqref="F123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2.57812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531</v>
      </c>
    </row>
    <row r="2" spans="1:10" x14ac:dyDescent="0.5">
      <c r="A2" s="5"/>
      <c r="B2" s="6"/>
      <c r="C2" s="273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469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1.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6.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2">
        <v>136.69999999999999</v>
      </c>
      <c r="E14" s="220"/>
      <c r="F14" s="172">
        <v>7</v>
      </c>
      <c r="G14" s="221">
        <f t="shared" ref="G14:G41" si="0">D14*E14*F14</f>
        <v>0</v>
      </c>
      <c r="H14" s="4"/>
    </row>
    <row r="15" spans="1:10" ht="56.7" x14ac:dyDescent="0.5">
      <c r="A15" s="120" t="s">
        <v>20</v>
      </c>
      <c r="B15" s="222" t="s">
        <v>28</v>
      </c>
      <c r="C15" s="172" t="s">
        <v>19</v>
      </c>
      <c r="D15" s="172">
        <v>136.69999999999999</v>
      </c>
      <c r="E15" s="220"/>
      <c r="F15" s="172">
        <v>2</v>
      </c>
      <c r="G15" s="221">
        <f t="shared" si="0"/>
        <v>0</v>
      </c>
      <c r="H15" s="4"/>
    </row>
    <row r="16" spans="1:10" ht="28.2" x14ac:dyDescent="0.5">
      <c r="A16" s="120" t="s">
        <v>22</v>
      </c>
      <c r="B16" s="223" t="s">
        <v>23</v>
      </c>
      <c r="C16" s="172" t="s">
        <v>19</v>
      </c>
      <c r="D16" s="172">
        <v>136.69999999999999</v>
      </c>
      <c r="E16" s="220"/>
      <c r="F16" s="172">
        <v>3</v>
      </c>
      <c r="G16" s="221">
        <f t="shared" si="0"/>
        <v>0</v>
      </c>
      <c r="H16" s="4"/>
    </row>
    <row r="17" spans="1:7" x14ac:dyDescent="0.5">
      <c r="A17" s="119" t="s">
        <v>24</v>
      </c>
      <c r="B17" s="348" t="s">
        <v>470</v>
      </c>
      <c r="C17" s="349"/>
      <c r="D17" s="349"/>
      <c r="E17" s="349"/>
      <c r="F17" s="349"/>
      <c r="G17" s="350"/>
    </row>
    <row r="18" spans="1:7" ht="28.2" x14ac:dyDescent="0.5">
      <c r="A18" s="120" t="s">
        <v>26</v>
      </c>
      <c r="B18" s="121" t="s">
        <v>18</v>
      </c>
      <c r="C18" s="120" t="s">
        <v>19</v>
      </c>
      <c r="D18" s="120">
        <v>24.53</v>
      </c>
      <c r="E18" s="149"/>
      <c r="F18" s="120">
        <v>7</v>
      </c>
      <c r="G18" s="108">
        <f t="shared" si="0"/>
        <v>0</v>
      </c>
    </row>
    <row r="19" spans="1:7" ht="42.3" x14ac:dyDescent="0.5">
      <c r="A19" s="120" t="s">
        <v>27</v>
      </c>
      <c r="B19" s="109" t="s">
        <v>21</v>
      </c>
      <c r="C19" s="120" t="s">
        <v>19</v>
      </c>
      <c r="D19" s="120">
        <v>24.53</v>
      </c>
      <c r="E19" s="149"/>
      <c r="F19" s="120">
        <v>2</v>
      </c>
      <c r="G19" s="108">
        <f t="shared" si="0"/>
        <v>0</v>
      </c>
    </row>
    <row r="20" spans="1:7" ht="42.6" x14ac:dyDescent="0.5">
      <c r="A20" s="120" t="s">
        <v>29</v>
      </c>
      <c r="B20" s="110" t="s">
        <v>270</v>
      </c>
      <c r="C20" s="120" t="s">
        <v>19</v>
      </c>
      <c r="D20" s="120">
        <v>24.53</v>
      </c>
      <c r="E20" s="149"/>
      <c r="F20" s="120">
        <v>3</v>
      </c>
      <c r="G20" s="108">
        <f t="shared" si="0"/>
        <v>0</v>
      </c>
    </row>
    <row r="21" spans="1:7" x14ac:dyDescent="0.5">
      <c r="A21" s="122" t="s">
        <v>30</v>
      </c>
      <c r="B21" s="123" t="s">
        <v>276</v>
      </c>
      <c r="C21" s="124" t="s">
        <v>40</v>
      </c>
      <c r="D21" s="171">
        <v>1200</v>
      </c>
      <c r="E21" s="149"/>
      <c r="F21" s="118">
        <v>12</v>
      </c>
      <c r="G21" s="108">
        <f t="shared" si="0"/>
        <v>0</v>
      </c>
    </row>
    <row r="22" spans="1:7" ht="14.4" x14ac:dyDescent="0.5">
      <c r="A22" s="126" t="s">
        <v>38</v>
      </c>
      <c r="B22" s="365" t="s">
        <v>31</v>
      </c>
      <c r="C22" s="366"/>
      <c r="D22" s="366"/>
      <c r="E22" s="366"/>
      <c r="F22" s="366"/>
      <c r="G22" s="367"/>
    </row>
    <row r="23" spans="1:7" ht="28.2" x14ac:dyDescent="0.5">
      <c r="A23" s="127" t="s">
        <v>347</v>
      </c>
      <c r="B23" s="128" t="s">
        <v>33</v>
      </c>
      <c r="C23" s="129" t="s">
        <v>34</v>
      </c>
      <c r="D23" s="171">
        <v>80</v>
      </c>
      <c r="E23" s="149"/>
      <c r="F23" s="120">
        <v>7</v>
      </c>
      <c r="G23" s="221">
        <f t="shared" si="0"/>
        <v>0</v>
      </c>
    </row>
    <row r="24" spans="1:7" ht="28.5" customHeight="1" x14ac:dyDescent="0.5">
      <c r="A24" s="127" t="s">
        <v>348</v>
      </c>
      <c r="B24" s="128" t="s">
        <v>36</v>
      </c>
      <c r="C24" s="129" t="s">
        <v>37</v>
      </c>
      <c r="D24" s="125">
        <v>10</v>
      </c>
      <c r="E24" s="149"/>
      <c r="F24" s="120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19</v>
      </c>
      <c r="E25" s="220"/>
      <c r="F25" s="172">
        <v>12</v>
      </c>
      <c r="G25" s="221">
        <f t="shared" si="0"/>
        <v>0</v>
      </c>
    </row>
    <row r="26" spans="1:7" ht="76.5" customHeight="1" x14ac:dyDescent="0.5">
      <c r="A26" s="119" t="s">
        <v>44</v>
      </c>
      <c r="B26" s="234" t="s">
        <v>45</v>
      </c>
      <c r="C26" s="172" t="s">
        <v>46</v>
      </c>
      <c r="D26" s="177">
        <v>4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20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69" t="s">
        <v>54</v>
      </c>
      <c r="C30" s="370"/>
      <c r="D30" s="370"/>
      <c r="E30" s="370"/>
      <c r="F30" s="370"/>
      <c r="G30" s="371"/>
    </row>
    <row r="31" spans="1:7" x14ac:dyDescent="0.5">
      <c r="A31" s="120" t="s">
        <v>55</v>
      </c>
      <c r="B31" s="235" t="s">
        <v>471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69" t="s">
        <v>58</v>
      </c>
      <c r="C32" s="370"/>
      <c r="D32" s="370"/>
      <c r="E32" s="370"/>
      <c r="F32" s="370"/>
      <c r="G32" s="371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63</v>
      </c>
      <c r="B35" s="237" t="s">
        <v>64</v>
      </c>
      <c r="C35" s="236" t="s">
        <v>19</v>
      </c>
      <c r="D35" s="219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20" t="s">
        <v>69</v>
      </c>
      <c r="B37" s="218" t="s">
        <v>280</v>
      </c>
      <c r="C37" s="172" t="s">
        <v>19</v>
      </c>
      <c r="D37" s="177">
        <v>270</v>
      </c>
      <c r="E37" s="220"/>
      <c r="F37" s="172">
        <v>5</v>
      </c>
      <c r="G37" s="221">
        <f t="shared" si="0"/>
        <v>0</v>
      </c>
    </row>
    <row r="38" spans="1:7" ht="16.5" x14ac:dyDescent="0.5">
      <c r="A38" s="120" t="s">
        <v>71</v>
      </c>
      <c r="B38" s="232" t="s">
        <v>281</v>
      </c>
      <c r="C38" s="172" t="s">
        <v>350</v>
      </c>
      <c r="D38" s="172">
        <v>132.96</v>
      </c>
      <c r="E38" s="220"/>
      <c r="F38" s="172">
        <v>5</v>
      </c>
      <c r="G38" s="221">
        <f t="shared" si="0"/>
        <v>0</v>
      </c>
    </row>
    <row r="39" spans="1:7" ht="16.5" x14ac:dyDescent="0.5">
      <c r="A39" s="120" t="s">
        <v>73</v>
      </c>
      <c r="B39" s="233" t="s">
        <v>76</v>
      </c>
      <c r="C39" s="172" t="s">
        <v>350</v>
      </c>
      <c r="D39" s="219">
        <v>270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350</v>
      </c>
      <c r="D40" s="172">
        <v>887.85</v>
      </c>
      <c r="E40" s="220"/>
      <c r="F40" s="172">
        <v>12</v>
      </c>
      <c r="G40" s="221">
        <f t="shared" si="0"/>
        <v>0</v>
      </c>
    </row>
    <row r="41" spans="1:7" ht="27.6" x14ac:dyDescent="0.5">
      <c r="A41" s="119" t="s">
        <v>79</v>
      </c>
      <c r="B41" s="131" t="s">
        <v>472</v>
      </c>
      <c r="C41" s="120" t="s">
        <v>473</v>
      </c>
      <c r="D41" s="120">
        <v>0.1</v>
      </c>
      <c r="E41" s="149"/>
      <c r="F41" s="120">
        <v>12</v>
      </c>
      <c r="G41" s="108">
        <f t="shared" si="0"/>
        <v>0</v>
      </c>
    </row>
    <row r="42" spans="1:7" x14ac:dyDescent="0.5">
      <c r="A42" s="288" t="s">
        <v>87</v>
      </c>
      <c r="B42" s="288"/>
      <c r="C42" s="288"/>
      <c r="D42" s="288"/>
      <c r="E42" s="288"/>
      <c r="F42" s="288"/>
      <c r="G42" s="150">
        <f>SUM(G12:G41)</f>
        <v>0</v>
      </c>
    </row>
    <row r="43" spans="1:7" ht="35.25" customHeight="1" x14ac:dyDescent="0.5">
      <c r="A43" s="275" t="s">
        <v>88</v>
      </c>
      <c r="B43" s="276"/>
      <c r="C43" s="276"/>
      <c r="D43" s="276"/>
      <c r="E43" s="276"/>
      <c r="F43" s="277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18" t="s">
        <v>3</v>
      </c>
      <c r="B46" s="318" t="s">
        <v>90</v>
      </c>
      <c r="C46" s="318" t="s">
        <v>5</v>
      </c>
      <c r="D46" s="318" t="s">
        <v>91</v>
      </c>
      <c r="E46" s="321" t="s">
        <v>92</v>
      </c>
      <c r="F46" s="308" t="s">
        <v>93</v>
      </c>
    </row>
    <row r="47" spans="1:7" x14ac:dyDescent="0.5">
      <c r="A47" s="319"/>
      <c r="B47" s="319"/>
      <c r="C47" s="319"/>
      <c r="D47" s="319"/>
      <c r="E47" s="322"/>
      <c r="F47" s="309"/>
    </row>
    <row r="48" spans="1:7" ht="46.5" customHeight="1" x14ac:dyDescent="0.5">
      <c r="A48" s="320"/>
      <c r="B48" s="320"/>
      <c r="C48" s="320"/>
      <c r="D48" s="320"/>
      <c r="E48" s="322"/>
      <c r="F48" s="310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26" t="s">
        <v>523</v>
      </c>
      <c r="C50" s="326"/>
      <c r="D50" s="326"/>
      <c r="E50" s="326"/>
      <c r="F50" s="326"/>
    </row>
    <row r="51" spans="1:6" x14ac:dyDescent="0.5">
      <c r="A51" s="119" t="s">
        <v>81</v>
      </c>
      <c r="B51" s="345" t="s">
        <v>282</v>
      </c>
      <c r="C51" s="346"/>
      <c r="D51" s="346"/>
      <c r="E51" s="346"/>
      <c r="F51" s="347"/>
    </row>
    <row r="52" spans="1:6" ht="42.3" x14ac:dyDescent="0.5">
      <c r="A52" s="137" t="s">
        <v>354</v>
      </c>
      <c r="B52" s="134" t="s">
        <v>102</v>
      </c>
      <c r="C52" s="133" t="s">
        <v>37</v>
      </c>
      <c r="D52" s="125">
        <v>5</v>
      </c>
      <c r="E52" s="149"/>
      <c r="F52" s="114">
        <f>D52*E52</f>
        <v>0</v>
      </c>
    </row>
    <row r="53" spans="1:6" ht="28.2" x14ac:dyDescent="0.5">
      <c r="A53" s="137" t="s">
        <v>355</v>
      </c>
      <c r="B53" s="134" t="s">
        <v>104</v>
      </c>
      <c r="C53" s="133" t="s">
        <v>37</v>
      </c>
      <c r="D53" s="125">
        <v>3</v>
      </c>
      <c r="E53" s="149"/>
      <c r="F53" s="114">
        <f t="shared" ref="F53:F55" si="1">D53*E53</f>
        <v>0</v>
      </c>
    </row>
    <row r="54" spans="1:6" x14ac:dyDescent="0.5">
      <c r="A54" s="137" t="s">
        <v>356</v>
      </c>
      <c r="B54" s="134" t="s">
        <v>106</v>
      </c>
      <c r="C54" s="133" t="s">
        <v>37</v>
      </c>
      <c r="D54" s="125">
        <v>5</v>
      </c>
      <c r="E54" s="149"/>
      <c r="F54" s="114">
        <f t="shared" si="1"/>
        <v>0</v>
      </c>
    </row>
    <row r="55" spans="1:6" x14ac:dyDescent="0.5">
      <c r="A55" s="137" t="s">
        <v>357</v>
      </c>
      <c r="B55" s="134" t="s">
        <v>108</v>
      </c>
      <c r="C55" s="133" t="s">
        <v>37</v>
      </c>
      <c r="D55" s="125">
        <v>5</v>
      </c>
      <c r="E55" s="149"/>
      <c r="F55" s="114">
        <f t="shared" si="1"/>
        <v>0</v>
      </c>
    </row>
    <row r="56" spans="1:6" x14ac:dyDescent="0.5">
      <c r="A56" s="135" t="s">
        <v>83</v>
      </c>
      <c r="B56" s="355" t="s">
        <v>287</v>
      </c>
      <c r="C56" s="356"/>
      <c r="D56" s="356"/>
      <c r="E56" s="356"/>
      <c r="F56" s="357"/>
    </row>
    <row r="57" spans="1:6" ht="28.2" x14ac:dyDescent="0.5">
      <c r="A57" s="136" t="s">
        <v>283</v>
      </c>
      <c r="B57" s="96" t="s">
        <v>526</v>
      </c>
      <c r="C57" s="137" t="s">
        <v>43</v>
      </c>
      <c r="D57" s="125">
        <v>2</v>
      </c>
      <c r="E57" s="149"/>
      <c r="F57" s="114">
        <f>D57*E57</f>
        <v>0</v>
      </c>
    </row>
    <row r="58" spans="1:6" ht="28.2" x14ac:dyDescent="0.5">
      <c r="A58" s="136" t="s">
        <v>284</v>
      </c>
      <c r="B58" s="96" t="s">
        <v>525</v>
      </c>
      <c r="C58" s="137" t="s">
        <v>40</v>
      </c>
      <c r="D58" s="125">
        <v>5</v>
      </c>
      <c r="E58" s="149"/>
      <c r="F58" s="114">
        <f t="shared" ref="F58:F60" si="2">D58*E58</f>
        <v>0</v>
      </c>
    </row>
    <row r="59" spans="1:6" x14ac:dyDescent="0.5">
      <c r="A59" s="136" t="s">
        <v>285</v>
      </c>
      <c r="B59" s="138" t="s">
        <v>291</v>
      </c>
      <c r="C59" s="137" t="s">
        <v>261</v>
      </c>
      <c r="D59" s="125">
        <v>4</v>
      </c>
      <c r="E59" s="149"/>
      <c r="F59" s="114">
        <f t="shared" si="2"/>
        <v>0</v>
      </c>
    </row>
    <row r="60" spans="1:6" x14ac:dyDescent="0.5">
      <c r="A60" s="136" t="s">
        <v>286</v>
      </c>
      <c r="B60" s="138" t="s">
        <v>293</v>
      </c>
      <c r="C60" s="137" t="s">
        <v>261</v>
      </c>
      <c r="D60" s="125">
        <v>4</v>
      </c>
      <c r="E60" s="149"/>
      <c r="F60" s="114">
        <f t="shared" si="2"/>
        <v>0</v>
      </c>
    </row>
    <row r="61" spans="1:6" x14ac:dyDescent="0.5">
      <c r="A61" s="139" t="s">
        <v>85</v>
      </c>
      <c r="B61" s="355" t="s">
        <v>110</v>
      </c>
      <c r="C61" s="356"/>
      <c r="D61" s="356"/>
      <c r="E61" s="356"/>
      <c r="F61" s="357"/>
    </row>
    <row r="62" spans="1:6" x14ac:dyDescent="0.5">
      <c r="A62" s="137" t="s">
        <v>288</v>
      </c>
      <c r="B62" s="140" t="s">
        <v>294</v>
      </c>
      <c r="C62" s="141" t="s">
        <v>37</v>
      </c>
      <c r="D62" s="125">
        <v>20</v>
      </c>
      <c r="E62" s="149"/>
      <c r="F62" s="114">
        <f>D62*E62</f>
        <v>0</v>
      </c>
    </row>
    <row r="63" spans="1:6" ht="28.2" x14ac:dyDescent="0.5">
      <c r="A63" s="137" t="s">
        <v>289</v>
      </c>
      <c r="B63" s="53" t="s">
        <v>112</v>
      </c>
      <c r="C63" s="137" t="s">
        <v>43</v>
      </c>
      <c r="D63" s="125">
        <v>36</v>
      </c>
      <c r="E63" s="149"/>
      <c r="F63" s="114">
        <f t="shared" ref="F63:F67" si="3">D63*E63</f>
        <v>0</v>
      </c>
    </row>
    <row r="64" spans="1:6" ht="28.2" x14ac:dyDescent="0.5">
      <c r="A64" s="137" t="s">
        <v>290</v>
      </c>
      <c r="B64" s="138" t="s">
        <v>115</v>
      </c>
      <c r="C64" s="137" t="s">
        <v>43</v>
      </c>
      <c r="D64" s="125">
        <v>5</v>
      </c>
      <c r="E64" s="149"/>
      <c r="F64" s="114">
        <f t="shared" si="3"/>
        <v>0</v>
      </c>
    </row>
    <row r="65" spans="1:6" ht="28.2" x14ac:dyDescent="0.5">
      <c r="A65" s="137" t="s">
        <v>292</v>
      </c>
      <c r="B65" s="138" t="s">
        <v>117</v>
      </c>
      <c r="C65" s="137" t="s">
        <v>43</v>
      </c>
      <c r="D65" s="125">
        <v>5</v>
      </c>
      <c r="E65" s="149"/>
      <c r="F65" s="114">
        <f t="shared" si="3"/>
        <v>0</v>
      </c>
    </row>
    <row r="66" spans="1:6" ht="28.2" x14ac:dyDescent="0.5">
      <c r="A66" s="137" t="s">
        <v>409</v>
      </c>
      <c r="B66" s="138" t="s">
        <v>119</v>
      </c>
      <c r="C66" s="137" t="s">
        <v>46</v>
      </c>
      <c r="D66" s="125">
        <v>36</v>
      </c>
      <c r="E66" s="149"/>
      <c r="F66" s="114">
        <f t="shared" si="3"/>
        <v>0</v>
      </c>
    </row>
    <row r="67" spans="1:6" ht="28.2" x14ac:dyDescent="0.5">
      <c r="A67" s="137" t="s">
        <v>468</v>
      </c>
      <c r="B67" s="138" t="s">
        <v>418</v>
      </c>
      <c r="C67" s="137" t="s">
        <v>19</v>
      </c>
      <c r="D67" s="125">
        <v>2.4</v>
      </c>
      <c r="E67" s="149"/>
      <c r="F67" s="114">
        <f t="shared" si="3"/>
        <v>0</v>
      </c>
    </row>
    <row r="68" spans="1:6" x14ac:dyDescent="0.5">
      <c r="A68" s="142" t="s">
        <v>95</v>
      </c>
      <c r="B68" s="355" t="s">
        <v>125</v>
      </c>
      <c r="C68" s="356"/>
      <c r="D68" s="356"/>
      <c r="E68" s="356"/>
      <c r="F68" s="357"/>
    </row>
    <row r="69" spans="1:6" x14ac:dyDescent="0.5">
      <c r="A69" s="137" t="s">
        <v>97</v>
      </c>
      <c r="B69" s="358" t="s">
        <v>127</v>
      </c>
      <c r="C69" s="359"/>
      <c r="D69" s="359"/>
      <c r="E69" s="359"/>
      <c r="F69" s="360"/>
    </row>
    <row r="70" spans="1:6" ht="28.2" x14ac:dyDescent="0.5">
      <c r="A70" s="137" t="s">
        <v>474</v>
      </c>
      <c r="B70" s="138" t="s">
        <v>129</v>
      </c>
      <c r="C70" s="137" t="s">
        <v>37</v>
      </c>
      <c r="D70" s="125">
        <v>3</v>
      </c>
      <c r="E70" s="149"/>
      <c r="F70" s="114">
        <f>D70*E70</f>
        <v>0</v>
      </c>
    </row>
    <row r="71" spans="1:6" ht="28.2" x14ac:dyDescent="0.5">
      <c r="A71" s="137" t="s">
        <v>475</v>
      </c>
      <c r="B71" s="138" t="s">
        <v>131</v>
      </c>
      <c r="C71" s="137" t="s">
        <v>37</v>
      </c>
      <c r="D71" s="125">
        <v>3</v>
      </c>
      <c r="E71" s="149"/>
      <c r="F71" s="114">
        <f t="shared" ref="F71:F81" si="4">D71*E71</f>
        <v>0</v>
      </c>
    </row>
    <row r="72" spans="1:6" ht="28.2" x14ac:dyDescent="0.5">
      <c r="A72" s="137" t="s">
        <v>476</v>
      </c>
      <c r="B72" s="138" t="s">
        <v>133</v>
      </c>
      <c r="C72" s="137" t="s">
        <v>37</v>
      </c>
      <c r="D72" s="125">
        <v>3</v>
      </c>
      <c r="E72" s="149"/>
      <c r="F72" s="114">
        <f t="shared" si="4"/>
        <v>0</v>
      </c>
    </row>
    <row r="73" spans="1:6" ht="28.2" x14ac:dyDescent="0.5">
      <c r="A73" s="137" t="s">
        <v>477</v>
      </c>
      <c r="B73" s="138" t="s">
        <v>135</v>
      </c>
      <c r="C73" s="137" t="s">
        <v>37</v>
      </c>
      <c r="D73" s="125">
        <v>3</v>
      </c>
      <c r="E73" s="149"/>
      <c r="F73" s="114">
        <f t="shared" si="4"/>
        <v>0</v>
      </c>
    </row>
    <row r="74" spans="1:6" ht="28.2" x14ac:dyDescent="0.5">
      <c r="A74" s="137" t="s">
        <v>478</v>
      </c>
      <c r="B74" s="138" t="s">
        <v>137</v>
      </c>
      <c r="C74" s="137" t="s">
        <v>37</v>
      </c>
      <c r="D74" s="125">
        <v>3</v>
      </c>
      <c r="E74" s="149"/>
      <c r="F74" s="114">
        <f t="shared" si="4"/>
        <v>0</v>
      </c>
    </row>
    <row r="75" spans="1:6" ht="28.2" x14ac:dyDescent="0.5">
      <c r="A75" s="137" t="s">
        <v>479</v>
      </c>
      <c r="B75" s="138" t="s">
        <v>139</v>
      </c>
      <c r="C75" s="137" t="s">
        <v>37</v>
      </c>
      <c r="D75" s="125">
        <v>3</v>
      </c>
      <c r="E75" s="149"/>
      <c r="F75" s="114">
        <f t="shared" si="4"/>
        <v>0</v>
      </c>
    </row>
    <row r="76" spans="1:6" ht="28.2" x14ac:dyDescent="0.5">
      <c r="A76" s="137" t="s">
        <v>480</v>
      </c>
      <c r="B76" s="138" t="s">
        <v>141</v>
      </c>
      <c r="C76" s="137" t="s">
        <v>37</v>
      </c>
      <c r="D76" s="125">
        <v>3</v>
      </c>
      <c r="E76" s="149"/>
      <c r="F76" s="114">
        <f t="shared" si="4"/>
        <v>0</v>
      </c>
    </row>
    <row r="77" spans="1:6" ht="28.2" x14ac:dyDescent="0.5">
      <c r="A77" s="137" t="s">
        <v>481</v>
      </c>
      <c r="B77" s="138" t="s">
        <v>143</v>
      </c>
      <c r="C77" s="137" t="s">
        <v>37</v>
      </c>
      <c r="D77" s="125">
        <v>3</v>
      </c>
      <c r="E77" s="149"/>
      <c r="F77" s="114">
        <f t="shared" si="4"/>
        <v>0</v>
      </c>
    </row>
    <row r="78" spans="1:6" ht="28.2" x14ac:dyDescent="0.5">
      <c r="A78" s="137" t="s">
        <v>482</v>
      </c>
      <c r="B78" s="138" t="s">
        <v>145</v>
      </c>
      <c r="C78" s="137" t="s">
        <v>37</v>
      </c>
      <c r="D78" s="125">
        <v>3</v>
      </c>
      <c r="E78" s="149"/>
      <c r="F78" s="114">
        <f t="shared" si="4"/>
        <v>0</v>
      </c>
    </row>
    <row r="79" spans="1:6" ht="28.2" x14ac:dyDescent="0.5">
      <c r="A79" s="137" t="s">
        <v>483</v>
      </c>
      <c r="B79" s="138" t="s">
        <v>147</v>
      </c>
      <c r="C79" s="137" t="s">
        <v>37</v>
      </c>
      <c r="D79" s="125">
        <v>3</v>
      </c>
      <c r="E79" s="149"/>
      <c r="F79" s="114">
        <f t="shared" si="4"/>
        <v>0</v>
      </c>
    </row>
    <row r="80" spans="1:6" ht="28.2" x14ac:dyDescent="0.5">
      <c r="A80" s="137" t="s">
        <v>484</v>
      </c>
      <c r="B80" s="138" t="s">
        <v>149</v>
      </c>
      <c r="C80" s="137" t="s">
        <v>37</v>
      </c>
      <c r="D80" s="125">
        <v>3</v>
      </c>
      <c r="E80" s="149"/>
      <c r="F80" s="114">
        <f t="shared" si="4"/>
        <v>0</v>
      </c>
    </row>
    <row r="81" spans="1:6" ht="28.2" x14ac:dyDescent="0.5">
      <c r="A81" s="137" t="s">
        <v>485</v>
      </c>
      <c r="B81" s="138" t="s">
        <v>307</v>
      </c>
      <c r="C81" s="137" t="s">
        <v>37</v>
      </c>
      <c r="D81" s="125">
        <v>3</v>
      </c>
      <c r="E81" s="149"/>
      <c r="F81" s="114">
        <f t="shared" si="4"/>
        <v>0</v>
      </c>
    </row>
    <row r="82" spans="1:6" x14ac:dyDescent="0.5">
      <c r="A82" s="120" t="s">
        <v>99</v>
      </c>
      <c r="B82" s="358" t="s">
        <v>153</v>
      </c>
      <c r="C82" s="359"/>
      <c r="D82" s="359"/>
      <c r="E82" s="359"/>
      <c r="F82" s="360"/>
    </row>
    <row r="83" spans="1:6" ht="28.2" x14ac:dyDescent="0.5">
      <c r="A83" s="120" t="s">
        <v>486</v>
      </c>
      <c r="B83" s="138" t="s">
        <v>155</v>
      </c>
      <c r="C83" s="137" t="s">
        <v>37</v>
      </c>
      <c r="D83" s="125">
        <v>3</v>
      </c>
      <c r="E83" s="149"/>
      <c r="F83" s="114">
        <f>D83*E83</f>
        <v>0</v>
      </c>
    </row>
    <row r="84" spans="1:6" ht="28.2" x14ac:dyDescent="0.5">
      <c r="A84" s="120" t="s">
        <v>487</v>
      </c>
      <c r="B84" s="138" t="s">
        <v>157</v>
      </c>
      <c r="C84" s="137" t="s">
        <v>37</v>
      </c>
      <c r="D84" s="125">
        <v>3</v>
      </c>
      <c r="E84" s="149"/>
      <c r="F84" s="114">
        <f t="shared" ref="F84:F100" si="5">D84*E84</f>
        <v>0</v>
      </c>
    </row>
    <row r="85" spans="1:6" ht="28.2" x14ac:dyDescent="0.5">
      <c r="A85" s="120" t="s">
        <v>488</v>
      </c>
      <c r="B85" s="138" t="s">
        <v>159</v>
      </c>
      <c r="C85" s="137" t="s">
        <v>37</v>
      </c>
      <c r="D85" s="125">
        <v>3</v>
      </c>
      <c r="E85" s="149"/>
      <c r="F85" s="114">
        <f t="shared" si="5"/>
        <v>0</v>
      </c>
    </row>
    <row r="86" spans="1:6" ht="28.2" x14ac:dyDescent="0.5">
      <c r="A86" s="120" t="s">
        <v>489</v>
      </c>
      <c r="B86" s="138" t="s">
        <v>161</v>
      </c>
      <c r="C86" s="137" t="s">
        <v>162</v>
      </c>
      <c r="D86" s="125">
        <v>3</v>
      </c>
      <c r="E86" s="149"/>
      <c r="F86" s="114">
        <f t="shared" si="5"/>
        <v>0</v>
      </c>
    </row>
    <row r="87" spans="1:6" ht="28.2" x14ac:dyDescent="0.5">
      <c r="A87" s="120" t="s">
        <v>490</v>
      </c>
      <c r="B87" s="138" t="s">
        <v>164</v>
      </c>
      <c r="C87" s="137" t="s">
        <v>37</v>
      </c>
      <c r="D87" s="125">
        <v>3</v>
      </c>
      <c r="E87" s="149"/>
      <c r="F87" s="114">
        <f t="shared" si="5"/>
        <v>0</v>
      </c>
    </row>
    <row r="88" spans="1:6" ht="42.3" x14ac:dyDescent="0.5">
      <c r="A88" s="120" t="s">
        <v>491</v>
      </c>
      <c r="B88" s="138" t="s">
        <v>166</v>
      </c>
      <c r="C88" s="137" t="s">
        <v>37</v>
      </c>
      <c r="D88" s="125">
        <v>3</v>
      </c>
      <c r="E88" s="149"/>
      <c r="F88" s="114">
        <f t="shared" si="5"/>
        <v>0</v>
      </c>
    </row>
    <row r="89" spans="1:6" ht="42.3" x14ac:dyDescent="0.5">
      <c r="A89" s="120" t="s">
        <v>492</v>
      </c>
      <c r="B89" s="138" t="s">
        <v>168</v>
      </c>
      <c r="C89" s="137" t="s">
        <v>37</v>
      </c>
      <c r="D89" s="125">
        <v>3</v>
      </c>
      <c r="E89" s="149"/>
      <c r="F89" s="114">
        <f t="shared" si="5"/>
        <v>0</v>
      </c>
    </row>
    <row r="90" spans="1:6" ht="42.3" x14ac:dyDescent="0.5">
      <c r="A90" s="120" t="s">
        <v>493</v>
      </c>
      <c r="B90" s="138" t="s">
        <v>170</v>
      </c>
      <c r="C90" s="137" t="s">
        <v>37</v>
      </c>
      <c r="D90" s="125">
        <v>3</v>
      </c>
      <c r="E90" s="149"/>
      <c r="F90" s="114">
        <f t="shared" si="5"/>
        <v>0</v>
      </c>
    </row>
    <row r="91" spans="1:6" ht="42.3" x14ac:dyDescent="0.5">
      <c r="A91" s="120" t="s">
        <v>494</v>
      </c>
      <c r="B91" s="138" t="s">
        <v>172</v>
      </c>
      <c r="C91" s="137" t="s">
        <v>37</v>
      </c>
      <c r="D91" s="125">
        <v>3</v>
      </c>
      <c r="E91" s="149"/>
      <c r="F91" s="114">
        <f t="shared" si="5"/>
        <v>0</v>
      </c>
    </row>
    <row r="92" spans="1:6" ht="28.2" x14ac:dyDescent="0.5">
      <c r="A92" s="120" t="s">
        <v>495</v>
      </c>
      <c r="B92" s="138" t="s">
        <v>174</v>
      </c>
      <c r="C92" s="137" t="s">
        <v>37</v>
      </c>
      <c r="D92" s="125">
        <v>3</v>
      </c>
      <c r="E92" s="149"/>
      <c r="F92" s="114">
        <f>D92*E92</f>
        <v>0</v>
      </c>
    </row>
    <row r="93" spans="1:6" ht="42.3" x14ac:dyDescent="0.5">
      <c r="A93" s="120" t="s">
        <v>496</v>
      </c>
      <c r="B93" s="138" t="s">
        <v>176</v>
      </c>
      <c r="C93" s="137" t="s">
        <v>37</v>
      </c>
      <c r="D93" s="125">
        <v>3</v>
      </c>
      <c r="E93" s="149"/>
      <c r="F93" s="114">
        <f t="shared" si="5"/>
        <v>0</v>
      </c>
    </row>
    <row r="94" spans="1:6" ht="42.3" x14ac:dyDescent="0.5">
      <c r="A94" s="120" t="s">
        <v>497</v>
      </c>
      <c r="B94" s="138" t="s">
        <v>178</v>
      </c>
      <c r="C94" s="143" t="s">
        <v>37</v>
      </c>
      <c r="D94" s="125">
        <v>3</v>
      </c>
      <c r="E94" s="149"/>
      <c r="F94" s="114">
        <f t="shared" si="5"/>
        <v>0</v>
      </c>
    </row>
    <row r="95" spans="1:6" ht="42.3" x14ac:dyDescent="0.5">
      <c r="A95" s="120" t="s">
        <v>498</v>
      </c>
      <c r="B95" s="138" t="s">
        <v>180</v>
      </c>
      <c r="C95" s="143" t="s">
        <v>37</v>
      </c>
      <c r="D95" s="125">
        <v>3</v>
      </c>
      <c r="E95" s="149"/>
      <c r="F95" s="114">
        <f t="shared" si="5"/>
        <v>0</v>
      </c>
    </row>
    <row r="96" spans="1:6" ht="42.3" x14ac:dyDescent="0.5">
      <c r="A96" s="120" t="s">
        <v>499</v>
      </c>
      <c r="B96" s="138" t="s">
        <v>182</v>
      </c>
      <c r="C96" s="137" t="s">
        <v>37</v>
      </c>
      <c r="D96" s="125">
        <v>3</v>
      </c>
      <c r="E96" s="149"/>
      <c r="F96" s="114">
        <f t="shared" si="5"/>
        <v>0</v>
      </c>
    </row>
    <row r="97" spans="1:6" ht="28.2" x14ac:dyDescent="0.5">
      <c r="A97" s="120" t="s">
        <v>500</v>
      </c>
      <c r="B97" s="138" t="s">
        <v>184</v>
      </c>
      <c r="C97" s="137" t="s">
        <v>37</v>
      </c>
      <c r="D97" s="125">
        <v>3</v>
      </c>
      <c r="E97" s="149"/>
      <c r="F97" s="114">
        <f>D97*E97</f>
        <v>0</v>
      </c>
    </row>
    <row r="98" spans="1:6" ht="28.2" x14ac:dyDescent="0.5">
      <c r="A98" s="120" t="s">
        <v>501</v>
      </c>
      <c r="B98" s="138" t="s">
        <v>186</v>
      </c>
      <c r="C98" s="137" t="s">
        <v>37</v>
      </c>
      <c r="D98" s="125">
        <v>3</v>
      </c>
      <c r="E98" s="149"/>
      <c r="F98" s="114">
        <f t="shared" si="5"/>
        <v>0</v>
      </c>
    </row>
    <row r="99" spans="1:6" ht="28.2" x14ac:dyDescent="0.5">
      <c r="A99" s="120" t="s">
        <v>502</v>
      </c>
      <c r="B99" s="138" t="s">
        <v>188</v>
      </c>
      <c r="C99" s="137" t="s">
        <v>37</v>
      </c>
      <c r="D99" s="125">
        <v>3</v>
      </c>
      <c r="E99" s="149"/>
      <c r="F99" s="114">
        <f t="shared" si="5"/>
        <v>0</v>
      </c>
    </row>
    <row r="100" spans="1:6" ht="28.2" x14ac:dyDescent="0.5">
      <c r="A100" s="120" t="s">
        <v>503</v>
      </c>
      <c r="B100" s="138" t="s">
        <v>190</v>
      </c>
      <c r="C100" s="137" t="s">
        <v>37</v>
      </c>
      <c r="D100" s="125">
        <v>3</v>
      </c>
      <c r="E100" s="149"/>
      <c r="F100" s="114">
        <f t="shared" si="5"/>
        <v>0</v>
      </c>
    </row>
    <row r="101" spans="1:6" ht="28.2" x14ac:dyDescent="0.5">
      <c r="A101" s="120" t="s">
        <v>504</v>
      </c>
      <c r="B101" s="138" t="s">
        <v>192</v>
      </c>
      <c r="C101" s="137" t="s">
        <v>37</v>
      </c>
      <c r="D101" s="125">
        <v>3</v>
      </c>
      <c r="E101" s="149"/>
      <c r="F101" s="114">
        <f>D101*E101</f>
        <v>0</v>
      </c>
    </row>
    <row r="102" spans="1:6" x14ac:dyDescent="0.5">
      <c r="A102" s="120" t="s">
        <v>101</v>
      </c>
      <c r="B102" s="358" t="s">
        <v>196</v>
      </c>
      <c r="C102" s="359"/>
      <c r="D102" s="359"/>
      <c r="E102" s="359"/>
      <c r="F102" s="360"/>
    </row>
    <row r="103" spans="1:6" ht="28.2" x14ac:dyDescent="0.5">
      <c r="A103" s="120" t="s">
        <v>505</v>
      </c>
      <c r="B103" s="138" t="s">
        <v>198</v>
      </c>
      <c r="C103" s="137" t="s">
        <v>37</v>
      </c>
      <c r="D103" s="125">
        <v>1</v>
      </c>
      <c r="E103" s="149"/>
      <c r="F103" s="114">
        <f>D103*E103</f>
        <v>0</v>
      </c>
    </row>
    <row r="104" spans="1:6" ht="28.2" x14ac:dyDescent="0.5">
      <c r="A104" s="120" t="s">
        <v>506</v>
      </c>
      <c r="B104" s="138" t="s">
        <v>200</v>
      </c>
      <c r="C104" s="137" t="s">
        <v>37</v>
      </c>
      <c r="D104" s="125">
        <v>1</v>
      </c>
      <c r="E104" s="149"/>
      <c r="F104" s="114">
        <f t="shared" ref="F104:F109" si="6">D104*E104</f>
        <v>0</v>
      </c>
    </row>
    <row r="105" spans="1:6" ht="28.2" x14ac:dyDescent="0.5">
      <c r="A105" s="120" t="s">
        <v>507</v>
      </c>
      <c r="B105" s="138" t="s">
        <v>202</v>
      </c>
      <c r="C105" s="137" t="s">
        <v>37</v>
      </c>
      <c r="D105" s="125">
        <v>1</v>
      </c>
      <c r="E105" s="149"/>
      <c r="F105" s="114">
        <f t="shared" si="6"/>
        <v>0</v>
      </c>
    </row>
    <row r="106" spans="1:6" ht="28.2" x14ac:dyDescent="0.5">
      <c r="A106" s="120" t="s">
        <v>508</v>
      </c>
      <c r="B106" s="138" t="s">
        <v>204</v>
      </c>
      <c r="C106" s="137" t="s">
        <v>37</v>
      </c>
      <c r="D106" s="125">
        <v>1</v>
      </c>
      <c r="E106" s="149"/>
      <c r="F106" s="114">
        <f t="shared" si="6"/>
        <v>0</v>
      </c>
    </row>
    <row r="107" spans="1:6" ht="28.2" x14ac:dyDescent="0.5">
      <c r="A107" s="120" t="s">
        <v>509</v>
      </c>
      <c r="B107" s="138" t="s">
        <v>206</v>
      </c>
      <c r="C107" s="137" t="s">
        <v>37</v>
      </c>
      <c r="D107" s="125">
        <v>1</v>
      </c>
      <c r="E107" s="149"/>
      <c r="F107" s="114">
        <f t="shared" si="6"/>
        <v>0</v>
      </c>
    </row>
    <row r="108" spans="1:6" x14ac:dyDescent="0.5">
      <c r="A108" s="120" t="s">
        <v>103</v>
      </c>
      <c r="B108" s="138" t="s">
        <v>232</v>
      </c>
      <c r="C108" s="137" t="s">
        <v>19</v>
      </c>
      <c r="D108" s="125">
        <v>0.2</v>
      </c>
      <c r="E108" s="149"/>
      <c r="F108" s="114">
        <f t="shared" si="6"/>
        <v>0</v>
      </c>
    </row>
    <row r="109" spans="1:6" x14ac:dyDescent="0.5">
      <c r="A109" s="120" t="s">
        <v>105</v>
      </c>
      <c r="B109" s="138" t="s">
        <v>234</v>
      </c>
      <c r="C109" s="137" t="s">
        <v>40</v>
      </c>
      <c r="D109" s="125">
        <v>200</v>
      </c>
      <c r="E109" s="149"/>
      <c r="F109" s="114">
        <f t="shared" si="6"/>
        <v>0</v>
      </c>
    </row>
    <row r="110" spans="1:6" x14ac:dyDescent="0.5">
      <c r="A110" s="119" t="s">
        <v>109</v>
      </c>
      <c r="B110" s="361" t="s">
        <v>248</v>
      </c>
      <c r="C110" s="362"/>
      <c r="D110" s="362"/>
      <c r="E110" s="362"/>
      <c r="F110" s="363"/>
    </row>
    <row r="111" spans="1:6" x14ac:dyDescent="0.5">
      <c r="A111" s="120" t="s">
        <v>111</v>
      </c>
      <c r="B111" s="132" t="s">
        <v>250</v>
      </c>
      <c r="C111" s="137" t="s">
        <v>34</v>
      </c>
      <c r="D111" s="125">
        <v>50</v>
      </c>
      <c r="E111" s="149"/>
      <c r="F111" s="114">
        <f>D111*E111</f>
        <v>0</v>
      </c>
    </row>
    <row r="112" spans="1:6" x14ac:dyDescent="0.5">
      <c r="A112" s="120" t="s">
        <v>114</v>
      </c>
      <c r="B112" s="138" t="s">
        <v>252</v>
      </c>
      <c r="C112" s="137" t="s">
        <v>37</v>
      </c>
      <c r="D112" s="125">
        <v>2</v>
      </c>
      <c r="E112" s="149"/>
      <c r="F112" s="114">
        <f t="shared" ref="F112:F117" si="7">D112*E112</f>
        <v>0</v>
      </c>
    </row>
    <row r="113" spans="1:12" ht="28.2" x14ac:dyDescent="0.5">
      <c r="A113" s="120" t="s">
        <v>116</v>
      </c>
      <c r="B113" s="132" t="s">
        <v>254</v>
      </c>
      <c r="C113" s="137" t="s">
        <v>37</v>
      </c>
      <c r="D113" s="125">
        <v>1</v>
      </c>
      <c r="E113" s="149"/>
      <c r="F113" s="114">
        <f t="shared" si="7"/>
        <v>0</v>
      </c>
    </row>
    <row r="114" spans="1:12" ht="28.2" x14ac:dyDescent="0.5">
      <c r="A114" s="120" t="s">
        <v>118</v>
      </c>
      <c r="B114" s="132" t="s">
        <v>256</v>
      </c>
      <c r="C114" s="137" t="s">
        <v>37</v>
      </c>
      <c r="D114" s="125">
        <v>1</v>
      </c>
      <c r="E114" s="149"/>
      <c r="F114" s="114">
        <f t="shared" si="7"/>
        <v>0</v>
      </c>
    </row>
    <row r="115" spans="1:12" x14ac:dyDescent="0.5">
      <c r="A115" s="120" t="s">
        <v>120</v>
      </c>
      <c r="B115" s="138" t="s">
        <v>258</v>
      </c>
      <c r="C115" s="137" t="s">
        <v>40</v>
      </c>
      <c r="D115" s="125">
        <v>0.5</v>
      </c>
      <c r="E115" s="149"/>
      <c r="F115" s="114">
        <f>D115*E115</f>
        <v>0</v>
      </c>
    </row>
    <row r="116" spans="1:12" ht="28.2" x14ac:dyDescent="0.5">
      <c r="A116" s="120" t="s">
        <v>122</v>
      </c>
      <c r="B116" s="144" t="s">
        <v>260</v>
      </c>
      <c r="C116" s="137" t="s">
        <v>261</v>
      </c>
      <c r="D116" s="125">
        <v>20</v>
      </c>
      <c r="E116" s="149"/>
      <c r="F116" s="114">
        <f>D116*E116</f>
        <v>0</v>
      </c>
    </row>
    <row r="117" spans="1:12" x14ac:dyDescent="0.5">
      <c r="A117" s="119" t="s">
        <v>124</v>
      </c>
      <c r="B117" s="99" t="s">
        <v>263</v>
      </c>
      <c r="C117" s="137" t="s">
        <v>37</v>
      </c>
      <c r="D117" s="169">
        <v>4</v>
      </c>
      <c r="E117" s="149"/>
      <c r="F117" s="114">
        <f t="shared" si="7"/>
        <v>0</v>
      </c>
    </row>
    <row r="118" spans="1:12" ht="18.75" customHeight="1" x14ac:dyDescent="0.5">
      <c r="A118" s="296" t="s">
        <v>264</v>
      </c>
      <c r="B118" s="297"/>
      <c r="C118" s="297"/>
      <c r="D118" s="297"/>
      <c r="E118" s="298"/>
      <c r="F118" s="152">
        <f>SUM(F52:F117)</f>
        <v>0</v>
      </c>
      <c r="G118" s="21"/>
      <c r="H118" s="56"/>
      <c r="I118" s="66"/>
      <c r="J118" s="21"/>
      <c r="L118" s="57"/>
    </row>
    <row r="119" spans="1:12" ht="50.25" customHeight="1" x14ac:dyDescent="0.5">
      <c r="A119" s="289" t="s">
        <v>265</v>
      </c>
      <c r="B119" s="290"/>
      <c r="C119" s="290"/>
      <c r="D119" s="290"/>
      <c r="E119" s="291"/>
      <c r="F119" s="152">
        <f>F118*3</f>
        <v>0</v>
      </c>
      <c r="G119" s="21"/>
      <c r="H119" s="21"/>
      <c r="I119" s="21"/>
      <c r="J119" s="21"/>
      <c r="L119" s="57"/>
    </row>
    <row r="120" spans="1:12" ht="17.25" customHeight="1" x14ac:dyDescent="0.5">
      <c r="A120" s="280"/>
      <c r="B120" s="280"/>
      <c r="C120" s="280"/>
      <c r="D120" s="280"/>
      <c r="E120" s="280"/>
      <c r="F120" s="280"/>
      <c r="G120" s="21"/>
      <c r="H120" s="21"/>
      <c r="I120" s="66"/>
      <c r="J120" s="21"/>
      <c r="L120" s="57"/>
    </row>
    <row r="121" spans="1:12" ht="14.5" customHeight="1" x14ac:dyDescent="0.5">
      <c r="A121" s="281" t="s">
        <v>266</v>
      </c>
      <c r="B121" s="281"/>
      <c r="C121" s="281"/>
      <c r="D121" s="281"/>
      <c r="E121" s="281"/>
      <c r="F121" s="281"/>
    </row>
    <row r="122" spans="1:12" ht="14.4" thickBot="1" x14ac:dyDescent="0.55000000000000004">
      <c r="A122" s="282" t="s">
        <v>267</v>
      </c>
      <c r="B122" s="283"/>
      <c r="C122" s="283"/>
      <c r="D122" s="283"/>
      <c r="E122" s="283"/>
      <c r="F122" s="152">
        <f>G43+F119</f>
        <v>0</v>
      </c>
    </row>
    <row r="123" spans="1:12" x14ac:dyDescent="0.5">
      <c r="A123" s="284" t="s">
        <v>268</v>
      </c>
      <c r="B123" s="285"/>
      <c r="C123" s="285"/>
      <c r="D123" s="285"/>
      <c r="E123" s="285"/>
      <c r="F123" s="153">
        <f>F122*0.21</f>
        <v>0</v>
      </c>
    </row>
    <row r="124" spans="1:12" x14ac:dyDescent="0.5">
      <c r="A124" s="278" t="s">
        <v>269</v>
      </c>
      <c r="B124" s="279"/>
      <c r="C124" s="279"/>
      <c r="D124" s="279"/>
      <c r="E124" s="279"/>
      <c r="F124" s="154">
        <f>F122+F123</f>
        <v>0</v>
      </c>
    </row>
    <row r="141" spans="9:9" x14ac:dyDescent="0.5">
      <c r="I141" s="167"/>
    </row>
  </sheetData>
  <sheetProtection algorithmName="SHA-512" hashValue="O/0sblqTA2wBexPPnqL7Orcvq+CUq+Zk+nEMVVCNW+poU0/fbx/Xgi6xGSZTW2ZxhVwy/j86wNYqt/5Ldzsz2Q==" saltValue="QiTLjTS0p157mOE4WZc31w==" spinCount="100000" sheet="1" objects="1" scenarios="1" formatCells="0" selectLockedCells="1"/>
  <mergeCells count="42">
    <mergeCell ref="A121:F121"/>
    <mergeCell ref="A122:E122"/>
    <mergeCell ref="A123:E123"/>
    <mergeCell ref="A124:E124"/>
    <mergeCell ref="B82:F82"/>
    <mergeCell ref="B102:F102"/>
    <mergeCell ref="B110:F110"/>
    <mergeCell ref="A118:E118"/>
    <mergeCell ref="A119:E119"/>
    <mergeCell ref="A120:F120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8A138-31D6-46C3-852C-9EA66C037F79}">
  <dimension ref="A1:L128"/>
  <sheetViews>
    <sheetView tabSelected="1" topLeftCell="A42" zoomScaleNormal="100" workbookViewId="0">
      <selection activeCell="F123" sqref="F123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272" t="s">
        <v>532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510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0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7.2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346</v>
      </c>
      <c r="C13" s="346"/>
      <c r="D13" s="346"/>
      <c r="E13" s="346"/>
      <c r="F13" s="346"/>
      <c r="G13" s="347"/>
    </row>
    <row r="14" spans="1:10" ht="28.2" x14ac:dyDescent="0.5">
      <c r="A14" s="172" t="s">
        <v>17</v>
      </c>
      <c r="B14" s="218" t="s">
        <v>18</v>
      </c>
      <c r="C14" s="172" t="s">
        <v>19</v>
      </c>
      <c r="D14" s="172">
        <v>140.07</v>
      </c>
      <c r="E14" s="220"/>
      <c r="F14" s="172">
        <v>7</v>
      </c>
      <c r="G14" s="221">
        <f t="shared" ref="G14:G25" si="0">D14*E14*F14</f>
        <v>0</v>
      </c>
    </row>
    <row r="15" spans="1:10" ht="50.25" customHeight="1" x14ac:dyDescent="0.5">
      <c r="A15" s="172" t="s">
        <v>20</v>
      </c>
      <c r="B15" s="222" t="s">
        <v>21</v>
      </c>
      <c r="C15" s="172" t="s">
        <v>19</v>
      </c>
      <c r="D15" s="172">
        <v>140.07</v>
      </c>
      <c r="E15" s="220"/>
      <c r="F15" s="172">
        <v>2</v>
      </c>
      <c r="G15" s="221">
        <f t="shared" si="0"/>
        <v>0</v>
      </c>
    </row>
    <row r="16" spans="1:10" ht="32.25" customHeight="1" x14ac:dyDescent="0.5">
      <c r="A16" s="172" t="s">
        <v>22</v>
      </c>
      <c r="B16" s="223" t="s">
        <v>511</v>
      </c>
      <c r="C16" s="172" t="s">
        <v>19</v>
      </c>
      <c r="D16" s="172">
        <v>140.07</v>
      </c>
      <c r="E16" s="220"/>
      <c r="F16" s="172">
        <v>3</v>
      </c>
      <c r="G16" s="221">
        <f t="shared" si="0"/>
        <v>0</v>
      </c>
    </row>
    <row r="17" spans="1:7" x14ac:dyDescent="0.5">
      <c r="A17" s="173" t="s">
        <v>24</v>
      </c>
      <c r="B17" s="348" t="s">
        <v>271</v>
      </c>
      <c r="C17" s="349"/>
      <c r="D17" s="349"/>
      <c r="E17" s="349"/>
      <c r="F17" s="349"/>
      <c r="G17" s="350"/>
    </row>
    <row r="18" spans="1:7" ht="28.2" x14ac:dyDescent="0.5">
      <c r="A18" s="172" t="s">
        <v>26</v>
      </c>
      <c r="B18" s="218" t="s">
        <v>273</v>
      </c>
      <c r="C18" s="172" t="s">
        <v>19</v>
      </c>
      <c r="D18" s="177">
        <v>51</v>
      </c>
      <c r="E18" s="220"/>
      <c r="F18" s="172">
        <v>7</v>
      </c>
      <c r="G18" s="221">
        <f t="shared" si="0"/>
        <v>0</v>
      </c>
    </row>
    <row r="19" spans="1:7" ht="56.7" x14ac:dyDescent="0.5">
      <c r="A19" s="172" t="s">
        <v>27</v>
      </c>
      <c r="B19" s="222" t="s">
        <v>28</v>
      </c>
      <c r="C19" s="172" t="s">
        <v>19</v>
      </c>
      <c r="D19" s="177">
        <v>51</v>
      </c>
      <c r="E19" s="220"/>
      <c r="F19" s="172">
        <v>2</v>
      </c>
      <c r="G19" s="221">
        <f t="shared" si="0"/>
        <v>0</v>
      </c>
    </row>
    <row r="20" spans="1:7" ht="42.6" x14ac:dyDescent="0.5">
      <c r="A20" s="172" t="s">
        <v>29</v>
      </c>
      <c r="B20" s="223" t="s">
        <v>270</v>
      </c>
      <c r="C20" s="172" t="s">
        <v>19</v>
      </c>
      <c r="D20" s="177">
        <v>51</v>
      </c>
      <c r="E20" s="220"/>
      <c r="F20" s="172">
        <v>3</v>
      </c>
      <c r="G20" s="221">
        <f t="shared" si="0"/>
        <v>0</v>
      </c>
    </row>
    <row r="21" spans="1:7" x14ac:dyDescent="0.5">
      <c r="A21" s="173" t="s">
        <v>30</v>
      </c>
      <c r="B21" s="238" t="s">
        <v>276</v>
      </c>
      <c r="C21" s="225" t="s">
        <v>40</v>
      </c>
      <c r="D21" s="226">
        <v>1800</v>
      </c>
      <c r="E21" s="220"/>
      <c r="F21" s="118">
        <v>12</v>
      </c>
      <c r="G21" s="221">
        <f t="shared" si="0"/>
        <v>0</v>
      </c>
    </row>
    <row r="22" spans="1:7" ht="14.4" x14ac:dyDescent="0.5">
      <c r="A22" s="173" t="s">
        <v>38</v>
      </c>
      <c r="B22" s="351" t="s">
        <v>31</v>
      </c>
      <c r="C22" s="352"/>
      <c r="D22" s="352"/>
      <c r="E22" s="352"/>
      <c r="F22" s="352"/>
      <c r="G22" s="353"/>
    </row>
    <row r="23" spans="1:7" ht="28.2" x14ac:dyDescent="0.5">
      <c r="A23" s="239" t="s">
        <v>347</v>
      </c>
      <c r="B23" s="102" t="s">
        <v>33</v>
      </c>
      <c r="C23" s="229" t="s">
        <v>34</v>
      </c>
      <c r="D23" s="226">
        <v>50</v>
      </c>
      <c r="E23" s="220"/>
      <c r="F23" s="118">
        <v>7</v>
      </c>
      <c r="G23" s="221">
        <f t="shared" si="0"/>
        <v>0</v>
      </c>
    </row>
    <row r="24" spans="1:7" ht="36" customHeight="1" x14ac:dyDescent="0.5">
      <c r="A24" s="239" t="s">
        <v>348</v>
      </c>
      <c r="B24" s="102" t="s">
        <v>36</v>
      </c>
      <c r="C24" s="229" t="s">
        <v>37</v>
      </c>
      <c r="D24" s="230">
        <v>30</v>
      </c>
      <c r="E24" s="220"/>
      <c r="F24" s="118">
        <v>2</v>
      </c>
      <c r="G24" s="221">
        <f t="shared" si="0"/>
        <v>0</v>
      </c>
    </row>
    <row r="25" spans="1:7" ht="27.6" x14ac:dyDescent="0.5">
      <c r="A25" s="173" t="s">
        <v>41</v>
      </c>
      <c r="B25" s="252" t="s">
        <v>42</v>
      </c>
      <c r="C25" s="172" t="s">
        <v>43</v>
      </c>
      <c r="D25" s="219">
        <v>35</v>
      </c>
      <c r="E25" s="220"/>
      <c r="F25" s="172">
        <v>12</v>
      </c>
      <c r="G25" s="221">
        <f t="shared" si="0"/>
        <v>0</v>
      </c>
    </row>
    <row r="26" spans="1:7" ht="55.2" x14ac:dyDescent="0.5">
      <c r="A26" s="173" t="s">
        <v>44</v>
      </c>
      <c r="B26" s="234" t="s">
        <v>45</v>
      </c>
      <c r="C26" s="172" t="s">
        <v>46</v>
      </c>
      <c r="D26" s="177">
        <v>5</v>
      </c>
      <c r="E26" s="220"/>
      <c r="F26" s="172">
        <v>5</v>
      </c>
      <c r="G26" s="221">
        <f t="shared" ref="G26" si="1">D26*E26*F26</f>
        <v>0</v>
      </c>
    </row>
    <row r="27" spans="1:7" x14ac:dyDescent="0.5">
      <c r="A27" s="173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73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236" t="s">
        <v>51</v>
      </c>
      <c r="B29" s="235" t="s">
        <v>52</v>
      </c>
      <c r="C29" s="236" t="s">
        <v>37</v>
      </c>
      <c r="D29" s="172">
        <v>20</v>
      </c>
      <c r="E29" s="220"/>
      <c r="F29" s="172">
        <v>1</v>
      </c>
      <c r="G29" s="221">
        <f t="shared" ref="G29" si="2">D29*E29*F29</f>
        <v>0</v>
      </c>
    </row>
    <row r="30" spans="1:7" ht="14.4" x14ac:dyDescent="0.5">
      <c r="A30" s="236" t="s">
        <v>53</v>
      </c>
      <c r="B30" s="375" t="s">
        <v>54</v>
      </c>
      <c r="C30" s="376"/>
      <c r="D30" s="376"/>
      <c r="E30" s="376"/>
      <c r="F30" s="376"/>
      <c r="G30" s="377"/>
    </row>
    <row r="31" spans="1:7" ht="28.2" x14ac:dyDescent="0.5">
      <c r="A31" s="236" t="s">
        <v>55</v>
      </c>
      <c r="B31" s="235" t="s">
        <v>56</v>
      </c>
      <c r="C31" s="236" t="s">
        <v>37</v>
      </c>
      <c r="D31" s="172">
        <v>15</v>
      </c>
      <c r="E31" s="220"/>
      <c r="F31" s="172">
        <v>1</v>
      </c>
      <c r="G31" s="221">
        <f t="shared" ref="G31" si="3">D31*E31*F31</f>
        <v>0</v>
      </c>
    </row>
    <row r="32" spans="1:7" ht="15" customHeight="1" x14ac:dyDescent="0.5">
      <c r="A32" s="236" t="s">
        <v>57</v>
      </c>
      <c r="B32" s="369" t="s">
        <v>58</v>
      </c>
      <c r="C32" s="370"/>
      <c r="D32" s="370"/>
      <c r="E32" s="370"/>
      <c r="F32" s="370"/>
      <c r="G32" s="371"/>
    </row>
    <row r="33" spans="1:7" ht="15" customHeight="1" x14ac:dyDescent="0.5">
      <c r="A33" s="236" t="s">
        <v>59</v>
      </c>
      <c r="B33" s="235" t="s">
        <v>60</v>
      </c>
      <c r="C33" s="236" t="s">
        <v>37</v>
      </c>
      <c r="D33" s="172">
        <v>15</v>
      </c>
      <c r="E33" s="220"/>
      <c r="F33" s="172">
        <v>1</v>
      </c>
      <c r="G33" s="221">
        <f t="shared" ref="G33" si="4">D33*E33*F33</f>
        <v>0</v>
      </c>
    </row>
    <row r="34" spans="1:7" ht="15" customHeight="1" x14ac:dyDescent="0.5">
      <c r="A34" s="236" t="s">
        <v>61</v>
      </c>
      <c r="B34" s="232" t="s">
        <v>62</v>
      </c>
      <c r="C34" s="236" t="s">
        <v>37</v>
      </c>
      <c r="D34" s="172">
        <v>150</v>
      </c>
      <c r="E34" s="220"/>
      <c r="F34" s="236">
        <v>3</v>
      </c>
      <c r="G34" s="221">
        <f t="shared" ref="G34:G35" si="5">D34*E34*F34</f>
        <v>0</v>
      </c>
    </row>
    <row r="35" spans="1:7" ht="28.2" x14ac:dyDescent="0.5">
      <c r="A35" s="236" t="s">
        <v>63</v>
      </c>
      <c r="B35" s="240" t="s">
        <v>64</v>
      </c>
      <c r="C35" s="236" t="s">
        <v>19</v>
      </c>
      <c r="D35" s="172">
        <v>0.01</v>
      </c>
      <c r="E35" s="220"/>
      <c r="F35" s="236">
        <v>8</v>
      </c>
      <c r="G35" s="221">
        <f t="shared" si="5"/>
        <v>0</v>
      </c>
    </row>
    <row r="36" spans="1:7" x14ac:dyDescent="0.5">
      <c r="A36" s="173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72" t="s">
        <v>69</v>
      </c>
      <c r="B37" s="218" t="s">
        <v>280</v>
      </c>
      <c r="C37" s="172" t="s">
        <v>19</v>
      </c>
      <c r="D37" s="177">
        <v>660</v>
      </c>
      <c r="E37" s="220"/>
      <c r="F37" s="172">
        <v>5</v>
      </c>
      <c r="G37" s="221">
        <f t="shared" ref="G37:G42" si="6">D37*E37*F37</f>
        <v>0</v>
      </c>
    </row>
    <row r="38" spans="1:7" ht="35.25" customHeight="1" x14ac:dyDescent="0.5">
      <c r="A38" s="172" t="s">
        <v>71</v>
      </c>
      <c r="B38" s="232" t="s">
        <v>281</v>
      </c>
      <c r="C38" s="172" t="s">
        <v>19</v>
      </c>
      <c r="D38" s="172">
        <v>116.39</v>
      </c>
      <c r="E38" s="220"/>
      <c r="F38" s="172">
        <v>5</v>
      </c>
      <c r="G38" s="221">
        <f t="shared" si="6"/>
        <v>0</v>
      </c>
    </row>
    <row r="39" spans="1:7" ht="16.5" x14ac:dyDescent="0.5">
      <c r="A39" s="172" t="s">
        <v>73</v>
      </c>
      <c r="B39" s="233" t="s">
        <v>76</v>
      </c>
      <c r="C39" s="172" t="s">
        <v>350</v>
      </c>
      <c r="D39" s="219">
        <v>660</v>
      </c>
      <c r="E39" s="220"/>
      <c r="F39" s="172">
        <v>1</v>
      </c>
      <c r="G39" s="221">
        <f t="shared" si="6"/>
        <v>0</v>
      </c>
    </row>
    <row r="40" spans="1:7" ht="28.2" x14ac:dyDescent="0.5">
      <c r="A40" s="172" t="s">
        <v>75</v>
      </c>
      <c r="B40" s="218" t="s">
        <v>78</v>
      </c>
      <c r="C40" s="172" t="s">
        <v>350</v>
      </c>
      <c r="D40" s="177">
        <v>3000</v>
      </c>
      <c r="E40" s="220"/>
      <c r="F40" s="172">
        <v>12</v>
      </c>
      <c r="G40" s="221">
        <f t="shared" si="6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30">
        <v>1</v>
      </c>
      <c r="E41" s="149"/>
      <c r="F41" s="130">
        <v>12</v>
      </c>
      <c r="G41" s="108">
        <f t="shared" si="6"/>
        <v>0</v>
      </c>
    </row>
    <row r="42" spans="1:7" ht="36" customHeight="1" x14ac:dyDescent="0.5">
      <c r="A42" s="119" t="s">
        <v>81</v>
      </c>
      <c r="B42" s="258" t="s">
        <v>521</v>
      </c>
      <c r="C42" s="120" t="s">
        <v>37</v>
      </c>
      <c r="D42" s="120">
        <v>1</v>
      </c>
      <c r="E42" s="168"/>
      <c r="F42" s="130">
        <v>2</v>
      </c>
      <c r="G42" s="108">
        <f t="shared" si="6"/>
        <v>0</v>
      </c>
    </row>
    <row r="43" spans="1:7" x14ac:dyDescent="0.5">
      <c r="A43" s="288" t="s">
        <v>87</v>
      </c>
      <c r="B43" s="288"/>
      <c r="C43" s="288"/>
      <c r="D43" s="288"/>
      <c r="E43" s="288"/>
      <c r="F43" s="288"/>
      <c r="G43" s="150">
        <f>SUM(G12:G42)</f>
        <v>0</v>
      </c>
    </row>
    <row r="44" spans="1:7" ht="45" customHeight="1" x14ac:dyDescent="0.5">
      <c r="A44" s="275" t="s">
        <v>88</v>
      </c>
      <c r="B44" s="276"/>
      <c r="C44" s="276"/>
      <c r="D44" s="276"/>
      <c r="E44" s="276"/>
      <c r="F44" s="277"/>
      <c r="G44" s="151">
        <f>G43*3</f>
        <v>0</v>
      </c>
    </row>
    <row r="46" spans="1:7" x14ac:dyDescent="0.5">
      <c r="F46" s="111" t="s">
        <v>89</v>
      </c>
    </row>
    <row r="47" spans="1:7" x14ac:dyDescent="0.5">
      <c r="A47" s="318" t="s">
        <v>3</v>
      </c>
      <c r="B47" s="318" t="s">
        <v>90</v>
      </c>
      <c r="C47" s="318" t="s">
        <v>5</v>
      </c>
      <c r="D47" s="318" t="s">
        <v>91</v>
      </c>
      <c r="E47" s="321" t="s">
        <v>92</v>
      </c>
      <c r="F47" s="308" t="s">
        <v>93</v>
      </c>
    </row>
    <row r="48" spans="1:7" x14ac:dyDescent="0.5">
      <c r="A48" s="319"/>
      <c r="B48" s="319"/>
      <c r="C48" s="319"/>
      <c r="D48" s="319"/>
      <c r="E48" s="322"/>
      <c r="F48" s="309"/>
    </row>
    <row r="49" spans="1:6" ht="26.25" customHeight="1" x14ac:dyDescent="0.5">
      <c r="A49" s="320"/>
      <c r="B49" s="320"/>
      <c r="C49" s="320"/>
      <c r="D49" s="320"/>
      <c r="E49" s="322"/>
      <c r="F49" s="310"/>
    </row>
    <row r="50" spans="1:6" x14ac:dyDescent="0.5">
      <c r="A50" s="44">
        <v>1</v>
      </c>
      <c r="B50" s="112">
        <v>2</v>
      </c>
      <c r="C50" s="44">
        <v>3</v>
      </c>
      <c r="D50" s="103">
        <v>4</v>
      </c>
      <c r="E50" s="113">
        <v>5</v>
      </c>
      <c r="F50" s="44">
        <v>6</v>
      </c>
    </row>
    <row r="51" spans="1:6" x14ac:dyDescent="0.5">
      <c r="A51" s="47" t="s">
        <v>94</v>
      </c>
      <c r="B51" s="326" t="s">
        <v>523</v>
      </c>
      <c r="C51" s="326"/>
      <c r="D51" s="326"/>
      <c r="E51" s="326"/>
      <c r="F51" s="326"/>
    </row>
    <row r="52" spans="1:6" x14ac:dyDescent="0.5">
      <c r="A52" s="119" t="s">
        <v>79</v>
      </c>
      <c r="B52" s="345" t="s">
        <v>282</v>
      </c>
      <c r="C52" s="346"/>
      <c r="D52" s="346"/>
      <c r="E52" s="346"/>
      <c r="F52" s="347"/>
    </row>
    <row r="53" spans="1:6" ht="42.3" x14ac:dyDescent="0.5">
      <c r="A53" s="137" t="s">
        <v>351</v>
      </c>
      <c r="B53" s="134" t="s">
        <v>102</v>
      </c>
      <c r="C53" s="133" t="s">
        <v>37</v>
      </c>
      <c r="D53" s="125">
        <v>5</v>
      </c>
      <c r="E53" s="149"/>
      <c r="F53" s="114">
        <f>D53*E53</f>
        <v>0</v>
      </c>
    </row>
    <row r="54" spans="1:6" ht="28.2" x14ac:dyDescent="0.5">
      <c r="A54" s="137" t="s">
        <v>352</v>
      </c>
      <c r="B54" s="134" t="s">
        <v>104</v>
      </c>
      <c r="C54" s="133" t="s">
        <v>37</v>
      </c>
      <c r="D54" s="125">
        <v>3</v>
      </c>
      <c r="E54" s="149"/>
      <c r="F54" s="114">
        <f t="shared" ref="F54:F117" si="7">D54*E54</f>
        <v>0</v>
      </c>
    </row>
    <row r="55" spans="1:6" x14ac:dyDescent="0.5">
      <c r="A55" s="137" t="s">
        <v>353</v>
      </c>
      <c r="B55" s="134" t="s">
        <v>106</v>
      </c>
      <c r="C55" s="133" t="s">
        <v>37</v>
      </c>
      <c r="D55" s="125">
        <v>5</v>
      </c>
      <c r="E55" s="149"/>
      <c r="F55" s="114">
        <f t="shared" si="7"/>
        <v>0</v>
      </c>
    </row>
    <row r="56" spans="1:6" x14ac:dyDescent="0.5">
      <c r="A56" s="137" t="s">
        <v>415</v>
      </c>
      <c r="B56" s="134" t="s">
        <v>108</v>
      </c>
      <c r="C56" s="133" t="s">
        <v>37</v>
      </c>
      <c r="D56" s="125">
        <v>5</v>
      </c>
      <c r="E56" s="149"/>
      <c r="F56" s="114">
        <f t="shared" si="7"/>
        <v>0</v>
      </c>
    </row>
    <row r="57" spans="1:6" x14ac:dyDescent="0.5">
      <c r="A57" s="135" t="s">
        <v>81</v>
      </c>
      <c r="B57" s="355" t="s">
        <v>287</v>
      </c>
      <c r="C57" s="356"/>
      <c r="D57" s="356"/>
      <c r="E57" s="356"/>
      <c r="F57" s="357"/>
    </row>
    <row r="58" spans="1:6" ht="28.2" x14ac:dyDescent="0.5">
      <c r="A58" s="136" t="s">
        <v>354</v>
      </c>
      <c r="B58" s="96" t="s">
        <v>526</v>
      </c>
      <c r="C58" s="137" t="s">
        <v>43</v>
      </c>
      <c r="D58" s="125">
        <v>2</v>
      </c>
      <c r="E58" s="149"/>
      <c r="F58" s="114">
        <f t="shared" si="7"/>
        <v>0</v>
      </c>
    </row>
    <row r="59" spans="1:6" ht="28.2" x14ac:dyDescent="0.5">
      <c r="A59" s="136" t="s">
        <v>355</v>
      </c>
      <c r="B59" s="96" t="s">
        <v>525</v>
      </c>
      <c r="C59" s="137" t="s">
        <v>40</v>
      </c>
      <c r="D59" s="125">
        <v>5</v>
      </c>
      <c r="E59" s="149"/>
      <c r="F59" s="114">
        <f t="shared" si="7"/>
        <v>0</v>
      </c>
    </row>
    <row r="60" spans="1:6" x14ac:dyDescent="0.5">
      <c r="A60" s="136" t="s">
        <v>356</v>
      </c>
      <c r="B60" s="138" t="s">
        <v>291</v>
      </c>
      <c r="C60" s="137" t="s">
        <v>261</v>
      </c>
      <c r="D60" s="125">
        <v>4</v>
      </c>
      <c r="E60" s="149"/>
      <c r="F60" s="114">
        <f t="shared" si="7"/>
        <v>0</v>
      </c>
    </row>
    <row r="61" spans="1:6" x14ac:dyDescent="0.5">
      <c r="A61" s="136" t="s">
        <v>357</v>
      </c>
      <c r="B61" s="138" t="s">
        <v>293</v>
      </c>
      <c r="C61" s="137" t="s">
        <v>261</v>
      </c>
      <c r="D61" s="125">
        <v>4</v>
      </c>
      <c r="E61" s="149"/>
      <c r="F61" s="114">
        <f t="shared" si="7"/>
        <v>0</v>
      </c>
    </row>
    <row r="62" spans="1:6" x14ac:dyDescent="0.5">
      <c r="A62" s="139" t="s">
        <v>83</v>
      </c>
      <c r="B62" s="355" t="s">
        <v>110</v>
      </c>
      <c r="C62" s="356"/>
      <c r="D62" s="356"/>
      <c r="E62" s="356"/>
      <c r="F62" s="357"/>
    </row>
    <row r="63" spans="1:6" x14ac:dyDescent="0.5">
      <c r="A63" s="137" t="s">
        <v>283</v>
      </c>
      <c r="B63" s="140" t="s">
        <v>358</v>
      </c>
      <c r="C63" s="141" t="s">
        <v>37</v>
      </c>
      <c r="D63" s="125">
        <v>20</v>
      </c>
      <c r="E63" s="149"/>
      <c r="F63" s="114">
        <f t="shared" si="7"/>
        <v>0</v>
      </c>
    </row>
    <row r="64" spans="1:6" ht="28.2" x14ac:dyDescent="0.5">
      <c r="A64" s="137" t="s">
        <v>284</v>
      </c>
      <c r="B64" s="53" t="s">
        <v>112</v>
      </c>
      <c r="C64" s="137" t="s">
        <v>43</v>
      </c>
      <c r="D64" s="125">
        <v>36</v>
      </c>
      <c r="E64" s="149"/>
      <c r="F64" s="114">
        <f t="shared" si="7"/>
        <v>0</v>
      </c>
    </row>
    <row r="65" spans="1:6" ht="28.2" x14ac:dyDescent="0.5">
      <c r="A65" s="137" t="s">
        <v>285</v>
      </c>
      <c r="B65" s="138" t="s">
        <v>115</v>
      </c>
      <c r="C65" s="137" t="s">
        <v>43</v>
      </c>
      <c r="D65" s="125">
        <v>5</v>
      </c>
      <c r="E65" s="149"/>
      <c r="F65" s="114">
        <f t="shared" si="7"/>
        <v>0</v>
      </c>
    </row>
    <row r="66" spans="1:6" ht="28.2" x14ac:dyDescent="0.5">
      <c r="A66" s="137" t="s">
        <v>286</v>
      </c>
      <c r="B66" s="138" t="s">
        <v>117</v>
      </c>
      <c r="C66" s="137" t="s">
        <v>43</v>
      </c>
      <c r="D66" s="125">
        <v>5</v>
      </c>
      <c r="E66" s="149"/>
      <c r="F66" s="114">
        <f t="shared" si="7"/>
        <v>0</v>
      </c>
    </row>
    <row r="67" spans="1:6" ht="28.2" x14ac:dyDescent="0.5">
      <c r="A67" s="137" t="s">
        <v>359</v>
      </c>
      <c r="B67" s="138" t="s">
        <v>119</v>
      </c>
      <c r="C67" s="137" t="s">
        <v>46</v>
      </c>
      <c r="D67" s="125">
        <v>36</v>
      </c>
      <c r="E67" s="149"/>
      <c r="F67" s="114">
        <f t="shared" si="7"/>
        <v>0</v>
      </c>
    </row>
    <row r="68" spans="1:6" ht="28.2" x14ac:dyDescent="0.5">
      <c r="A68" s="137" t="s">
        <v>512</v>
      </c>
      <c r="B68" s="138" t="s">
        <v>418</v>
      </c>
      <c r="C68" s="137" t="s">
        <v>19</v>
      </c>
      <c r="D68" s="125">
        <v>1.2</v>
      </c>
      <c r="E68" s="149"/>
      <c r="F68" s="114">
        <f t="shared" si="7"/>
        <v>0</v>
      </c>
    </row>
    <row r="69" spans="1:6" x14ac:dyDescent="0.5">
      <c r="A69" s="142" t="s">
        <v>85</v>
      </c>
      <c r="B69" s="355" t="s">
        <v>125</v>
      </c>
      <c r="C69" s="356"/>
      <c r="D69" s="356"/>
      <c r="E69" s="356"/>
      <c r="F69" s="357"/>
    </row>
    <row r="70" spans="1:6" x14ac:dyDescent="0.5">
      <c r="A70" s="137" t="s">
        <v>288</v>
      </c>
      <c r="B70" s="358" t="s">
        <v>127</v>
      </c>
      <c r="C70" s="359"/>
      <c r="D70" s="359"/>
      <c r="E70" s="359"/>
      <c r="F70" s="360"/>
    </row>
    <row r="71" spans="1:6" ht="28.2" x14ac:dyDescent="0.5">
      <c r="A71" s="137" t="s">
        <v>360</v>
      </c>
      <c r="B71" s="138" t="s">
        <v>129</v>
      </c>
      <c r="C71" s="137" t="s">
        <v>37</v>
      </c>
      <c r="D71" s="125">
        <v>3</v>
      </c>
      <c r="E71" s="149"/>
      <c r="F71" s="114">
        <f t="shared" si="7"/>
        <v>0</v>
      </c>
    </row>
    <row r="72" spans="1:6" ht="28.2" x14ac:dyDescent="0.5">
      <c r="A72" s="137" t="s">
        <v>361</v>
      </c>
      <c r="B72" s="138" t="s">
        <v>131</v>
      </c>
      <c r="C72" s="137" t="s">
        <v>37</v>
      </c>
      <c r="D72" s="125">
        <v>3</v>
      </c>
      <c r="E72" s="149"/>
      <c r="F72" s="114">
        <f t="shared" si="7"/>
        <v>0</v>
      </c>
    </row>
    <row r="73" spans="1:6" ht="28.2" x14ac:dyDescent="0.5">
      <c r="A73" s="137" t="s">
        <v>362</v>
      </c>
      <c r="B73" s="138" t="s">
        <v>133</v>
      </c>
      <c r="C73" s="137" t="s">
        <v>37</v>
      </c>
      <c r="D73" s="125">
        <v>3</v>
      </c>
      <c r="E73" s="149"/>
      <c r="F73" s="114">
        <f t="shared" si="7"/>
        <v>0</v>
      </c>
    </row>
    <row r="74" spans="1:6" ht="28.2" x14ac:dyDescent="0.5">
      <c r="A74" s="137" t="s">
        <v>363</v>
      </c>
      <c r="B74" s="138" t="s">
        <v>135</v>
      </c>
      <c r="C74" s="137" t="s">
        <v>37</v>
      </c>
      <c r="D74" s="125">
        <v>3</v>
      </c>
      <c r="E74" s="149"/>
      <c r="F74" s="114">
        <f t="shared" si="7"/>
        <v>0</v>
      </c>
    </row>
    <row r="75" spans="1:6" ht="28.2" x14ac:dyDescent="0.5">
      <c r="A75" s="137" t="s">
        <v>364</v>
      </c>
      <c r="B75" s="138" t="s">
        <v>137</v>
      </c>
      <c r="C75" s="137" t="s">
        <v>37</v>
      </c>
      <c r="D75" s="125">
        <v>3</v>
      </c>
      <c r="E75" s="149"/>
      <c r="F75" s="114">
        <f t="shared" si="7"/>
        <v>0</v>
      </c>
    </row>
    <row r="76" spans="1:6" ht="28.2" x14ac:dyDescent="0.5">
      <c r="A76" s="137" t="s">
        <v>365</v>
      </c>
      <c r="B76" s="138" t="s">
        <v>139</v>
      </c>
      <c r="C76" s="137" t="s">
        <v>37</v>
      </c>
      <c r="D76" s="125">
        <v>3</v>
      </c>
      <c r="E76" s="149"/>
      <c r="F76" s="114">
        <f t="shared" si="7"/>
        <v>0</v>
      </c>
    </row>
    <row r="77" spans="1:6" ht="28.2" x14ac:dyDescent="0.5">
      <c r="A77" s="137" t="s">
        <v>366</v>
      </c>
      <c r="B77" s="138" t="s">
        <v>141</v>
      </c>
      <c r="C77" s="137" t="s">
        <v>37</v>
      </c>
      <c r="D77" s="125">
        <v>3</v>
      </c>
      <c r="E77" s="149"/>
      <c r="F77" s="114">
        <f t="shared" si="7"/>
        <v>0</v>
      </c>
    </row>
    <row r="78" spans="1:6" ht="28.2" x14ac:dyDescent="0.5">
      <c r="A78" s="137" t="s">
        <v>367</v>
      </c>
      <c r="B78" s="138" t="s">
        <v>143</v>
      </c>
      <c r="C78" s="137" t="s">
        <v>37</v>
      </c>
      <c r="D78" s="125">
        <v>3</v>
      </c>
      <c r="E78" s="149"/>
      <c r="F78" s="114">
        <f t="shared" si="7"/>
        <v>0</v>
      </c>
    </row>
    <row r="79" spans="1:6" ht="28.2" x14ac:dyDescent="0.5">
      <c r="A79" s="137" t="s">
        <v>368</v>
      </c>
      <c r="B79" s="138" t="s">
        <v>145</v>
      </c>
      <c r="C79" s="137" t="s">
        <v>37</v>
      </c>
      <c r="D79" s="125">
        <v>3</v>
      </c>
      <c r="E79" s="149"/>
      <c r="F79" s="114">
        <f t="shared" si="7"/>
        <v>0</v>
      </c>
    </row>
    <row r="80" spans="1:6" ht="28.2" x14ac:dyDescent="0.5">
      <c r="A80" s="137" t="s">
        <v>369</v>
      </c>
      <c r="B80" s="138" t="s">
        <v>147</v>
      </c>
      <c r="C80" s="137" t="s">
        <v>37</v>
      </c>
      <c r="D80" s="125">
        <v>3</v>
      </c>
      <c r="E80" s="149"/>
      <c r="F80" s="114">
        <f t="shared" si="7"/>
        <v>0</v>
      </c>
    </row>
    <row r="81" spans="1:6" ht="28.2" x14ac:dyDescent="0.5">
      <c r="A81" s="137" t="s">
        <v>370</v>
      </c>
      <c r="B81" s="138" t="s">
        <v>149</v>
      </c>
      <c r="C81" s="137" t="s">
        <v>37</v>
      </c>
      <c r="D81" s="125">
        <v>3</v>
      </c>
      <c r="E81" s="149"/>
      <c r="F81" s="114">
        <f t="shared" si="7"/>
        <v>0</v>
      </c>
    </row>
    <row r="82" spans="1:6" ht="28.2" x14ac:dyDescent="0.5">
      <c r="A82" s="137" t="s">
        <v>371</v>
      </c>
      <c r="B82" s="138" t="s">
        <v>307</v>
      </c>
      <c r="C82" s="137" t="s">
        <v>37</v>
      </c>
      <c r="D82" s="125">
        <v>3</v>
      </c>
      <c r="E82" s="149"/>
      <c r="F82" s="114">
        <f t="shared" si="7"/>
        <v>0</v>
      </c>
    </row>
    <row r="83" spans="1:6" x14ac:dyDescent="0.5">
      <c r="A83" s="120" t="s">
        <v>289</v>
      </c>
      <c r="B83" s="358" t="s">
        <v>153</v>
      </c>
      <c r="C83" s="359"/>
      <c r="D83" s="359"/>
      <c r="E83" s="359"/>
      <c r="F83" s="360"/>
    </row>
    <row r="84" spans="1:6" ht="28.2" x14ac:dyDescent="0.5">
      <c r="A84" s="120" t="s">
        <v>372</v>
      </c>
      <c r="B84" s="138" t="s">
        <v>155</v>
      </c>
      <c r="C84" s="137" t="s">
        <v>37</v>
      </c>
      <c r="D84" s="125">
        <v>3</v>
      </c>
      <c r="E84" s="149"/>
      <c r="F84" s="114">
        <f t="shared" si="7"/>
        <v>0</v>
      </c>
    </row>
    <row r="85" spans="1:6" ht="28.2" x14ac:dyDescent="0.5">
      <c r="A85" s="120" t="s">
        <v>373</v>
      </c>
      <c r="B85" s="138" t="s">
        <v>157</v>
      </c>
      <c r="C85" s="137" t="s">
        <v>37</v>
      </c>
      <c r="D85" s="125">
        <v>3</v>
      </c>
      <c r="E85" s="149"/>
      <c r="F85" s="114">
        <f t="shared" si="7"/>
        <v>0</v>
      </c>
    </row>
    <row r="86" spans="1:6" ht="28.2" x14ac:dyDescent="0.5">
      <c r="A86" s="120" t="s">
        <v>374</v>
      </c>
      <c r="B86" s="138" t="s">
        <v>159</v>
      </c>
      <c r="C86" s="137" t="s">
        <v>37</v>
      </c>
      <c r="D86" s="125">
        <v>3</v>
      </c>
      <c r="E86" s="149"/>
      <c r="F86" s="114">
        <f t="shared" si="7"/>
        <v>0</v>
      </c>
    </row>
    <row r="87" spans="1:6" ht="28.2" x14ac:dyDescent="0.5">
      <c r="A87" s="120" t="s">
        <v>375</v>
      </c>
      <c r="B87" s="138" t="s">
        <v>161</v>
      </c>
      <c r="C87" s="137" t="s">
        <v>162</v>
      </c>
      <c r="D87" s="125">
        <v>3</v>
      </c>
      <c r="E87" s="149"/>
      <c r="F87" s="114">
        <f t="shared" si="7"/>
        <v>0</v>
      </c>
    </row>
    <row r="88" spans="1:6" ht="28.2" x14ac:dyDescent="0.5">
      <c r="A88" s="120" t="s">
        <v>376</v>
      </c>
      <c r="B88" s="138" t="s">
        <v>164</v>
      </c>
      <c r="C88" s="137" t="s">
        <v>37</v>
      </c>
      <c r="D88" s="125">
        <v>3</v>
      </c>
      <c r="E88" s="149"/>
      <c r="F88" s="114">
        <f t="shared" si="7"/>
        <v>0</v>
      </c>
    </row>
    <row r="89" spans="1:6" ht="42.3" x14ac:dyDescent="0.5">
      <c r="A89" s="120" t="s">
        <v>377</v>
      </c>
      <c r="B89" s="138" t="s">
        <v>166</v>
      </c>
      <c r="C89" s="137" t="s">
        <v>37</v>
      </c>
      <c r="D89" s="125">
        <v>3</v>
      </c>
      <c r="E89" s="149"/>
      <c r="F89" s="114">
        <f t="shared" si="7"/>
        <v>0</v>
      </c>
    </row>
    <row r="90" spans="1:6" ht="42.3" x14ac:dyDescent="0.5">
      <c r="A90" s="120" t="s">
        <v>378</v>
      </c>
      <c r="B90" s="138" t="s">
        <v>168</v>
      </c>
      <c r="C90" s="137" t="s">
        <v>37</v>
      </c>
      <c r="D90" s="125">
        <v>3</v>
      </c>
      <c r="E90" s="149"/>
      <c r="F90" s="114">
        <f t="shared" si="7"/>
        <v>0</v>
      </c>
    </row>
    <row r="91" spans="1:6" ht="42.3" x14ac:dyDescent="0.5">
      <c r="A91" s="120" t="s">
        <v>379</v>
      </c>
      <c r="B91" s="138" t="s">
        <v>170</v>
      </c>
      <c r="C91" s="137" t="s">
        <v>37</v>
      </c>
      <c r="D91" s="125">
        <v>3</v>
      </c>
      <c r="E91" s="149"/>
      <c r="F91" s="114">
        <f t="shared" si="7"/>
        <v>0</v>
      </c>
    </row>
    <row r="92" spans="1:6" ht="42.3" x14ac:dyDescent="0.5">
      <c r="A92" s="120" t="s">
        <v>380</v>
      </c>
      <c r="B92" s="138" t="s">
        <v>172</v>
      </c>
      <c r="C92" s="137" t="s">
        <v>37</v>
      </c>
      <c r="D92" s="125">
        <v>3</v>
      </c>
      <c r="E92" s="149"/>
      <c r="F92" s="114">
        <f t="shared" si="7"/>
        <v>0</v>
      </c>
    </row>
    <row r="93" spans="1:6" ht="28.2" x14ac:dyDescent="0.5">
      <c r="A93" s="120" t="s">
        <v>381</v>
      </c>
      <c r="B93" s="138" t="s">
        <v>174</v>
      </c>
      <c r="C93" s="137" t="s">
        <v>37</v>
      </c>
      <c r="D93" s="125">
        <v>3</v>
      </c>
      <c r="E93" s="149"/>
      <c r="F93" s="114">
        <f t="shared" si="7"/>
        <v>0</v>
      </c>
    </row>
    <row r="94" spans="1:6" ht="42.3" x14ac:dyDescent="0.5">
      <c r="A94" s="120" t="s">
        <v>382</v>
      </c>
      <c r="B94" s="138" t="s">
        <v>176</v>
      </c>
      <c r="C94" s="137" t="s">
        <v>37</v>
      </c>
      <c r="D94" s="125">
        <v>3</v>
      </c>
      <c r="E94" s="149"/>
      <c r="F94" s="114">
        <f t="shared" si="7"/>
        <v>0</v>
      </c>
    </row>
    <row r="95" spans="1:6" ht="42.3" x14ac:dyDescent="0.5">
      <c r="A95" s="120" t="s">
        <v>383</v>
      </c>
      <c r="B95" s="138" t="s">
        <v>178</v>
      </c>
      <c r="C95" s="143" t="s">
        <v>37</v>
      </c>
      <c r="D95" s="125">
        <v>3</v>
      </c>
      <c r="E95" s="149"/>
      <c r="F95" s="114">
        <f t="shared" si="7"/>
        <v>0</v>
      </c>
    </row>
    <row r="96" spans="1:6" ht="42.3" x14ac:dyDescent="0.5">
      <c r="A96" s="120" t="s">
        <v>384</v>
      </c>
      <c r="B96" s="138" t="s">
        <v>180</v>
      </c>
      <c r="C96" s="143" t="s">
        <v>37</v>
      </c>
      <c r="D96" s="125">
        <v>3</v>
      </c>
      <c r="E96" s="149"/>
      <c r="F96" s="114">
        <f t="shared" si="7"/>
        <v>0</v>
      </c>
    </row>
    <row r="97" spans="1:6" ht="42.3" x14ac:dyDescent="0.5">
      <c r="A97" s="120" t="s">
        <v>385</v>
      </c>
      <c r="B97" s="138" t="s">
        <v>182</v>
      </c>
      <c r="C97" s="137" t="s">
        <v>37</v>
      </c>
      <c r="D97" s="125">
        <v>3</v>
      </c>
      <c r="E97" s="149"/>
      <c r="F97" s="114">
        <f t="shared" si="7"/>
        <v>0</v>
      </c>
    </row>
    <row r="98" spans="1:6" ht="28.2" x14ac:dyDescent="0.5">
      <c r="A98" s="120" t="s">
        <v>386</v>
      </c>
      <c r="B98" s="138" t="s">
        <v>184</v>
      </c>
      <c r="C98" s="137" t="s">
        <v>37</v>
      </c>
      <c r="D98" s="125">
        <v>3</v>
      </c>
      <c r="E98" s="149"/>
      <c r="F98" s="114">
        <f t="shared" si="7"/>
        <v>0</v>
      </c>
    </row>
    <row r="99" spans="1:6" ht="28.2" x14ac:dyDescent="0.5">
      <c r="A99" s="120" t="s">
        <v>387</v>
      </c>
      <c r="B99" s="138" t="s">
        <v>186</v>
      </c>
      <c r="C99" s="137" t="s">
        <v>37</v>
      </c>
      <c r="D99" s="125">
        <v>3</v>
      </c>
      <c r="E99" s="149"/>
      <c r="F99" s="114">
        <f t="shared" si="7"/>
        <v>0</v>
      </c>
    </row>
    <row r="100" spans="1:6" ht="28.2" x14ac:dyDescent="0.5">
      <c r="A100" s="120" t="s">
        <v>388</v>
      </c>
      <c r="B100" s="138" t="s">
        <v>188</v>
      </c>
      <c r="C100" s="137" t="s">
        <v>37</v>
      </c>
      <c r="D100" s="125">
        <v>3</v>
      </c>
      <c r="E100" s="149"/>
      <c r="F100" s="114">
        <f t="shared" si="7"/>
        <v>0</v>
      </c>
    </row>
    <row r="101" spans="1:6" ht="28.2" x14ac:dyDescent="0.5">
      <c r="A101" s="120" t="s">
        <v>389</v>
      </c>
      <c r="B101" s="138" t="s">
        <v>190</v>
      </c>
      <c r="C101" s="137" t="s">
        <v>37</v>
      </c>
      <c r="D101" s="125">
        <v>3</v>
      </c>
      <c r="E101" s="149"/>
      <c r="F101" s="114">
        <f t="shared" si="7"/>
        <v>0</v>
      </c>
    </row>
    <row r="102" spans="1:6" ht="28.2" x14ac:dyDescent="0.5">
      <c r="A102" s="120" t="s">
        <v>390</v>
      </c>
      <c r="B102" s="138" t="s">
        <v>192</v>
      </c>
      <c r="C102" s="137" t="s">
        <v>37</v>
      </c>
      <c r="D102" s="125">
        <v>3</v>
      </c>
      <c r="E102" s="149"/>
      <c r="F102" s="114">
        <f t="shared" si="7"/>
        <v>0</v>
      </c>
    </row>
    <row r="103" spans="1:6" x14ac:dyDescent="0.5">
      <c r="A103" s="120" t="s">
        <v>391</v>
      </c>
      <c r="B103" s="138" t="s">
        <v>194</v>
      </c>
      <c r="C103" s="137" t="s">
        <v>37</v>
      </c>
      <c r="D103" s="125">
        <v>60</v>
      </c>
      <c r="E103" s="149"/>
      <c r="F103" s="114">
        <f t="shared" si="7"/>
        <v>0</v>
      </c>
    </row>
    <row r="104" spans="1:6" x14ac:dyDescent="0.5">
      <c r="A104" s="120" t="s">
        <v>290</v>
      </c>
      <c r="B104" s="358" t="s">
        <v>196</v>
      </c>
      <c r="C104" s="359"/>
      <c r="D104" s="359"/>
      <c r="E104" s="359"/>
      <c r="F104" s="360"/>
    </row>
    <row r="105" spans="1:6" ht="28.2" x14ac:dyDescent="0.5">
      <c r="A105" s="120" t="s">
        <v>392</v>
      </c>
      <c r="B105" s="138" t="s">
        <v>198</v>
      </c>
      <c r="C105" s="137" t="s">
        <v>37</v>
      </c>
      <c r="D105" s="125">
        <v>1</v>
      </c>
      <c r="E105" s="149"/>
      <c r="F105" s="114">
        <f t="shared" si="7"/>
        <v>0</v>
      </c>
    </row>
    <row r="106" spans="1:6" ht="28.2" x14ac:dyDescent="0.5">
      <c r="A106" s="120" t="s">
        <v>393</v>
      </c>
      <c r="B106" s="138" t="s">
        <v>200</v>
      </c>
      <c r="C106" s="137" t="s">
        <v>37</v>
      </c>
      <c r="D106" s="125">
        <v>1</v>
      </c>
      <c r="E106" s="149"/>
      <c r="F106" s="114">
        <f t="shared" si="7"/>
        <v>0</v>
      </c>
    </row>
    <row r="107" spans="1:6" ht="28.2" x14ac:dyDescent="0.5">
      <c r="A107" s="120" t="s">
        <v>394</v>
      </c>
      <c r="B107" s="138" t="s">
        <v>202</v>
      </c>
      <c r="C107" s="137" t="s">
        <v>37</v>
      </c>
      <c r="D107" s="125">
        <v>3</v>
      </c>
      <c r="E107" s="149"/>
      <c r="F107" s="114">
        <f t="shared" si="7"/>
        <v>0</v>
      </c>
    </row>
    <row r="108" spans="1:6" ht="28.2" x14ac:dyDescent="0.5">
      <c r="A108" s="120" t="s">
        <v>395</v>
      </c>
      <c r="B108" s="138" t="s">
        <v>204</v>
      </c>
      <c r="C108" s="137" t="s">
        <v>37</v>
      </c>
      <c r="D108" s="125">
        <v>1</v>
      </c>
      <c r="E108" s="149"/>
      <c r="F108" s="114">
        <f t="shared" si="7"/>
        <v>0</v>
      </c>
    </row>
    <row r="109" spans="1:6" ht="28.2" x14ac:dyDescent="0.5">
      <c r="A109" s="120" t="s">
        <v>396</v>
      </c>
      <c r="B109" s="138" t="s">
        <v>206</v>
      </c>
      <c r="C109" s="137" t="s">
        <v>37</v>
      </c>
      <c r="D109" s="125">
        <v>1</v>
      </c>
      <c r="E109" s="149"/>
      <c r="F109" s="114">
        <f t="shared" si="7"/>
        <v>0</v>
      </c>
    </row>
    <row r="110" spans="1:6" x14ac:dyDescent="0.5">
      <c r="A110" s="120" t="s">
        <v>292</v>
      </c>
      <c r="B110" s="138" t="s">
        <v>232</v>
      </c>
      <c r="C110" s="137" t="s">
        <v>19</v>
      </c>
      <c r="D110" s="125">
        <v>13.65</v>
      </c>
      <c r="E110" s="149"/>
      <c r="F110" s="114">
        <f t="shared" si="7"/>
        <v>0</v>
      </c>
    </row>
    <row r="111" spans="1:6" x14ac:dyDescent="0.5">
      <c r="A111" s="120" t="s">
        <v>409</v>
      </c>
      <c r="B111" s="138" t="s">
        <v>234</v>
      </c>
      <c r="C111" s="137" t="s">
        <v>40</v>
      </c>
      <c r="D111" s="125">
        <v>130</v>
      </c>
      <c r="E111" s="149"/>
      <c r="F111" s="114">
        <f t="shared" si="7"/>
        <v>0</v>
      </c>
    </row>
    <row r="112" spans="1:6" x14ac:dyDescent="0.5">
      <c r="A112" s="120" t="s">
        <v>468</v>
      </c>
      <c r="B112" s="358" t="s">
        <v>236</v>
      </c>
      <c r="C112" s="359"/>
      <c r="D112" s="359"/>
      <c r="E112" s="359"/>
      <c r="F112" s="360"/>
    </row>
    <row r="113" spans="1:12" ht="28.2" x14ac:dyDescent="0.5">
      <c r="A113" s="120" t="s">
        <v>513</v>
      </c>
      <c r="B113" s="132" t="s">
        <v>514</v>
      </c>
      <c r="C113" s="137" t="s">
        <v>40</v>
      </c>
      <c r="D113" s="125">
        <v>50</v>
      </c>
      <c r="E113" s="149"/>
      <c r="F113" s="114">
        <f t="shared" si="7"/>
        <v>0</v>
      </c>
    </row>
    <row r="114" spans="1:12" x14ac:dyDescent="0.5">
      <c r="A114" s="119" t="s">
        <v>95</v>
      </c>
      <c r="B114" s="361" t="s">
        <v>248</v>
      </c>
      <c r="C114" s="362"/>
      <c r="D114" s="362"/>
      <c r="E114" s="362"/>
      <c r="F114" s="363"/>
    </row>
    <row r="115" spans="1:12" x14ac:dyDescent="0.5">
      <c r="A115" s="120" t="s">
        <v>97</v>
      </c>
      <c r="B115" s="132" t="s">
        <v>250</v>
      </c>
      <c r="C115" s="137" t="s">
        <v>34</v>
      </c>
      <c r="D115" s="125">
        <v>10</v>
      </c>
      <c r="E115" s="149"/>
      <c r="F115" s="114">
        <f t="shared" si="7"/>
        <v>0</v>
      </c>
    </row>
    <row r="116" spans="1:12" x14ac:dyDescent="0.5">
      <c r="A116" s="120" t="s">
        <v>99</v>
      </c>
      <c r="B116" s="138" t="s">
        <v>252</v>
      </c>
      <c r="C116" s="137" t="s">
        <v>37</v>
      </c>
      <c r="D116" s="125">
        <v>1</v>
      </c>
      <c r="E116" s="149"/>
      <c r="F116" s="114">
        <f t="shared" si="7"/>
        <v>0</v>
      </c>
    </row>
    <row r="117" spans="1:12" ht="30.75" customHeight="1" x14ac:dyDescent="0.5">
      <c r="A117" s="120" t="s">
        <v>101</v>
      </c>
      <c r="B117" s="132" t="s">
        <v>254</v>
      </c>
      <c r="C117" s="137" t="s">
        <v>37</v>
      </c>
      <c r="D117" s="125">
        <v>1</v>
      </c>
      <c r="E117" s="149"/>
      <c r="F117" s="114">
        <f t="shared" si="7"/>
        <v>0</v>
      </c>
      <c r="H117" s="56"/>
      <c r="I117" s="66"/>
      <c r="J117" s="21"/>
      <c r="L117" s="57"/>
    </row>
    <row r="118" spans="1:12" ht="34" customHeight="1" x14ac:dyDescent="0.5">
      <c r="A118" s="120" t="s">
        <v>103</v>
      </c>
      <c r="B118" s="132" t="s">
        <v>256</v>
      </c>
      <c r="C118" s="137" t="s">
        <v>37</v>
      </c>
      <c r="D118" s="125">
        <v>1</v>
      </c>
      <c r="E118" s="149"/>
      <c r="F118" s="114">
        <f t="shared" ref="F118:F121" si="8">D118*E118</f>
        <v>0</v>
      </c>
      <c r="H118" s="21"/>
      <c r="I118" s="21"/>
      <c r="J118" s="21"/>
      <c r="L118" s="57"/>
    </row>
    <row r="119" spans="1:12" ht="33.75" customHeight="1" x14ac:dyDescent="0.5">
      <c r="A119" s="120" t="s">
        <v>105</v>
      </c>
      <c r="B119" s="138" t="s">
        <v>258</v>
      </c>
      <c r="C119" s="137" t="s">
        <v>40</v>
      </c>
      <c r="D119" s="125">
        <v>0.5</v>
      </c>
      <c r="E119" s="149"/>
      <c r="F119" s="114">
        <f t="shared" si="8"/>
        <v>0</v>
      </c>
      <c r="H119" s="21"/>
      <c r="I119" s="66"/>
      <c r="J119" s="21"/>
      <c r="L119" s="57"/>
    </row>
    <row r="120" spans="1:12" ht="29.1" customHeight="1" x14ac:dyDescent="0.5">
      <c r="A120" s="120" t="s">
        <v>107</v>
      </c>
      <c r="B120" s="144" t="s">
        <v>260</v>
      </c>
      <c r="C120" s="137" t="s">
        <v>261</v>
      </c>
      <c r="D120" s="125">
        <v>20</v>
      </c>
      <c r="E120" s="149"/>
      <c r="F120" s="114">
        <f t="shared" si="8"/>
        <v>0</v>
      </c>
    </row>
    <row r="121" spans="1:12" x14ac:dyDescent="0.5">
      <c r="A121" s="119" t="s">
        <v>109</v>
      </c>
      <c r="B121" s="99" t="s">
        <v>263</v>
      </c>
      <c r="C121" s="137" t="s">
        <v>37</v>
      </c>
      <c r="D121" s="125">
        <v>4</v>
      </c>
      <c r="E121" s="149"/>
      <c r="F121" s="114">
        <f t="shared" si="8"/>
        <v>0</v>
      </c>
    </row>
    <row r="122" spans="1:12" x14ac:dyDescent="0.5">
      <c r="A122" s="296" t="s">
        <v>264</v>
      </c>
      <c r="B122" s="297"/>
      <c r="C122" s="297"/>
      <c r="D122" s="297"/>
      <c r="E122" s="298"/>
      <c r="F122" s="152">
        <f>SUM(F53:F121)</f>
        <v>0</v>
      </c>
      <c r="G122" s="21"/>
    </row>
    <row r="123" spans="1:12" ht="53.7" customHeight="1" x14ac:dyDescent="0.5">
      <c r="A123" s="289" t="s">
        <v>265</v>
      </c>
      <c r="B123" s="290"/>
      <c r="C123" s="290"/>
      <c r="D123" s="290"/>
      <c r="E123" s="291"/>
      <c r="F123" s="152">
        <f>F122*3</f>
        <v>0</v>
      </c>
      <c r="G123" s="21"/>
      <c r="I123" s="167"/>
    </row>
    <row r="124" spans="1:12" x14ac:dyDescent="0.5">
      <c r="A124" s="280"/>
      <c r="B124" s="280"/>
      <c r="C124" s="280"/>
      <c r="D124" s="280"/>
      <c r="E124" s="280"/>
      <c r="F124" s="280"/>
      <c r="G124" s="21"/>
    </row>
    <row r="125" spans="1:12" x14ac:dyDescent="0.5">
      <c r="A125" s="281" t="s">
        <v>266</v>
      </c>
      <c r="B125" s="281"/>
      <c r="C125" s="281"/>
      <c r="D125" s="281"/>
      <c r="E125" s="281"/>
      <c r="F125" s="281"/>
    </row>
    <row r="126" spans="1:12" ht="14.4" thickBot="1" x14ac:dyDescent="0.55000000000000004">
      <c r="A126" s="282" t="s">
        <v>267</v>
      </c>
      <c r="B126" s="283"/>
      <c r="C126" s="283"/>
      <c r="D126" s="283"/>
      <c r="E126" s="283"/>
      <c r="F126" s="152">
        <f>G44+F123</f>
        <v>0</v>
      </c>
    </row>
    <row r="127" spans="1:12" x14ac:dyDescent="0.5">
      <c r="A127" s="284" t="s">
        <v>268</v>
      </c>
      <c r="B127" s="285"/>
      <c r="C127" s="285"/>
      <c r="D127" s="285"/>
      <c r="E127" s="285"/>
      <c r="F127" s="153">
        <f>F126*0.21</f>
        <v>0</v>
      </c>
    </row>
    <row r="128" spans="1:12" x14ac:dyDescent="0.5">
      <c r="A128" s="278" t="s">
        <v>269</v>
      </c>
      <c r="B128" s="279"/>
      <c r="C128" s="279"/>
      <c r="D128" s="279"/>
      <c r="E128" s="279"/>
      <c r="F128" s="154">
        <f>F126+F127</f>
        <v>0</v>
      </c>
    </row>
  </sheetData>
  <sheetProtection algorithmName="SHA-512" hashValue="nYENdLHdrnpWXdUHefZAjfbmPUOyKbH1FEkdtZA+UN8TO/Q+ZXAkbnmOjOxZoQjesSzgAcvpf1yvZ6uE/lYXiQ==" saltValue="zUvOqdIVU1bcHXgYh1qHrQ==" spinCount="100000" sheet="1" objects="1" scenarios="1" formatCells="0" selectLockedCells="1"/>
  <mergeCells count="43">
    <mergeCell ref="B11:G11"/>
    <mergeCell ref="A124:F124"/>
    <mergeCell ref="A125:F125"/>
    <mergeCell ref="A126:E126"/>
    <mergeCell ref="A127:E127"/>
    <mergeCell ref="F47:F49"/>
    <mergeCell ref="B13:G13"/>
    <mergeCell ref="B17:G17"/>
    <mergeCell ref="B22:G22"/>
    <mergeCell ref="B36:G36"/>
    <mergeCell ref="A43:F43"/>
    <mergeCell ref="A44:F44"/>
    <mergeCell ref="A47:A49"/>
    <mergeCell ref="B47:B49"/>
    <mergeCell ref="C47:C49"/>
    <mergeCell ref="D47:D49"/>
    <mergeCell ref="A128:E128"/>
    <mergeCell ref="A123:E123"/>
    <mergeCell ref="B51:F51"/>
    <mergeCell ref="B52:F52"/>
    <mergeCell ref="B57:F57"/>
    <mergeCell ref="B62:F62"/>
    <mergeCell ref="B69:F69"/>
    <mergeCell ref="B70:F70"/>
    <mergeCell ref="B83:F83"/>
    <mergeCell ref="B104:F104"/>
    <mergeCell ref="B112:F112"/>
    <mergeCell ref="B114:F114"/>
    <mergeCell ref="A122:E122"/>
    <mergeCell ref="E47:E49"/>
    <mergeCell ref="B27:G27"/>
    <mergeCell ref="B28:G28"/>
    <mergeCell ref="B30:G30"/>
    <mergeCell ref="B32:G32"/>
    <mergeCell ref="A3:G3"/>
    <mergeCell ref="A5:G5"/>
    <mergeCell ref="A7:A9"/>
    <mergeCell ref="B7:B9"/>
    <mergeCell ref="C7:C9"/>
    <mergeCell ref="D7:D9"/>
    <mergeCell ref="E7:E9"/>
    <mergeCell ref="F7:F9"/>
    <mergeCell ref="G7:G9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75E61-DF0F-474C-BBC3-EAAA56A211D3}">
  <dimension ref="A1:L119"/>
  <sheetViews>
    <sheetView topLeftCell="A38" zoomScale="85" zoomScaleNormal="85" workbookViewId="0">
      <selection activeCell="E52" sqref="E52"/>
    </sheetView>
  </sheetViews>
  <sheetFormatPr defaultColWidth="9.15625" defaultRowHeight="14.1" x14ac:dyDescent="0.5"/>
  <cols>
    <col min="1" max="1" width="7.83984375" style="1" customWidth="1"/>
    <col min="2" max="2" width="40.68359375" style="2" bestFit="1" customWidth="1"/>
    <col min="3" max="3" width="10" style="1" customWidth="1"/>
    <col min="4" max="4" width="12.15625" style="1" customWidth="1"/>
    <col min="5" max="5" width="14.578125" style="1" customWidth="1"/>
    <col min="6" max="6" width="15.68359375" style="3" customWidth="1"/>
    <col min="7" max="7" width="11.15625" style="1" customWidth="1"/>
    <col min="8" max="8" width="11.26171875" style="1" customWidth="1"/>
    <col min="9" max="9" width="13.83984375" style="1" customWidth="1"/>
    <col min="10" max="10" width="9.83984375" style="1" customWidth="1"/>
    <col min="11" max="11" width="32.15625" style="4" customWidth="1"/>
    <col min="12" max="12" width="21.68359375" style="2" customWidth="1"/>
    <col min="13" max="13" width="15.578125" style="2" customWidth="1"/>
    <col min="14" max="14" width="9.15625" style="2"/>
    <col min="15" max="15" width="16.83984375" style="2" customWidth="1"/>
    <col min="16" max="16" width="9.15625" style="2"/>
    <col min="17" max="17" width="25.15625" style="2" customWidth="1"/>
    <col min="18" max="16384" width="9.15625" style="2"/>
  </cols>
  <sheetData>
    <row r="1" spans="1:10" x14ac:dyDescent="0.5">
      <c r="G1" s="3" t="s">
        <v>533</v>
      </c>
    </row>
    <row r="2" spans="1:10" x14ac:dyDescent="0.5">
      <c r="A2" s="5"/>
      <c r="B2" s="6"/>
      <c r="C2" s="5"/>
      <c r="D2" s="5"/>
      <c r="E2" s="5"/>
      <c r="F2" s="7"/>
      <c r="G2" s="5"/>
      <c r="H2" s="5"/>
      <c r="I2" s="5"/>
      <c r="J2" s="5"/>
    </row>
    <row r="3" spans="1:10" x14ac:dyDescent="0.5">
      <c r="A3" s="274" t="s">
        <v>0</v>
      </c>
      <c r="B3" s="274"/>
      <c r="C3" s="274"/>
      <c r="D3" s="274"/>
      <c r="E3" s="274"/>
      <c r="F3" s="274"/>
      <c r="G3" s="274"/>
      <c r="H3" s="6"/>
      <c r="I3" s="6"/>
      <c r="J3" s="6"/>
    </row>
    <row r="4" spans="1:10" x14ac:dyDescent="0.5">
      <c r="A4" s="5"/>
      <c r="B4" s="6"/>
      <c r="C4" s="5"/>
      <c r="D4" s="5"/>
      <c r="E4" s="5"/>
      <c r="F4" s="7"/>
      <c r="G4" s="5"/>
      <c r="H4" s="5"/>
      <c r="I4" s="5"/>
      <c r="J4" s="5"/>
    </row>
    <row r="5" spans="1:10" x14ac:dyDescent="0.5">
      <c r="A5" s="368" t="s">
        <v>515</v>
      </c>
      <c r="B5" s="368"/>
      <c r="C5" s="368"/>
      <c r="D5" s="368"/>
      <c r="E5" s="368"/>
      <c r="F5" s="368"/>
      <c r="G5" s="368"/>
    </row>
    <row r="6" spans="1:10" x14ac:dyDescent="0.5">
      <c r="A6" s="5"/>
      <c r="B6" s="6"/>
      <c r="C6" s="5"/>
      <c r="D6" s="5"/>
      <c r="E6" s="5"/>
      <c r="G6" s="7" t="s">
        <v>2</v>
      </c>
    </row>
    <row r="7" spans="1:10" x14ac:dyDescent="0.5">
      <c r="A7" s="286" t="s">
        <v>3</v>
      </c>
      <c r="B7" s="286" t="s">
        <v>4</v>
      </c>
      <c r="C7" s="286" t="s">
        <v>5</v>
      </c>
      <c r="D7" s="286" t="s">
        <v>6</v>
      </c>
      <c r="E7" s="286" t="s">
        <v>7</v>
      </c>
      <c r="F7" s="305" t="s">
        <v>8</v>
      </c>
      <c r="G7" s="308" t="s">
        <v>9</v>
      </c>
    </row>
    <row r="8" spans="1:10" x14ac:dyDescent="0.5">
      <c r="A8" s="286"/>
      <c r="B8" s="286"/>
      <c r="C8" s="286"/>
      <c r="D8" s="287"/>
      <c r="E8" s="286"/>
      <c r="F8" s="306"/>
      <c r="G8" s="309"/>
    </row>
    <row r="9" spans="1:10" ht="92.25" customHeight="1" x14ac:dyDescent="0.5">
      <c r="A9" s="286"/>
      <c r="B9" s="286"/>
      <c r="C9" s="286"/>
      <c r="D9" s="287"/>
      <c r="E9" s="286"/>
      <c r="F9" s="307"/>
      <c r="G9" s="309"/>
    </row>
    <row r="10" spans="1:10" x14ac:dyDescent="0.5">
      <c r="A10" s="9">
        <v>1</v>
      </c>
      <c r="B10" s="15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</row>
    <row r="11" spans="1:10" ht="18.75" customHeight="1" x14ac:dyDescent="0.5">
      <c r="A11" s="17" t="s">
        <v>10</v>
      </c>
      <c r="B11" s="336" t="s">
        <v>11</v>
      </c>
      <c r="C11" s="337"/>
      <c r="D11" s="337"/>
      <c r="E11" s="337"/>
      <c r="F11" s="337"/>
      <c r="G11" s="338"/>
    </row>
    <row r="12" spans="1:10" ht="17.25" customHeight="1" x14ac:dyDescent="0.5">
      <c r="A12" s="10" t="s">
        <v>12</v>
      </c>
      <c r="B12" s="100" t="s">
        <v>13</v>
      </c>
      <c r="C12" s="101" t="s">
        <v>14</v>
      </c>
      <c r="D12" s="101">
        <v>1</v>
      </c>
      <c r="E12" s="148"/>
      <c r="F12" s="23">
        <v>12</v>
      </c>
      <c r="G12" s="107">
        <f>D12*E12*F12</f>
        <v>0</v>
      </c>
      <c r="H12" s="13"/>
      <c r="I12" s="13"/>
    </row>
    <row r="13" spans="1:10" x14ac:dyDescent="0.5">
      <c r="A13" s="119" t="s">
        <v>15</v>
      </c>
      <c r="B13" s="345" t="s">
        <v>16</v>
      </c>
      <c r="C13" s="346"/>
      <c r="D13" s="346"/>
      <c r="E13" s="346"/>
      <c r="F13" s="346"/>
      <c r="G13" s="347"/>
    </row>
    <row r="14" spans="1:10" ht="28.2" x14ac:dyDescent="0.5">
      <c r="A14" s="120" t="s">
        <v>17</v>
      </c>
      <c r="B14" s="218" t="s">
        <v>18</v>
      </c>
      <c r="C14" s="172" t="s">
        <v>19</v>
      </c>
      <c r="D14" s="177">
        <v>150</v>
      </c>
      <c r="E14" s="220"/>
      <c r="F14" s="172">
        <v>7</v>
      </c>
      <c r="G14" s="221">
        <f t="shared" ref="G14:G41" si="0">D14*E14*F14</f>
        <v>0</v>
      </c>
    </row>
    <row r="15" spans="1:10" ht="60.75" customHeight="1" x14ac:dyDescent="0.5">
      <c r="A15" s="120" t="s">
        <v>20</v>
      </c>
      <c r="B15" s="222" t="s">
        <v>21</v>
      </c>
      <c r="C15" s="172" t="s">
        <v>19</v>
      </c>
      <c r="D15" s="177">
        <v>150</v>
      </c>
      <c r="E15" s="220"/>
      <c r="F15" s="172">
        <v>2</v>
      </c>
      <c r="G15" s="221">
        <f t="shared" si="0"/>
        <v>0</v>
      </c>
    </row>
    <row r="16" spans="1:10" ht="30.75" customHeight="1" x14ac:dyDescent="0.5">
      <c r="A16" s="120" t="s">
        <v>22</v>
      </c>
      <c r="B16" s="223" t="s">
        <v>511</v>
      </c>
      <c r="C16" s="172" t="s">
        <v>19</v>
      </c>
      <c r="D16" s="177">
        <v>150</v>
      </c>
      <c r="E16" s="220"/>
      <c r="F16" s="172">
        <v>3</v>
      </c>
      <c r="G16" s="221">
        <f t="shared" si="0"/>
        <v>0</v>
      </c>
    </row>
    <row r="17" spans="1:7" x14ac:dyDescent="0.5">
      <c r="A17" s="119" t="s">
        <v>24</v>
      </c>
      <c r="B17" s="348" t="s">
        <v>516</v>
      </c>
      <c r="C17" s="349"/>
      <c r="D17" s="349"/>
      <c r="E17" s="349"/>
      <c r="F17" s="349"/>
      <c r="G17" s="350"/>
    </row>
    <row r="18" spans="1:7" ht="28.2" x14ac:dyDescent="0.5">
      <c r="A18" s="120" t="s">
        <v>26</v>
      </c>
      <c r="B18" s="218" t="s">
        <v>273</v>
      </c>
      <c r="C18" s="172" t="s">
        <v>19</v>
      </c>
      <c r="D18" s="172">
        <v>6.7</v>
      </c>
      <c r="E18" s="220"/>
      <c r="F18" s="172">
        <v>7</v>
      </c>
      <c r="G18" s="221">
        <f t="shared" si="0"/>
        <v>0</v>
      </c>
    </row>
    <row r="19" spans="1:7" ht="56.7" x14ac:dyDescent="0.5">
      <c r="A19" s="120" t="s">
        <v>27</v>
      </c>
      <c r="B19" s="222" t="s">
        <v>28</v>
      </c>
      <c r="C19" s="172" t="s">
        <v>19</v>
      </c>
      <c r="D19" s="172">
        <v>6.7</v>
      </c>
      <c r="E19" s="220"/>
      <c r="F19" s="172">
        <v>2</v>
      </c>
      <c r="G19" s="221">
        <f t="shared" si="0"/>
        <v>0</v>
      </c>
    </row>
    <row r="20" spans="1:7" ht="42.6" x14ac:dyDescent="0.5">
      <c r="A20" s="120" t="s">
        <v>29</v>
      </c>
      <c r="B20" s="223" t="s">
        <v>270</v>
      </c>
      <c r="C20" s="172" t="s">
        <v>19</v>
      </c>
      <c r="D20" s="172">
        <v>6.7</v>
      </c>
      <c r="E20" s="220"/>
      <c r="F20" s="172">
        <v>3</v>
      </c>
      <c r="G20" s="221">
        <f t="shared" si="0"/>
        <v>0</v>
      </c>
    </row>
    <row r="21" spans="1:7" x14ac:dyDescent="0.5">
      <c r="A21" s="122" t="s">
        <v>30</v>
      </c>
      <c r="B21" s="238" t="s">
        <v>276</v>
      </c>
      <c r="C21" s="225" t="s">
        <v>40</v>
      </c>
      <c r="D21" s="226">
        <v>1560</v>
      </c>
      <c r="E21" s="220"/>
      <c r="F21" s="118">
        <v>12</v>
      </c>
      <c r="G21" s="221">
        <f t="shared" si="0"/>
        <v>0</v>
      </c>
    </row>
    <row r="22" spans="1:7" ht="14.4" x14ac:dyDescent="0.5">
      <c r="A22" s="122" t="s">
        <v>38</v>
      </c>
      <c r="B22" s="378" t="s">
        <v>31</v>
      </c>
      <c r="C22" s="379"/>
      <c r="D22" s="379"/>
      <c r="E22" s="379"/>
      <c r="F22" s="379"/>
      <c r="G22" s="353"/>
    </row>
    <row r="23" spans="1:7" ht="28.2" x14ac:dyDescent="0.5">
      <c r="A23" s="145" t="s">
        <v>347</v>
      </c>
      <c r="B23" s="241" t="s">
        <v>33</v>
      </c>
      <c r="C23" s="225" t="s">
        <v>34</v>
      </c>
      <c r="D23" s="226">
        <v>100</v>
      </c>
      <c r="E23" s="220"/>
      <c r="F23" s="118">
        <v>7</v>
      </c>
      <c r="G23" s="221">
        <f t="shared" si="0"/>
        <v>0</v>
      </c>
    </row>
    <row r="24" spans="1:7" ht="30" customHeight="1" x14ac:dyDescent="0.5">
      <c r="A24" s="145" t="s">
        <v>348</v>
      </c>
      <c r="B24" s="241" t="s">
        <v>36</v>
      </c>
      <c r="C24" s="225" t="s">
        <v>37</v>
      </c>
      <c r="D24" s="230">
        <v>20</v>
      </c>
      <c r="E24" s="220"/>
      <c r="F24" s="118">
        <v>2</v>
      </c>
      <c r="G24" s="221">
        <f t="shared" si="0"/>
        <v>0</v>
      </c>
    </row>
    <row r="25" spans="1:7" ht="27.6" x14ac:dyDescent="0.5">
      <c r="A25" s="119" t="s">
        <v>41</v>
      </c>
      <c r="B25" s="252" t="s">
        <v>42</v>
      </c>
      <c r="C25" s="172" t="s">
        <v>43</v>
      </c>
      <c r="D25" s="219">
        <v>63</v>
      </c>
      <c r="E25" s="220"/>
      <c r="F25" s="172">
        <v>12</v>
      </c>
      <c r="G25" s="221">
        <f t="shared" si="0"/>
        <v>0</v>
      </c>
    </row>
    <row r="26" spans="1:7" ht="55.2" x14ac:dyDescent="0.5">
      <c r="A26" s="119" t="s">
        <v>44</v>
      </c>
      <c r="B26" s="234" t="s">
        <v>45</v>
      </c>
      <c r="C26" s="172" t="s">
        <v>46</v>
      </c>
      <c r="D26" s="219">
        <v>10</v>
      </c>
      <c r="E26" s="220"/>
      <c r="F26" s="172">
        <v>5</v>
      </c>
      <c r="G26" s="221">
        <f t="shared" si="0"/>
        <v>0</v>
      </c>
    </row>
    <row r="27" spans="1:7" x14ac:dyDescent="0.5">
      <c r="A27" s="119" t="s">
        <v>47</v>
      </c>
      <c r="B27" s="372" t="s">
        <v>48</v>
      </c>
      <c r="C27" s="373"/>
      <c r="D27" s="373"/>
      <c r="E27" s="373"/>
      <c r="F27" s="373"/>
      <c r="G27" s="374"/>
    </row>
    <row r="28" spans="1:7" x14ac:dyDescent="0.5">
      <c r="A28" s="120" t="s">
        <v>49</v>
      </c>
      <c r="B28" s="369" t="s">
        <v>50</v>
      </c>
      <c r="C28" s="370"/>
      <c r="D28" s="370"/>
      <c r="E28" s="370"/>
      <c r="F28" s="370"/>
      <c r="G28" s="371"/>
    </row>
    <row r="29" spans="1:7" x14ac:dyDescent="0.5">
      <c r="A29" s="120" t="s">
        <v>51</v>
      </c>
      <c r="B29" s="235" t="s">
        <v>52</v>
      </c>
      <c r="C29" s="236" t="s">
        <v>37</v>
      </c>
      <c r="D29" s="236">
        <v>20</v>
      </c>
      <c r="E29" s="220"/>
      <c r="F29" s="172">
        <v>1</v>
      </c>
      <c r="G29" s="221">
        <f t="shared" si="0"/>
        <v>0</v>
      </c>
    </row>
    <row r="30" spans="1:7" x14ac:dyDescent="0.5">
      <c r="A30" s="120" t="s">
        <v>53</v>
      </c>
      <c r="B30" s="369" t="s">
        <v>54</v>
      </c>
      <c r="C30" s="370"/>
      <c r="D30" s="370"/>
      <c r="E30" s="370"/>
      <c r="F30" s="370"/>
      <c r="G30" s="371"/>
    </row>
    <row r="31" spans="1:7" x14ac:dyDescent="0.5">
      <c r="A31" s="120" t="s">
        <v>55</v>
      </c>
      <c r="B31" s="235" t="s">
        <v>471</v>
      </c>
      <c r="C31" s="236" t="s">
        <v>37</v>
      </c>
      <c r="D31" s="236">
        <v>10</v>
      </c>
      <c r="E31" s="220"/>
      <c r="F31" s="172">
        <v>1</v>
      </c>
      <c r="G31" s="221">
        <f t="shared" si="0"/>
        <v>0</v>
      </c>
    </row>
    <row r="32" spans="1:7" x14ac:dyDescent="0.5">
      <c r="A32" s="120" t="s">
        <v>57</v>
      </c>
      <c r="B32" s="369" t="s">
        <v>58</v>
      </c>
      <c r="C32" s="370"/>
      <c r="D32" s="370"/>
      <c r="E32" s="370"/>
      <c r="F32" s="370"/>
      <c r="G32" s="371"/>
    </row>
    <row r="33" spans="1:7" x14ac:dyDescent="0.5">
      <c r="A33" s="120" t="s">
        <v>59</v>
      </c>
      <c r="B33" s="235" t="s">
        <v>60</v>
      </c>
      <c r="C33" s="236" t="s">
        <v>37</v>
      </c>
      <c r="D33" s="236">
        <v>20</v>
      </c>
      <c r="E33" s="220"/>
      <c r="F33" s="172">
        <v>1</v>
      </c>
      <c r="G33" s="221">
        <f t="shared" si="0"/>
        <v>0</v>
      </c>
    </row>
    <row r="34" spans="1:7" x14ac:dyDescent="0.5">
      <c r="A34" s="120" t="s">
        <v>61</v>
      </c>
      <c r="B34" s="232" t="s">
        <v>62</v>
      </c>
      <c r="C34" s="236" t="s">
        <v>37</v>
      </c>
      <c r="D34" s="236">
        <v>50</v>
      </c>
      <c r="E34" s="220"/>
      <c r="F34" s="236">
        <v>3</v>
      </c>
      <c r="G34" s="221">
        <f t="shared" si="0"/>
        <v>0</v>
      </c>
    </row>
    <row r="35" spans="1:7" ht="28.2" x14ac:dyDescent="0.5">
      <c r="A35" s="120" t="s">
        <v>517</v>
      </c>
      <c r="B35" s="237" t="s">
        <v>64</v>
      </c>
      <c r="C35" s="236" t="s">
        <v>19</v>
      </c>
      <c r="D35" s="236">
        <v>0.5</v>
      </c>
      <c r="E35" s="220"/>
      <c r="F35" s="236">
        <v>8</v>
      </c>
      <c r="G35" s="221">
        <f t="shared" si="0"/>
        <v>0</v>
      </c>
    </row>
    <row r="36" spans="1:7" x14ac:dyDescent="0.5">
      <c r="A36" s="119" t="s">
        <v>67</v>
      </c>
      <c r="B36" s="348" t="s">
        <v>68</v>
      </c>
      <c r="C36" s="349"/>
      <c r="D36" s="349"/>
      <c r="E36" s="349"/>
      <c r="F36" s="349"/>
      <c r="G36" s="350"/>
    </row>
    <row r="37" spans="1:7" ht="28.2" x14ac:dyDescent="0.5">
      <c r="A37" s="120" t="s">
        <v>69</v>
      </c>
      <c r="B37" s="218" t="s">
        <v>280</v>
      </c>
      <c r="C37" s="172" t="s">
        <v>19</v>
      </c>
      <c r="D37" s="236">
        <v>2037.44</v>
      </c>
      <c r="E37" s="220"/>
      <c r="F37" s="172">
        <v>5</v>
      </c>
      <c r="G37" s="221">
        <f t="shared" si="0"/>
        <v>0</v>
      </c>
    </row>
    <row r="38" spans="1:7" x14ac:dyDescent="0.5">
      <c r="A38" s="120" t="s">
        <v>71</v>
      </c>
      <c r="B38" s="232" t="s">
        <v>281</v>
      </c>
      <c r="C38" s="172" t="s">
        <v>19</v>
      </c>
      <c r="D38" s="172">
        <v>57.16</v>
      </c>
      <c r="E38" s="220"/>
      <c r="F38" s="172">
        <v>5</v>
      </c>
      <c r="G38" s="221">
        <f t="shared" si="0"/>
        <v>0</v>
      </c>
    </row>
    <row r="39" spans="1:7" x14ac:dyDescent="0.5">
      <c r="A39" s="120" t="s">
        <v>73</v>
      </c>
      <c r="B39" s="233" t="s">
        <v>76</v>
      </c>
      <c r="C39" s="172" t="s">
        <v>19</v>
      </c>
      <c r="D39" s="177">
        <v>2</v>
      </c>
      <c r="E39" s="220"/>
      <c r="F39" s="172">
        <v>1</v>
      </c>
      <c r="G39" s="221">
        <f t="shared" si="0"/>
        <v>0</v>
      </c>
    </row>
    <row r="40" spans="1:7" ht="28.2" x14ac:dyDescent="0.5">
      <c r="A40" s="120" t="s">
        <v>75</v>
      </c>
      <c r="B40" s="218" t="s">
        <v>78</v>
      </c>
      <c r="C40" s="172" t="s">
        <v>19</v>
      </c>
      <c r="D40" s="177">
        <v>3000</v>
      </c>
      <c r="E40" s="220"/>
      <c r="F40" s="172">
        <v>12</v>
      </c>
      <c r="G40" s="221">
        <f t="shared" si="0"/>
        <v>0</v>
      </c>
    </row>
    <row r="41" spans="1:7" x14ac:dyDescent="0.5">
      <c r="A41" s="119" t="s">
        <v>79</v>
      </c>
      <c r="B41" s="131" t="s">
        <v>86</v>
      </c>
      <c r="C41" s="120" t="s">
        <v>37</v>
      </c>
      <c r="D41" s="120">
        <v>2</v>
      </c>
      <c r="E41" s="149"/>
      <c r="F41" s="130">
        <v>12</v>
      </c>
      <c r="G41" s="108">
        <f t="shared" si="0"/>
        <v>0</v>
      </c>
    </row>
    <row r="42" spans="1:7" x14ac:dyDescent="0.5">
      <c r="A42" s="288" t="s">
        <v>87</v>
      </c>
      <c r="B42" s="288"/>
      <c r="C42" s="288"/>
      <c r="D42" s="288"/>
      <c r="E42" s="288"/>
      <c r="F42" s="288"/>
      <c r="G42" s="150">
        <f>SUM(G12:G41)</f>
        <v>0</v>
      </c>
    </row>
    <row r="43" spans="1:7" ht="30.75" customHeight="1" x14ac:dyDescent="0.5">
      <c r="A43" s="275" t="s">
        <v>88</v>
      </c>
      <c r="B43" s="276"/>
      <c r="C43" s="276"/>
      <c r="D43" s="276"/>
      <c r="E43" s="276"/>
      <c r="F43" s="277"/>
      <c r="G43" s="151">
        <f>G42*3</f>
        <v>0</v>
      </c>
    </row>
    <row r="45" spans="1:7" x14ac:dyDescent="0.5">
      <c r="F45" s="111" t="s">
        <v>89</v>
      </c>
    </row>
    <row r="46" spans="1:7" x14ac:dyDescent="0.5">
      <c r="A46" s="318" t="s">
        <v>3</v>
      </c>
      <c r="B46" s="318" t="s">
        <v>90</v>
      </c>
      <c r="C46" s="318" t="s">
        <v>5</v>
      </c>
      <c r="D46" s="318" t="s">
        <v>91</v>
      </c>
      <c r="E46" s="321" t="s">
        <v>92</v>
      </c>
      <c r="F46" s="308" t="s">
        <v>93</v>
      </c>
    </row>
    <row r="47" spans="1:7" x14ac:dyDescent="0.5">
      <c r="A47" s="319"/>
      <c r="B47" s="319"/>
      <c r="C47" s="319"/>
      <c r="D47" s="319"/>
      <c r="E47" s="322"/>
      <c r="F47" s="309"/>
    </row>
    <row r="48" spans="1:7" ht="45" customHeight="1" x14ac:dyDescent="0.5">
      <c r="A48" s="320"/>
      <c r="B48" s="320"/>
      <c r="C48" s="320"/>
      <c r="D48" s="320"/>
      <c r="E48" s="322"/>
      <c r="F48" s="310"/>
    </row>
    <row r="49" spans="1:6" x14ac:dyDescent="0.5">
      <c r="A49" s="44">
        <v>1</v>
      </c>
      <c r="B49" s="112">
        <v>2</v>
      </c>
      <c r="C49" s="44">
        <v>3</v>
      </c>
      <c r="D49" s="103">
        <v>4</v>
      </c>
      <c r="E49" s="113">
        <v>5</v>
      </c>
      <c r="F49" s="44">
        <v>6</v>
      </c>
    </row>
    <row r="50" spans="1:6" x14ac:dyDescent="0.5">
      <c r="A50" s="47" t="s">
        <v>94</v>
      </c>
      <c r="B50" s="326" t="s">
        <v>523</v>
      </c>
      <c r="C50" s="326"/>
      <c r="D50" s="326"/>
      <c r="E50" s="326"/>
      <c r="F50" s="326"/>
    </row>
    <row r="51" spans="1:6" x14ac:dyDescent="0.5">
      <c r="A51" s="119" t="s">
        <v>81</v>
      </c>
      <c r="B51" s="345" t="s">
        <v>282</v>
      </c>
      <c r="C51" s="346"/>
      <c r="D51" s="346"/>
      <c r="E51" s="346"/>
      <c r="F51" s="347"/>
    </row>
    <row r="52" spans="1:6" ht="42.3" x14ac:dyDescent="0.5">
      <c r="A52" s="137" t="s">
        <v>354</v>
      </c>
      <c r="B52" s="96" t="s">
        <v>518</v>
      </c>
      <c r="C52" s="137" t="s">
        <v>37</v>
      </c>
      <c r="D52" s="125">
        <v>11</v>
      </c>
      <c r="E52" s="149"/>
      <c r="F52" s="114">
        <f>D52*E52</f>
        <v>0</v>
      </c>
    </row>
    <row r="53" spans="1:6" ht="28.2" x14ac:dyDescent="0.5">
      <c r="A53" s="137" t="s">
        <v>355</v>
      </c>
      <c r="B53" s="96" t="s">
        <v>519</v>
      </c>
      <c r="C53" s="137" t="s">
        <v>37</v>
      </c>
      <c r="D53" s="125">
        <v>6</v>
      </c>
      <c r="E53" s="149"/>
      <c r="F53" s="114">
        <f t="shared" ref="F53:F112" si="1">D53*E53</f>
        <v>0</v>
      </c>
    </row>
    <row r="54" spans="1:6" x14ac:dyDescent="0.5">
      <c r="A54" s="137" t="s">
        <v>356</v>
      </c>
      <c r="B54" s="134" t="s">
        <v>106</v>
      </c>
      <c r="C54" s="133" t="s">
        <v>37</v>
      </c>
      <c r="D54" s="125">
        <v>1</v>
      </c>
      <c r="E54" s="149"/>
      <c r="F54" s="114">
        <f t="shared" si="1"/>
        <v>0</v>
      </c>
    </row>
    <row r="55" spans="1:6" x14ac:dyDescent="0.5">
      <c r="A55" s="137" t="s">
        <v>357</v>
      </c>
      <c r="B55" s="134" t="s">
        <v>108</v>
      </c>
      <c r="C55" s="133" t="s">
        <v>37</v>
      </c>
      <c r="D55" s="125">
        <v>1</v>
      </c>
      <c r="E55" s="149"/>
      <c r="F55" s="114">
        <f t="shared" si="1"/>
        <v>0</v>
      </c>
    </row>
    <row r="56" spans="1:6" x14ac:dyDescent="0.5">
      <c r="A56" s="135" t="s">
        <v>83</v>
      </c>
      <c r="B56" s="355" t="s">
        <v>287</v>
      </c>
      <c r="C56" s="356"/>
      <c r="D56" s="356"/>
      <c r="E56" s="356"/>
      <c r="F56" s="357"/>
    </row>
    <row r="57" spans="1:6" ht="28.2" x14ac:dyDescent="0.5">
      <c r="A57" s="136" t="s">
        <v>283</v>
      </c>
      <c r="B57" s="96" t="s">
        <v>526</v>
      </c>
      <c r="C57" s="137" t="s">
        <v>43</v>
      </c>
      <c r="D57" s="125">
        <v>1</v>
      </c>
      <c r="E57" s="149"/>
      <c r="F57" s="114">
        <f t="shared" si="1"/>
        <v>0</v>
      </c>
    </row>
    <row r="58" spans="1:6" ht="28.2" x14ac:dyDescent="0.5">
      <c r="A58" s="136" t="s">
        <v>284</v>
      </c>
      <c r="B58" s="96" t="s">
        <v>525</v>
      </c>
      <c r="C58" s="137" t="s">
        <v>40</v>
      </c>
      <c r="D58" s="125">
        <v>6</v>
      </c>
      <c r="E58" s="149"/>
      <c r="F58" s="114">
        <f t="shared" si="1"/>
        <v>0</v>
      </c>
    </row>
    <row r="59" spans="1:6" x14ac:dyDescent="0.5">
      <c r="A59" s="136" t="s">
        <v>285</v>
      </c>
      <c r="B59" s="138" t="s">
        <v>291</v>
      </c>
      <c r="C59" s="137" t="s">
        <v>261</v>
      </c>
      <c r="D59" s="125">
        <v>8</v>
      </c>
      <c r="E59" s="149"/>
      <c r="F59" s="114">
        <f t="shared" si="1"/>
        <v>0</v>
      </c>
    </row>
    <row r="60" spans="1:6" x14ac:dyDescent="0.5">
      <c r="A60" s="136" t="s">
        <v>286</v>
      </c>
      <c r="B60" s="138" t="s">
        <v>293</v>
      </c>
      <c r="C60" s="137" t="s">
        <v>261</v>
      </c>
      <c r="D60" s="125">
        <v>8</v>
      </c>
      <c r="E60" s="149"/>
      <c r="F60" s="114">
        <f t="shared" si="1"/>
        <v>0</v>
      </c>
    </row>
    <row r="61" spans="1:6" x14ac:dyDescent="0.5">
      <c r="A61" s="139" t="s">
        <v>85</v>
      </c>
      <c r="B61" s="355" t="s">
        <v>110</v>
      </c>
      <c r="C61" s="356"/>
      <c r="D61" s="356"/>
      <c r="E61" s="356"/>
      <c r="F61" s="357"/>
    </row>
    <row r="62" spans="1:6" x14ac:dyDescent="0.5">
      <c r="A62" s="137" t="s">
        <v>288</v>
      </c>
      <c r="B62" s="140" t="s">
        <v>358</v>
      </c>
      <c r="C62" s="141" t="s">
        <v>37</v>
      </c>
      <c r="D62" s="125">
        <v>20</v>
      </c>
      <c r="E62" s="149"/>
      <c r="F62" s="114">
        <f t="shared" ref="F62" si="2">D62*E62</f>
        <v>0</v>
      </c>
    </row>
    <row r="63" spans="1:6" ht="28.2" x14ac:dyDescent="0.5">
      <c r="A63" s="133" t="s">
        <v>289</v>
      </c>
      <c r="B63" s="53" t="s">
        <v>112</v>
      </c>
      <c r="C63" s="133" t="s">
        <v>43</v>
      </c>
      <c r="D63" s="125">
        <v>420</v>
      </c>
      <c r="E63" s="149"/>
      <c r="F63" s="114">
        <f t="shared" si="1"/>
        <v>0</v>
      </c>
    </row>
    <row r="64" spans="1:6" ht="28.2" x14ac:dyDescent="0.5">
      <c r="A64" s="133" t="s">
        <v>290</v>
      </c>
      <c r="B64" s="138" t="s">
        <v>115</v>
      </c>
      <c r="C64" s="133" t="s">
        <v>43</v>
      </c>
      <c r="D64" s="125">
        <v>50</v>
      </c>
      <c r="E64" s="149"/>
      <c r="F64" s="114">
        <f t="shared" si="1"/>
        <v>0</v>
      </c>
    </row>
    <row r="65" spans="1:6" ht="28.2" x14ac:dyDescent="0.5">
      <c r="A65" s="133" t="s">
        <v>292</v>
      </c>
      <c r="B65" s="138" t="s">
        <v>117</v>
      </c>
      <c r="C65" s="133" t="s">
        <v>43</v>
      </c>
      <c r="D65" s="125">
        <v>50</v>
      </c>
      <c r="E65" s="149"/>
      <c r="F65" s="114">
        <f t="shared" si="1"/>
        <v>0</v>
      </c>
    </row>
    <row r="66" spans="1:6" ht="28.2" x14ac:dyDescent="0.5">
      <c r="A66" s="133" t="s">
        <v>409</v>
      </c>
      <c r="B66" s="132" t="s">
        <v>119</v>
      </c>
      <c r="C66" s="133" t="s">
        <v>46</v>
      </c>
      <c r="D66" s="125">
        <v>60</v>
      </c>
      <c r="E66" s="149"/>
      <c r="F66" s="114">
        <f t="shared" si="1"/>
        <v>0</v>
      </c>
    </row>
    <row r="67" spans="1:6" ht="28.2" x14ac:dyDescent="0.5">
      <c r="A67" s="133" t="s">
        <v>468</v>
      </c>
      <c r="B67" s="138" t="s">
        <v>418</v>
      </c>
      <c r="C67" s="137" t="s">
        <v>19</v>
      </c>
      <c r="D67" s="125">
        <v>1.8</v>
      </c>
      <c r="E67" s="149"/>
      <c r="F67" s="114">
        <f t="shared" si="1"/>
        <v>0</v>
      </c>
    </row>
    <row r="68" spans="1:6" x14ac:dyDescent="0.5">
      <c r="A68" s="142" t="s">
        <v>95</v>
      </c>
      <c r="B68" s="355" t="s">
        <v>125</v>
      </c>
      <c r="C68" s="356"/>
      <c r="D68" s="356"/>
      <c r="E68" s="356"/>
      <c r="F68" s="357"/>
    </row>
    <row r="69" spans="1:6" x14ac:dyDescent="0.5">
      <c r="A69" s="137" t="s">
        <v>97</v>
      </c>
      <c r="B69" s="358" t="s">
        <v>127</v>
      </c>
      <c r="C69" s="359"/>
      <c r="D69" s="359"/>
      <c r="E69" s="359"/>
      <c r="F69" s="360"/>
    </row>
    <row r="70" spans="1:6" ht="28.2" x14ac:dyDescent="0.5">
      <c r="A70" s="137" t="s">
        <v>474</v>
      </c>
      <c r="B70" s="138" t="s">
        <v>129</v>
      </c>
      <c r="C70" s="137" t="s">
        <v>37</v>
      </c>
      <c r="D70" s="125">
        <v>1</v>
      </c>
      <c r="E70" s="149"/>
      <c r="F70" s="114">
        <f t="shared" si="1"/>
        <v>0</v>
      </c>
    </row>
    <row r="71" spans="1:6" ht="28.2" x14ac:dyDescent="0.5">
      <c r="A71" s="137" t="s">
        <v>475</v>
      </c>
      <c r="B71" s="138" t="s">
        <v>131</v>
      </c>
      <c r="C71" s="137" t="s">
        <v>37</v>
      </c>
      <c r="D71" s="125">
        <v>1</v>
      </c>
      <c r="E71" s="149"/>
      <c r="F71" s="114">
        <f t="shared" si="1"/>
        <v>0</v>
      </c>
    </row>
    <row r="72" spans="1:6" ht="28.2" x14ac:dyDescent="0.5">
      <c r="A72" s="137" t="s">
        <v>476</v>
      </c>
      <c r="B72" s="138" t="s">
        <v>133</v>
      </c>
      <c r="C72" s="137" t="s">
        <v>37</v>
      </c>
      <c r="D72" s="125">
        <v>1</v>
      </c>
      <c r="E72" s="149"/>
      <c r="F72" s="114">
        <f t="shared" si="1"/>
        <v>0</v>
      </c>
    </row>
    <row r="73" spans="1:6" ht="28.2" x14ac:dyDescent="0.5">
      <c r="A73" s="137" t="s">
        <v>477</v>
      </c>
      <c r="B73" s="138" t="s">
        <v>135</v>
      </c>
      <c r="C73" s="137" t="s">
        <v>37</v>
      </c>
      <c r="D73" s="125">
        <v>1</v>
      </c>
      <c r="E73" s="149"/>
      <c r="F73" s="114">
        <f t="shared" si="1"/>
        <v>0</v>
      </c>
    </row>
    <row r="74" spans="1:6" ht="28.2" x14ac:dyDescent="0.5">
      <c r="A74" s="137" t="s">
        <v>478</v>
      </c>
      <c r="B74" s="138" t="s">
        <v>137</v>
      </c>
      <c r="C74" s="137" t="s">
        <v>37</v>
      </c>
      <c r="D74" s="125">
        <v>1</v>
      </c>
      <c r="E74" s="149"/>
      <c r="F74" s="114">
        <f t="shared" si="1"/>
        <v>0</v>
      </c>
    </row>
    <row r="75" spans="1:6" ht="28.2" x14ac:dyDescent="0.5">
      <c r="A75" s="137" t="s">
        <v>479</v>
      </c>
      <c r="B75" s="138" t="s">
        <v>139</v>
      </c>
      <c r="C75" s="137" t="s">
        <v>37</v>
      </c>
      <c r="D75" s="125">
        <v>1</v>
      </c>
      <c r="E75" s="149"/>
      <c r="F75" s="114">
        <f t="shared" si="1"/>
        <v>0</v>
      </c>
    </row>
    <row r="76" spans="1:6" ht="28.2" x14ac:dyDescent="0.5">
      <c r="A76" s="137" t="s">
        <v>480</v>
      </c>
      <c r="B76" s="138" t="s">
        <v>141</v>
      </c>
      <c r="C76" s="137" t="s">
        <v>37</v>
      </c>
      <c r="D76" s="125">
        <v>1</v>
      </c>
      <c r="E76" s="149"/>
      <c r="F76" s="114">
        <f t="shared" si="1"/>
        <v>0</v>
      </c>
    </row>
    <row r="77" spans="1:6" ht="28.2" x14ac:dyDescent="0.5">
      <c r="A77" s="137" t="s">
        <v>481</v>
      </c>
      <c r="B77" s="138" t="s">
        <v>143</v>
      </c>
      <c r="C77" s="137" t="s">
        <v>37</v>
      </c>
      <c r="D77" s="125">
        <v>1</v>
      </c>
      <c r="E77" s="149"/>
      <c r="F77" s="114">
        <f t="shared" si="1"/>
        <v>0</v>
      </c>
    </row>
    <row r="78" spans="1:6" ht="28.2" x14ac:dyDescent="0.5">
      <c r="A78" s="137" t="s">
        <v>482</v>
      </c>
      <c r="B78" s="138" t="s">
        <v>145</v>
      </c>
      <c r="C78" s="137" t="s">
        <v>37</v>
      </c>
      <c r="D78" s="125">
        <v>1</v>
      </c>
      <c r="E78" s="149"/>
      <c r="F78" s="114">
        <f t="shared" si="1"/>
        <v>0</v>
      </c>
    </row>
    <row r="79" spans="1:6" ht="28.2" x14ac:dyDescent="0.5">
      <c r="A79" s="137" t="s">
        <v>483</v>
      </c>
      <c r="B79" s="138" t="s">
        <v>147</v>
      </c>
      <c r="C79" s="137" t="s">
        <v>37</v>
      </c>
      <c r="D79" s="125">
        <v>1</v>
      </c>
      <c r="E79" s="149"/>
      <c r="F79" s="114">
        <f t="shared" si="1"/>
        <v>0</v>
      </c>
    </row>
    <row r="80" spans="1:6" ht="28.2" x14ac:dyDescent="0.5">
      <c r="A80" s="137" t="s">
        <v>484</v>
      </c>
      <c r="B80" s="138" t="s">
        <v>149</v>
      </c>
      <c r="C80" s="137" t="s">
        <v>37</v>
      </c>
      <c r="D80" s="125">
        <v>1</v>
      </c>
      <c r="E80" s="149"/>
      <c r="F80" s="114">
        <f t="shared" si="1"/>
        <v>0</v>
      </c>
    </row>
    <row r="81" spans="1:6" ht="28.2" x14ac:dyDescent="0.5">
      <c r="A81" s="137" t="s">
        <v>485</v>
      </c>
      <c r="B81" s="138" t="s">
        <v>307</v>
      </c>
      <c r="C81" s="137" t="s">
        <v>37</v>
      </c>
      <c r="D81" s="125">
        <v>1</v>
      </c>
      <c r="E81" s="149"/>
      <c r="F81" s="114">
        <f t="shared" si="1"/>
        <v>0</v>
      </c>
    </row>
    <row r="82" spans="1:6" x14ac:dyDescent="0.5">
      <c r="A82" s="120" t="s">
        <v>99</v>
      </c>
      <c r="B82" s="358" t="s">
        <v>153</v>
      </c>
      <c r="C82" s="359"/>
      <c r="D82" s="359"/>
      <c r="E82" s="359"/>
      <c r="F82" s="360"/>
    </row>
    <row r="83" spans="1:6" ht="28.2" x14ac:dyDescent="0.5">
      <c r="A83" s="120" t="s">
        <v>486</v>
      </c>
      <c r="B83" s="138" t="s">
        <v>155</v>
      </c>
      <c r="C83" s="137" t="s">
        <v>37</v>
      </c>
      <c r="D83" s="125">
        <v>1</v>
      </c>
      <c r="E83" s="149"/>
      <c r="F83" s="114">
        <f t="shared" si="1"/>
        <v>0</v>
      </c>
    </row>
    <row r="84" spans="1:6" ht="28.2" x14ac:dyDescent="0.5">
      <c r="A84" s="120" t="s">
        <v>487</v>
      </c>
      <c r="B84" s="138" t="s">
        <v>157</v>
      </c>
      <c r="C84" s="137" t="s">
        <v>37</v>
      </c>
      <c r="D84" s="125">
        <v>1</v>
      </c>
      <c r="E84" s="149"/>
      <c r="F84" s="114">
        <f t="shared" si="1"/>
        <v>0</v>
      </c>
    </row>
    <row r="85" spans="1:6" ht="28.2" x14ac:dyDescent="0.5">
      <c r="A85" s="120" t="s">
        <v>488</v>
      </c>
      <c r="B85" s="138" t="s">
        <v>159</v>
      </c>
      <c r="C85" s="137" t="s">
        <v>37</v>
      </c>
      <c r="D85" s="125">
        <v>1</v>
      </c>
      <c r="E85" s="149"/>
      <c r="F85" s="114">
        <f t="shared" si="1"/>
        <v>0</v>
      </c>
    </row>
    <row r="86" spans="1:6" ht="28.2" x14ac:dyDescent="0.5">
      <c r="A86" s="120" t="s">
        <v>489</v>
      </c>
      <c r="B86" s="138" t="s">
        <v>161</v>
      </c>
      <c r="C86" s="137" t="s">
        <v>162</v>
      </c>
      <c r="D86" s="125">
        <v>1</v>
      </c>
      <c r="E86" s="149"/>
      <c r="F86" s="114">
        <f t="shared" si="1"/>
        <v>0</v>
      </c>
    </row>
    <row r="87" spans="1:6" ht="28.2" x14ac:dyDescent="0.5">
      <c r="A87" s="120" t="s">
        <v>490</v>
      </c>
      <c r="B87" s="138" t="s">
        <v>164</v>
      </c>
      <c r="C87" s="137" t="s">
        <v>37</v>
      </c>
      <c r="D87" s="125">
        <v>1</v>
      </c>
      <c r="E87" s="149"/>
      <c r="F87" s="114">
        <f t="shared" si="1"/>
        <v>0</v>
      </c>
    </row>
    <row r="88" spans="1:6" ht="42.3" x14ac:dyDescent="0.5">
      <c r="A88" s="120" t="s">
        <v>491</v>
      </c>
      <c r="B88" s="138" t="s">
        <v>166</v>
      </c>
      <c r="C88" s="137" t="s">
        <v>37</v>
      </c>
      <c r="D88" s="125">
        <v>1</v>
      </c>
      <c r="E88" s="149"/>
      <c r="F88" s="114">
        <f t="shared" si="1"/>
        <v>0</v>
      </c>
    </row>
    <row r="89" spans="1:6" ht="42.3" x14ac:dyDescent="0.5">
      <c r="A89" s="120" t="s">
        <v>492</v>
      </c>
      <c r="B89" s="138" t="s">
        <v>168</v>
      </c>
      <c r="C89" s="137" t="s">
        <v>37</v>
      </c>
      <c r="D89" s="125">
        <v>1</v>
      </c>
      <c r="E89" s="149"/>
      <c r="F89" s="114">
        <f t="shared" si="1"/>
        <v>0</v>
      </c>
    </row>
    <row r="90" spans="1:6" ht="42.3" x14ac:dyDescent="0.5">
      <c r="A90" s="120" t="s">
        <v>493</v>
      </c>
      <c r="B90" s="138" t="s">
        <v>170</v>
      </c>
      <c r="C90" s="137" t="s">
        <v>37</v>
      </c>
      <c r="D90" s="125">
        <v>1</v>
      </c>
      <c r="E90" s="149"/>
      <c r="F90" s="114">
        <f t="shared" si="1"/>
        <v>0</v>
      </c>
    </row>
    <row r="91" spans="1:6" ht="42.3" x14ac:dyDescent="0.5">
      <c r="A91" s="120" t="s">
        <v>494</v>
      </c>
      <c r="B91" s="138" t="s">
        <v>172</v>
      </c>
      <c r="C91" s="137" t="s">
        <v>37</v>
      </c>
      <c r="D91" s="125">
        <v>1</v>
      </c>
      <c r="E91" s="149"/>
      <c r="F91" s="114">
        <f t="shared" si="1"/>
        <v>0</v>
      </c>
    </row>
    <row r="92" spans="1:6" ht="42" customHeight="1" x14ac:dyDescent="0.5">
      <c r="A92" s="120" t="s">
        <v>495</v>
      </c>
      <c r="B92" s="138" t="s">
        <v>174</v>
      </c>
      <c r="C92" s="137" t="s">
        <v>37</v>
      </c>
      <c r="D92" s="125">
        <v>1</v>
      </c>
      <c r="E92" s="149"/>
      <c r="F92" s="114">
        <f t="shared" si="1"/>
        <v>0</v>
      </c>
    </row>
    <row r="93" spans="1:6" ht="42" customHeight="1" x14ac:dyDescent="0.5">
      <c r="A93" s="120" t="s">
        <v>496</v>
      </c>
      <c r="B93" s="138" t="s">
        <v>176</v>
      </c>
      <c r="C93" s="137" t="s">
        <v>37</v>
      </c>
      <c r="D93" s="125">
        <v>1</v>
      </c>
      <c r="E93" s="149"/>
      <c r="F93" s="114">
        <f t="shared" si="1"/>
        <v>0</v>
      </c>
    </row>
    <row r="94" spans="1:6" ht="42.3" x14ac:dyDescent="0.5">
      <c r="A94" s="120" t="s">
        <v>497</v>
      </c>
      <c r="B94" s="138" t="s">
        <v>178</v>
      </c>
      <c r="C94" s="143" t="s">
        <v>37</v>
      </c>
      <c r="D94" s="125">
        <v>1</v>
      </c>
      <c r="E94" s="149"/>
      <c r="F94" s="114">
        <f t="shared" si="1"/>
        <v>0</v>
      </c>
    </row>
    <row r="95" spans="1:6" ht="42.3" x14ac:dyDescent="0.5">
      <c r="A95" s="120" t="s">
        <v>498</v>
      </c>
      <c r="B95" s="138" t="s">
        <v>180</v>
      </c>
      <c r="C95" s="143" t="s">
        <v>37</v>
      </c>
      <c r="D95" s="125">
        <v>1</v>
      </c>
      <c r="E95" s="149"/>
      <c r="F95" s="114">
        <f t="shared" si="1"/>
        <v>0</v>
      </c>
    </row>
    <row r="96" spans="1:6" ht="42.3" x14ac:dyDescent="0.5">
      <c r="A96" s="120" t="s">
        <v>499</v>
      </c>
      <c r="B96" s="138" t="s">
        <v>182</v>
      </c>
      <c r="C96" s="137" t="s">
        <v>37</v>
      </c>
      <c r="D96" s="125">
        <v>1</v>
      </c>
      <c r="E96" s="149"/>
      <c r="F96" s="114">
        <f t="shared" si="1"/>
        <v>0</v>
      </c>
    </row>
    <row r="97" spans="1:6" ht="35.25" customHeight="1" x14ac:dyDescent="0.5">
      <c r="A97" s="120" t="s">
        <v>500</v>
      </c>
      <c r="B97" s="138" t="s">
        <v>184</v>
      </c>
      <c r="C97" s="137" t="s">
        <v>37</v>
      </c>
      <c r="D97" s="125">
        <v>1</v>
      </c>
      <c r="E97" s="149"/>
      <c r="F97" s="114">
        <f t="shared" si="1"/>
        <v>0</v>
      </c>
    </row>
    <row r="98" spans="1:6" ht="28.2" x14ac:dyDescent="0.5">
      <c r="A98" s="120" t="s">
        <v>501</v>
      </c>
      <c r="B98" s="138" t="s">
        <v>186</v>
      </c>
      <c r="C98" s="137" t="s">
        <v>37</v>
      </c>
      <c r="D98" s="125">
        <v>1</v>
      </c>
      <c r="E98" s="149"/>
      <c r="F98" s="114">
        <f t="shared" si="1"/>
        <v>0</v>
      </c>
    </row>
    <row r="99" spans="1:6" ht="28.2" x14ac:dyDescent="0.5">
      <c r="A99" s="120" t="s">
        <v>502</v>
      </c>
      <c r="B99" s="138" t="s">
        <v>188</v>
      </c>
      <c r="C99" s="137" t="s">
        <v>37</v>
      </c>
      <c r="D99" s="125">
        <v>1</v>
      </c>
      <c r="E99" s="149"/>
      <c r="F99" s="114">
        <f t="shared" si="1"/>
        <v>0</v>
      </c>
    </row>
    <row r="100" spans="1:6" ht="28.2" x14ac:dyDescent="0.5">
      <c r="A100" s="120" t="s">
        <v>503</v>
      </c>
      <c r="B100" s="138" t="s">
        <v>190</v>
      </c>
      <c r="C100" s="137" t="s">
        <v>37</v>
      </c>
      <c r="D100" s="125">
        <v>1</v>
      </c>
      <c r="E100" s="149"/>
      <c r="F100" s="114">
        <f t="shared" si="1"/>
        <v>0</v>
      </c>
    </row>
    <row r="101" spans="1:6" ht="28.2" x14ac:dyDescent="0.5">
      <c r="A101" s="120" t="s">
        <v>504</v>
      </c>
      <c r="B101" s="138" t="s">
        <v>192</v>
      </c>
      <c r="C101" s="137" t="s">
        <v>37</v>
      </c>
      <c r="D101" s="125">
        <v>1</v>
      </c>
      <c r="E101" s="149"/>
      <c r="F101" s="114">
        <f t="shared" si="1"/>
        <v>0</v>
      </c>
    </row>
    <row r="102" spans="1:6" x14ac:dyDescent="0.5">
      <c r="A102" s="120" t="s">
        <v>520</v>
      </c>
      <c r="B102" s="138" t="s">
        <v>194</v>
      </c>
      <c r="C102" s="137" t="s">
        <v>37</v>
      </c>
      <c r="D102" s="125">
        <v>50</v>
      </c>
      <c r="E102" s="149"/>
      <c r="F102" s="114">
        <f t="shared" si="1"/>
        <v>0</v>
      </c>
    </row>
    <row r="103" spans="1:6" x14ac:dyDescent="0.5">
      <c r="A103" s="120" t="s">
        <v>101</v>
      </c>
      <c r="B103" s="138" t="s">
        <v>232</v>
      </c>
      <c r="C103" s="137" t="s">
        <v>19</v>
      </c>
      <c r="D103" s="125">
        <v>0.5</v>
      </c>
      <c r="E103" s="149"/>
      <c r="F103" s="114">
        <f t="shared" si="1"/>
        <v>0</v>
      </c>
    </row>
    <row r="104" spans="1:6" x14ac:dyDescent="0.5">
      <c r="A104" s="120" t="s">
        <v>103</v>
      </c>
      <c r="B104" s="138" t="s">
        <v>234</v>
      </c>
      <c r="C104" s="137" t="s">
        <v>40</v>
      </c>
      <c r="D104" s="125">
        <v>150</v>
      </c>
      <c r="E104" s="149"/>
      <c r="F104" s="114">
        <f t="shared" si="1"/>
        <v>0</v>
      </c>
    </row>
    <row r="105" spans="1:6" x14ac:dyDescent="0.5">
      <c r="A105" s="119" t="s">
        <v>109</v>
      </c>
      <c r="B105" s="361" t="s">
        <v>248</v>
      </c>
      <c r="C105" s="362"/>
      <c r="D105" s="362"/>
      <c r="E105" s="362"/>
      <c r="F105" s="363"/>
    </row>
    <row r="106" spans="1:6" x14ac:dyDescent="0.5">
      <c r="A106" s="120" t="s">
        <v>111</v>
      </c>
      <c r="B106" s="132" t="s">
        <v>250</v>
      </c>
      <c r="C106" s="137" t="s">
        <v>34</v>
      </c>
      <c r="D106" s="125">
        <v>20</v>
      </c>
      <c r="E106" s="149"/>
      <c r="F106" s="114">
        <f t="shared" si="1"/>
        <v>0</v>
      </c>
    </row>
    <row r="107" spans="1:6" x14ac:dyDescent="0.5">
      <c r="A107" s="120" t="s">
        <v>114</v>
      </c>
      <c r="B107" s="138" t="s">
        <v>252</v>
      </c>
      <c r="C107" s="137" t="s">
        <v>37</v>
      </c>
      <c r="D107" s="125">
        <v>5</v>
      </c>
      <c r="E107" s="149"/>
      <c r="F107" s="114">
        <f t="shared" si="1"/>
        <v>0</v>
      </c>
    </row>
    <row r="108" spans="1:6" ht="28.2" x14ac:dyDescent="0.5">
      <c r="A108" s="120" t="s">
        <v>116</v>
      </c>
      <c r="B108" s="132" t="s">
        <v>254</v>
      </c>
      <c r="C108" s="137" t="s">
        <v>37</v>
      </c>
      <c r="D108" s="125">
        <v>1</v>
      </c>
      <c r="E108" s="149"/>
      <c r="F108" s="114">
        <f t="shared" si="1"/>
        <v>0</v>
      </c>
    </row>
    <row r="109" spans="1:6" ht="28.2" x14ac:dyDescent="0.5">
      <c r="A109" s="120" t="s">
        <v>118</v>
      </c>
      <c r="B109" s="132" t="s">
        <v>256</v>
      </c>
      <c r="C109" s="137" t="s">
        <v>37</v>
      </c>
      <c r="D109" s="125">
        <v>1</v>
      </c>
      <c r="E109" s="149"/>
      <c r="F109" s="114">
        <f t="shared" si="1"/>
        <v>0</v>
      </c>
    </row>
    <row r="110" spans="1:6" x14ac:dyDescent="0.5">
      <c r="A110" s="120" t="s">
        <v>120</v>
      </c>
      <c r="B110" s="138" t="s">
        <v>258</v>
      </c>
      <c r="C110" s="137" t="s">
        <v>40</v>
      </c>
      <c r="D110" s="125">
        <v>1</v>
      </c>
      <c r="E110" s="149"/>
      <c r="F110" s="114">
        <f t="shared" si="1"/>
        <v>0</v>
      </c>
    </row>
    <row r="111" spans="1:6" ht="28.2" x14ac:dyDescent="0.5">
      <c r="A111" s="120" t="s">
        <v>122</v>
      </c>
      <c r="B111" s="144" t="s">
        <v>260</v>
      </c>
      <c r="C111" s="137" t="s">
        <v>261</v>
      </c>
      <c r="D111" s="125">
        <v>50</v>
      </c>
      <c r="E111" s="149"/>
      <c r="F111" s="114">
        <f t="shared" si="1"/>
        <v>0</v>
      </c>
    </row>
    <row r="112" spans="1:6" x14ac:dyDescent="0.5">
      <c r="A112" s="119" t="s">
        <v>124</v>
      </c>
      <c r="B112" s="99" t="s">
        <v>263</v>
      </c>
      <c r="C112" s="137" t="s">
        <v>37</v>
      </c>
      <c r="D112" s="125">
        <v>4</v>
      </c>
      <c r="E112" s="149"/>
      <c r="F112" s="114">
        <f t="shared" si="1"/>
        <v>0</v>
      </c>
    </row>
    <row r="113" spans="1:12" ht="18.75" customHeight="1" x14ac:dyDescent="0.5">
      <c r="A113" s="296" t="s">
        <v>264</v>
      </c>
      <c r="B113" s="297"/>
      <c r="C113" s="297"/>
      <c r="D113" s="297"/>
      <c r="E113" s="298"/>
      <c r="F113" s="152">
        <f>SUM(F52:F112)</f>
        <v>0</v>
      </c>
      <c r="G113" s="21"/>
      <c r="H113" s="21"/>
      <c r="I113" s="66"/>
      <c r="J113" s="21"/>
      <c r="L113" s="57"/>
    </row>
    <row r="114" spans="1:12" ht="50.25" customHeight="1" x14ac:dyDescent="0.5">
      <c r="A114" s="289" t="s">
        <v>265</v>
      </c>
      <c r="B114" s="290"/>
      <c r="C114" s="290"/>
      <c r="D114" s="290"/>
      <c r="E114" s="291"/>
      <c r="F114" s="152">
        <f>F113*3</f>
        <v>0</v>
      </c>
      <c r="G114" s="21"/>
      <c r="H114" s="21"/>
      <c r="I114" s="21"/>
      <c r="J114" s="21"/>
      <c r="L114" s="57"/>
    </row>
    <row r="115" spans="1:12" ht="17.25" customHeight="1" x14ac:dyDescent="0.5">
      <c r="A115" s="280"/>
      <c r="B115" s="280"/>
      <c r="C115" s="280"/>
      <c r="D115" s="280"/>
      <c r="E115" s="280"/>
      <c r="F115" s="280"/>
      <c r="G115" s="21"/>
      <c r="H115" s="21"/>
      <c r="I115" s="66"/>
      <c r="J115" s="21"/>
      <c r="L115" s="57"/>
    </row>
    <row r="116" spans="1:12" ht="14.5" customHeight="1" x14ac:dyDescent="0.5">
      <c r="A116" s="281" t="s">
        <v>266</v>
      </c>
      <c r="B116" s="281"/>
      <c r="C116" s="281"/>
      <c r="D116" s="281"/>
      <c r="E116" s="281"/>
      <c r="F116" s="281"/>
    </row>
    <row r="117" spans="1:12" ht="14.4" thickBot="1" x14ac:dyDescent="0.55000000000000004">
      <c r="A117" s="282" t="s">
        <v>267</v>
      </c>
      <c r="B117" s="283"/>
      <c r="C117" s="283"/>
      <c r="D117" s="283"/>
      <c r="E117" s="283"/>
      <c r="F117" s="152">
        <f>G43+F114</f>
        <v>0</v>
      </c>
    </row>
    <row r="118" spans="1:12" x14ac:dyDescent="0.5">
      <c r="A118" s="284" t="s">
        <v>268</v>
      </c>
      <c r="B118" s="285"/>
      <c r="C118" s="285"/>
      <c r="D118" s="285"/>
      <c r="E118" s="285"/>
      <c r="F118" s="153">
        <f>F117*0.21</f>
        <v>0</v>
      </c>
    </row>
    <row r="119" spans="1:12" x14ac:dyDescent="0.5">
      <c r="A119" s="278" t="s">
        <v>269</v>
      </c>
      <c r="B119" s="279"/>
      <c r="C119" s="279"/>
      <c r="D119" s="279"/>
      <c r="E119" s="279"/>
      <c r="F119" s="154">
        <f>F117+F118</f>
        <v>0</v>
      </c>
    </row>
  </sheetData>
  <sheetProtection algorithmName="SHA-512" hashValue="JIWSnrAL77HUiQVt4FU088KjikS/Ul90RstxQOvNi3kWjFV2OQPy+Guj1a2WtWgYiVkcm4XscA9PTUv74yiOSw==" saltValue="Vat/O4AZOJ4H8C4u6P6auA==" spinCount="100000" sheet="1" objects="1" scenarios="1" formatCells="0" selectLockedCells="1"/>
  <mergeCells count="41">
    <mergeCell ref="A117:E117"/>
    <mergeCell ref="A118:E118"/>
    <mergeCell ref="A119:E119"/>
    <mergeCell ref="B82:F82"/>
    <mergeCell ref="B105:F105"/>
    <mergeCell ref="A113:E113"/>
    <mergeCell ref="A114:E114"/>
    <mergeCell ref="A115:F115"/>
    <mergeCell ref="A116:F116"/>
    <mergeCell ref="B69:F69"/>
    <mergeCell ref="B32:G32"/>
    <mergeCell ref="B36:G36"/>
    <mergeCell ref="A42:F42"/>
    <mergeCell ref="A43:F43"/>
    <mergeCell ref="A46:A48"/>
    <mergeCell ref="B46:B48"/>
    <mergeCell ref="C46:C48"/>
    <mergeCell ref="D46:D48"/>
    <mergeCell ref="E46:E48"/>
    <mergeCell ref="F46:F48"/>
    <mergeCell ref="B50:F50"/>
    <mergeCell ref="B51:F51"/>
    <mergeCell ref="B56:F56"/>
    <mergeCell ref="B61:F61"/>
    <mergeCell ref="B68:F68"/>
    <mergeCell ref="B30:G30"/>
    <mergeCell ref="A3:G3"/>
    <mergeCell ref="A5:G5"/>
    <mergeCell ref="A7:A9"/>
    <mergeCell ref="B7:B9"/>
    <mergeCell ref="C7:C9"/>
    <mergeCell ref="D7:D9"/>
    <mergeCell ref="E7:E9"/>
    <mergeCell ref="F7:F9"/>
    <mergeCell ref="G7:G9"/>
    <mergeCell ref="B13:G13"/>
    <mergeCell ref="B17:G17"/>
    <mergeCell ref="B22:G22"/>
    <mergeCell ref="B27:G27"/>
    <mergeCell ref="B28:G28"/>
    <mergeCell ref="B11:G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12AE1F-3AD2-41CA-84EA-7FE5D8D6A61C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8F55B9DB-DF9D-4D9A-A058-22F7211EF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4BDA8-22B4-410B-9DAE-8C905FF14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I pirkimo dalis</vt:lpstr>
      <vt:lpstr>II pirkimo dalis</vt:lpstr>
      <vt:lpstr>III pirkimo dalis</vt:lpstr>
      <vt:lpstr>IV pirkimo dalis</vt:lpstr>
      <vt:lpstr>V pirkimo dalis</vt:lpstr>
      <vt:lpstr>VI pirkimo dalis</vt:lpstr>
      <vt:lpstr>VII pirkimo dalis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Eglė Vita Baniulytė</cp:lastModifiedBy>
  <cp:revision/>
  <dcterms:created xsi:type="dcterms:W3CDTF">2024-05-03T08:49:29Z</dcterms:created>
  <dcterms:modified xsi:type="dcterms:W3CDTF">2026-02-17T11:17:09Z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