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vadvpt01\Kulig\2026\1. TARPTAUTINIAI konkursai\4745-2 Tracheostominiai vamzdeliai\CVP IS_2\"/>
    </mc:Choice>
  </mc:AlternateContent>
  <xr:revisionPtr revIDLastSave="0" documentId="13_ncr:1_{4A6A0819-7C1E-41B9-B041-60C2736E7E44}"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211" i="1" l="1"/>
  <c r="G210" i="1"/>
  <c r="F206" i="1"/>
  <c r="F210" i="1" s="1"/>
  <c r="F211" i="1" s="1"/>
  <c r="F212" i="1" s="1"/>
  <c r="G196" i="1"/>
  <c r="F190" i="1"/>
  <c r="G195" i="1" s="1"/>
  <c r="G180" i="1"/>
  <c r="F174" i="1"/>
  <c r="G179" i="1" s="1"/>
  <c r="G164" i="1"/>
  <c r="F156" i="1"/>
  <c r="G163" i="1" s="1"/>
  <c r="G146" i="1"/>
  <c r="F137" i="1"/>
  <c r="G145" i="1" s="1"/>
  <c r="G127" i="1"/>
  <c r="F113" i="1"/>
  <c r="G126" i="1" s="1"/>
  <c r="G103" i="1"/>
  <c r="G102" i="1"/>
  <c r="F92" i="1"/>
  <c r="F102" i="1" s="1"/>
  <c r="F103" i="1" s="1"/>
  <c r="F104" i="1" s="1"/>
  <c r="G82" i="1"/>
  <c r="F72" i="1"/>
  <c r="F81" i="1" s="1"/>
  <c r="F82" i="1" s="1"/>
  <c r="F83" i="1" s="1"/>
  <c r="G62" i="1"/>
  <c r="F53" i="1"/>
  <c r="G61" i="1" s="1"/>
  <c r="G43" i="1"/>
  <c r="F37" i="1"/>
  <c r="G42" i="1" s="1"/>
  <c r="F145" i="1" l="1"/>
  <c r="F146" i="1" s="1"/>
  <c r="F147" i="1" s="1"/>
  <c r="F126" i="1"/>
  <c r="F127" i="1" s="1"/>
  <c r="F128" i="1" s="1"/>
  <c r="F195" i="1"/>
  <c r="F196" i="1" s="1"/>
  <c r="F197" i="1" s="1"/>
  <c r="G81" i="1"/>
  <c r="F42" i="1"/>
  <c r="F43" i="1" s="1"/>
  <c r="F44" i="1" s="1"/>
  <c r="F179" i="1"/>
  <c r="F180" i="1" s="1"/>
  <c r="F181" i="1" s="1"/>
  <c r="F61" i="1"/>
  <c r="F62" i="1" s="1"/>
  <c r="F63" i="1" s="1"/>
  <c r="F163" i="1"/>
  <c r="F164" i="1" s="1"/>
  <c r="F165" i="1" s="1"/>
</calcChain>
</file>

<file path=xl/sharedStrings.xml><?xml version="1.0" encoding="utf-8"?>
<sst xmlns="http://schemas.openxmlformats.org/spreadsheetml/2006/main" count="387" uniqueCount="228">
  <si>
    <t>PIRKIMO SĄLYGŲ PRIEDAS "PASIŪLYMO FORMA"</t>
  </si>
  <si>
    <t>VIENKARTINĖS MEDICINOS PRIEMONĖS. TRACHEOSTOMINIAI VAMZDELIAI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</si>
  <si>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</si>
  <si>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</si>
  <si>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</si>
  <si>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</si>
  <si>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</si>
  <si>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</si>
  <si>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</si>
  <si>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</si>
  <si>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</si>
  <si>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</si>
  <si>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</si>
  <si>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</si>
  <si>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</si>
  <si>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</si>
  <si>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</si>
  <si>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</si>
  <si>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</si>
  <si>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</si>
  <si>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</si>
  <si>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</si>
  <si>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</si>
  <si>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</si>
  <si>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</si>
  <si>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</si>
  <si>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</si>
  <si>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TRACHEOSTOMINIAI VAMZDELIAI</t>
  </si>
  <si>
    <t>Tiekėjo pasiūlymas:</t>
  </si>
  <si>
    <t>Nr.</t>
  </si>
  <si>
    <t>Pavadinimas</t>
  </si>
  <si>
    <t>Kiekis</t>
  </si>
  <si>
    <t>Mato vienetas</t>
  </si>
  <si>
    <t>Įkainis be PVM, Eur</t>
  </si>
  <si>
    <t>Suma be PVM, Eur</t>
  </si>
  <si>
    <t>Gamintojas, modelis, prekės kodas</t>
  </si>
  <si>
    <t>Konkreti siūlomo parametro reikšmė</t>
  </si>
  <si>
    <t>Dokumentas, kuriame yra nurodyta parametro reikšmė, pavadinimas ir puslapio Nr.</t>
  </si>
  <si>
    <t>1.</t>
  </si>
  <si>
    <t>Tracheostominiai vamzdeliai</t>
  </si>
  <si>
    <t>1.1.</t>
  </si>
  <si>
    <t>vnt</t>
  </si>
  <si>
    <t>1.1.1.</t>
  </si>
  <si>
    <t>sterilūs, vienkartiniai, individualiame įpakavime</t>
  </si>
  <si>
    <t>1.1.2.</t>
  </si>
  <si>
    <t>Su rentgenokontrastine juostele,</t>
  </si>
  <si>
    <t>1.1.3.</t>
  </si>
  <si>
    <t>graduoti su žemo slėgio cilindro formos manžete.</t>
  </si>
  <si>
    <t>1.1.4.</t>
  </si>
  <si>
    <t>Įvairių dydžių nuo Nr4 iki Nr10</t>
  </si>
  <si>
    <t>Suma be PVM</t>
  </si>
  <si>
    <t>Taikomas PVM dydis (%)</t>
  </si>
  <si>
    <t>PVM suma</t>
  </si>
  <si>
    <t>Suma su PVM</t>
  </si>
  <si>
    <t>2. DALIS</t>
  </si>
  <si>
    <t>KINTAMO ILGIO PACIENTO JUNGTIS</t>
  </si>
  <si>
    <t>2.</t>
  </si>
  <si>
    <t>Kintamo ilgio paciento jungtis</t>
  </si>
  <si>
    <t>2.1.</t>
  </si>
  <si>
    <t>2.1.1.</t>
  </si>
  <si>
    <t>kliniškai švari, vienkartinė, gofruota</t>
  </si>
  <si>
    <t>2.1.2.</t>
  </si>
  <si>
    <t xml:space="preserve"> lengvai ir stabiliai fiksuojama norimoje padėtyje (armonikos tipo)</t>
  </si>
  <si>
    <t>2.1.3.</t>
  </si>
  <si>
    <t xml:space="preserve"> ilgis nuo 70mm (sutraukta) iki 150mm (ištempta)</t>
  </si>
  <si>
    <t>2.1.4.</t>
  </si>
  <si>
    <t>su konusinėmis jungtimis: 22F ir 15F/22M</t>
  </si>
  <si>
    <t>2.1.5.</t>
  </si>
  <si>
    <t>su7,6mm anga atsiurbimams ir fiksuoti dangteliu</t>
  </si>
  <si>
    <t>2.1.6.</t>
  </si>
  <si>
    <t>distalinė dalis (paciento pusėje) sukasi</t>
  </si>
  <si>
    <t>2.1.7.</t>
  </si>
  <si>
    <t xml:space="preserve"> įpakuota po 1vnt</t>
  </si>
  <si>
    <t>3. DALIS</t>
  </si>
  <si>
    <t>TRACHEOSTOMINĖ NOSYTĖ</t>
  </si>
  <si>
    <t>3.</t>
  </si>
  <si>
    <t>Tracheostominė nosytė</t>
  </si>
  <si>
    <t>3.1.</t>
  </si>
  <si>
    <t>3.1.1.</t>
  </si>
  <si>
    <t>kliniškai švarios, vienkartinės, individualiame įpakavime</t>
  </si>
  <si>
    <t>3.1.2.</t>
  </si>
  <si>
    <t>su šilumos ir drėgmės reguliatoriumi,</t>
  </si>
  <si>
    <t>3.1.3.</t>
  </si>
  <si>
    <t>jungtis-15F (jungtis prie tracheostominio vamzdelio)</t>
  </si>
  <si>
    <t>3.1.4.</t>
  </si>
  <si>
    <t>jungtis deguonies vamzdeliui</t>
  </si>
  <si>
    <t>3.1.5.</t>
  </si>
  <si>
    <t>veikimo laikas 24h</t>
  </si>
  <si>
    <t>3.1.6.</t>
  </si>
  <si>
    <t xml:space="preserve">tūris 19ml, </t>
  </si>
  <si>
    <t>3.1.7.</t>
  </si>
  <si>
    <t>pasipriešinimas ne daugiau kaip 0,2cm H2O (esant 30l/min)</t>
  </si>
  <si>
    <t>3.1.8.</t>
  </si>
  <si>
    <t>drėgmės gražinimas 26,0mg H2O/l (VT 500ml</t>
  </si>
  <si>
    <t>4. DALIS</t>
  </si>
  <si>
    <t>TRACHEOSTOMINĖ NOSYTĖ SU DEGUONIES VAMZDELIU</t>
  </si>
  <si>
    <t>4.</t>
  </si>
  <si>
    <t>Tracheostominė nosytė su deguonies vamzdeliu</t>
  </si>
  <si>
    <t>4.1.</t>
  </si>
  <si>
    <t>4.1.1.</t>
  </si>
  <si>
    <t>kliniškai švarios, vienkartinės individualiame įpakavime</t>
  </si>
  <si>
    <t>4.1.2.</t>
  </si>
  <si>
    <t>4.1.3.</t>
  </si>
  <si>
    <t>4.1.4.</t>
  </si>
  <si>
    <t>4.1.5.</t>
  </si>
  <si>
    <t>4.1.6.</t>
  </si>
  <si>
    <t>4.1.7.</t>
  </si>
  <si>
    <t>4.1.8.</t>
  </si>
  <si>
    <t>4.1.9.</t>
  </si>
  <si>
    <t>Komplekte turi būti ne trumpesnis nei 1,8m ilgio deguonies vamzdelis (ne lygiasienis, su specialiu vidiniu profiliu)</t>
  </si>
  <si>
    <t>5. DALIS</t>
  </si>
  <si>
    <t>KINIKOTOMIJOS RINKINYS</t>
  </si>
  <si>
    <t>5.</t>
  </si>
  <si>
    <t>Kinikotomijos rinkinys</t>
  </si>
  <si>
    <t>5.1.</t>
  </si>
  <si>
    <t>5.1.1.</t>
  </si>
  <si>
    <t>vienkartinis sterilus, be latekso</t>
  </si>
  <si>
    <t>5.1.2.</t>
  </si>
  <si>
    <t>Pakuotėje: kūgio formos plėtiklis nerūdyjančio plieno,</t>
  </si>
  <si>
    <t>5.1.3.</t>
  </si>
  <si>
    <t>koniotominis vamzdelis pagamintas iš plastiko</t>
  </si>
  <si>
    <t>5.1.4.</t>
  </si>
  <si>
    <t xml:space="preserve">jungtis 15mm, plokščios formos fiksatorius, </t>
  </si>
  <si>
    <t>5.1.5.</t>
  </si>
  <si>
    <t>stabdiklis prilydytas prie koniotominės adatos,</t>
  </si>
  <si>
    <t>5.1.6.</t>
  </si>
  <si>
    <t>vieno žingsnio sterilus švirkštas</t>
  </si>
  <si>
    <t>5.1.7.</t>
  </si>
  <si>
    <t>vienkartinis skalpelis su plastikine rankena</t>
  </si>
  <si>
    <t>5.1.8.</t>
  </si>
  <si>
    <t>lankstus silikoninis vamzdelis su konektoriumi intubacinio vamzdelio praiilginimui,</t>
  </si>
  <si>
    <t>5.1.9.</t>
  </si>
  <si>
    <t>švelni juostelė vamzdelio fiksavimui prie kaklo</t>
  </si>
  <si>
    <t>5.1.10.</t>
  </si>
  <si>
    <t>du dydžiai:</t>
  </si>
  <si>
    <t>5.1.11.</t>
  </si>
  <si>
    <t xml:space="preserve">Ch 2,0, 29,6mm ilgio, vidinis diametras 2,0 mm, išorinis- 2,8 mm </t>
  </si>
  <si>
    <t>5.1.12.</t>
  </si>
  <si>
    <t>Ch 4,0, 42,1mm ilgio, vidinis diametras 4,0 mm, išorinis- 4,8mm</t>
  </si>
  <si>
    <t>6. DALIS</t>
  </si>
  <si>
    <t>DEGUONIES VAMZDELIS</t>
  </si>
  <si>
    <t>6.</t>
  </si>
  <si>
    <t>Deguonies vamzdelis</t>
  </si>
  <si>
    <t>6.1.</t>
  </si>
  <si>
    <t>6.1.1.</t>
  </si>
  <si>
    <t>Vienkartinis;</t>
  </si>
  <si>
    <t>6.1.2.</t>
  </si>
  <si>
    <t>ilgis 210-220cm;</t>
  </si>
  <si>
    <t>6.1.3.</t>
  </si>
  <si>
    <t>Medicininės paskirties, pagamintas be latekso;</t>
  </si>
  <si>
    <t>6.1.4.</t>
  </si>
  <si>
    <t>Kvėpavimo sistemos priedas su jungtimis tinkamomis  prie Optiflow / F&amp;P kvėpavimo terapijos sistemos Airvo 2;</t>
  </si>
  <si>
    <t>6.1.5.</t>
  </si>
  <si>
    <t>Galima tėkmė ne siauresnėse ribose kaip 0,5 - 36 l/min;</t>
  </si>
  <si>
    <t>6.1.6.</t>
  </si>
  <si>
    <t>Skirtas naudoti kartu su didelės tėkmės deguonies ir kvėpavimo palaikymo sistemomis;</t>
  </si>
  <si>
    <t>6.1.7.</t>
  </si>
  <si>
    <t>Turi užtikrinti suderinamumą, saugų naudojimą ir atitikimą ES medicinos prietaisų reikalavimams</t>
  </si>
  <si>
    <t>7. DALIS</t>
  </si>
  <si>
    <t>GOFRUOTI PRAILGINTOJAI</t>
  </si>
  <si>
    <t>7.</t>
  </si>
  <si>
    <t>Gofruoti prailgintojai</t>
  </si>
  <si>
    <t>7.1.</t>
  </si>
  <si>
    <t>7.1.1.</t>
  </si>
  <si>
    <t>prie intubacinių vamzdelių suaugusiems (prailginimo alkūnės)</t>
  </si>
  <si>
    <t>7.1.2.</t>
  </si>
  <si>
    <t>pagaminti iš polipropileno, be latekso,</t>
  </si>
  <si>
    <t>7.1.3.</t>
  </si>
  <si>
    <t>gofruoti, su konusinėmis jungtimis 22F-15M</t>
  </si>
  <si>
    <t>7.1.4.</t>
  </si>
  <si>
    <t>gofruotas ir fiksuojamas norimoje padėtyje</t>
  </si>
  <si>
    <t>7.1.5.</t>
  </si>
  <si>
    <t>ilgis 70mm (suspaustas) iki 150mm (ištemptas)</t>
  </si>
  <si>
    <t>7.1.6.</t>
  </si>
  <si>
    <t>kliniškai švarūs, vienkartiniai, individualiame įpakavime</t>
  </si>
  <si>
    <t>8. DALIS</t>
  </si>
  <si>
    <t>DIRBTINĖS VENTILIACIJOS SISTEMA</t>
  </si>
  <si>
    <t>8.</t>
  </si>
  <si>
    <t>Dirbtinės ventiliacijos sistema</t>
  </si>
  <si>
    <t>8.1.</t>
  </si>
  <si>
    <t>8.1.1.</t>
  </si>
  <si>
    <t xml:space="preserve"> rezervinis maišas ir  deguonies vamzdelis 3m±5cm</t>
  </si>
  <si>
    <t>8.1.2.</t>
  </si>
  <si>
    <t xml:space="preserve"> paciento jungtis sukasi 360° kampu</t>
  </si>
  <si>
    <t>8.1.3.</t>
  </si>
  <si>
    <t>kaukė Nr 5 dydžio</t>
  </si>
  <si>
    <t>8.1.4.</t>
  </si>
  <si>
    <t>kaukė skaidri, permatoma, be latekso</t>
  </si>
  <si>
    <t>9. DALIS</t>
  </si>
  <si>
    <t>NEBULIZORIUS</t>
  </si>
  <si>
    <t>9.</t>
  </si>
  <si>
    <t>Nebulizorius</t>
  </si>
  <si>
    <t>9.1.</t>
  </si>
  <si>
    <t>9.1.1.</t>
  </si>
  <si>
    <t>vienkartinis, kliniškai švarus, individualioje pakuotėje</t>
  </si>
  <si>
    <t>9.1.2.</t>
  </si>
  <si>
    <t>turi būti pritaikytas dirbti su Ganshorn PowerCube Body+/ Diffusion+Sistema</t>
  </si>
  <si>
    <t>9.1.3.</t>
  </si>
  <si>
    <t>pagamintas iš plastmasės ar lygiavertės medžiagos</t>
  </si>
  <si>
    <t>9.1.4.</t>
  </si>
  <si>
    <t>išeiga ne mažiau 0,436±2ml/min su 2 bar slėgio tiekimu</t>
  </si>
  <si>
    <t>10. DALIS</t>
  </si>
  <si>
    <t>FILTRAS PROVOKACIJOS MODULIUI</t>
  </si>
  <si>
    <t>10.</t>
  </si>
  <si>
    <t>Filtras provokacijos moduliui</t>
  </si>
  <si>
    <t>10.1.</t>
  </si>
  <si>
    <t>10.1.1.</t>
  </si>
  <si>
    <t>10.1.2.</t>
  </si>
  <si>
    <t>10.1.3.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</si>
  <si>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</si>
  <si>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</si>
  <si>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</si>
  <si>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</si>
  <si>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</si>
  <si>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</si>
  <si>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</si>
  <si>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</si>
  <si>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</si>
  <si>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</si>
  <si>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</si>
  <si>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</si>
  <si>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</si>
  <si>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</si>
  <si>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</si>
  <si>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</si>
  <si>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</si>
  <si>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</si>
  <si>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4745-2 2026-02-12 19:49:30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</si>
</sst>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2" fillId="4" borderId="23" xfId="0" applyFont="1" applyFill="1" applyBorder="1" applyAlignment="1">
      <alignment vertical="center" wrapText="1"/>
    </xf>
    <xf numFmtId="0" fontId="1" fillId="4" borderId="23" xfId="0" applyFont="1" applyFill="1" applyBorder="1" applyAlignment="1">
      <alignment wrapText="1"/>
    </xf>
    <xf numFmtId="0" fontId="1" fillId="5" borderId="0" xfId="0" applyFont="1" applyFill="1" applyAlignment="1" applyProtection="1">
      <alignment wrapText="1"/>
      <protection locked="0"/>
    </xf>
    <xf numFmtId="0" fontId="1" fillId="5" borderId="23" xfId="0" applyFont="1" applyFill="1" applyBorder="1" applyAlignment="1" applyProtection="1">
      <alignment wrapText="1"/>
      <protection locked="0"/>
    </xf>
    <xf numFmtId="0" fontId="1" fillId="6" borderId="23" xfId="0" applyFont="1" applyFill="1"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4" borderId="0" xfId="0" applyFont="1" applyFill="1" applyAlignment="1">
      <alignment wrapText="1"/>
    </xf>
    <xf numFmtId="0" fontId="0" fillId="0" borderId="0" xfId="0"/>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212"/>
  <sheetViews>
    <sheetView tabSelected="1" workbookViewId="0">
      <selection activeCell="E209" sqref="E209"/>
    </sheetView>
  </sheetViews>
  <sheetFormatPr defaultColWidth="10.875" defaultRowHeight="15" x14ac:dyDescent="0.25"/>
  <cols>
    <col min="1" max="1" width="9.125" style="1" customWidth="1"/>
    <col min="2" max="2" width="36.875" style="1" customWidth="1"/>
    <col min="3" max="3" width="7.875" style="1" customWidth="1"/>
    <col min="4" max="4" width="14.625" style="1" customWidth="1"/>
    <col min="5" max="5" width="12.875" style="1" customWidth="1"/>
    <col min="6" max="6" width="17" style="1" customWidth="1"/>
    <col min="7" max="7" width="20.5" style="1" customWidth="1"/>
    <col min="8" max="8" width="30.62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26.1" customHeight="1" x14ac:dyDescent="0.25">
      <c r="A12" s="30" t="s">
        <v>7</v>
      </c>
      <c r="B12" s="31"/>
      <c r="C12" s="36"/>
      <c r="D12" s="37"/>
      <c r="E12" s="37"/>
      <c r="F12" s="38"/>
    </row>
    <row r="13" spans="1:6" ht="24.6" customHeight="1" x14ac:dyDescent="0.25">
      <c r="A13" s="39" t="s">
        <v>8</v>
      </c>
      <c r="B13" s="40"/>
      <c r="C13" s="36"/>
      <c r="D13" s="37"/>
      <c r="E13" s="37"/>
      <c r="F13" s="38"/>
    </row>
    <row r="14" spans="1:6" ht="23.45" customHeight="1" x14ac:dyDescent="0.25">
      <c r="A14" s="39" t="s">
        <v>9</v>
      </c>
      <c r="B14" s="40"/>
      <c r="C14" s="36"/>
      <c r="D14" s="37"/>
      <c r="E14" s="37"/>
      <c r="F14" s="38"/>
    </row>
    <row r="15" spans="1:6" ht="21.6" customHeight="1" x14ac:dyDescent="0.25">
      <c r="A15" s="30" t="s">
        <v>10</v>
      </c>
      <c r="B15" s="31"/>
      <c r="C15" s="36"/>
      <c r="D15" s="37"/>
      <c r="E15" s="37"/>
      <c r="F15" s="38"/>
    </row>
    <row r="16" spans="1:6" ht="63" customHeight="1" x14ac:dyDescent="0.25">
      <c r="A16" s="45" t="s">
        <v>11</v>
      </c>
      <c r="B16" s="40"/>
      <c r="C16" s="36"/>
      <c r="D16" s="37"/>
      <c r="E16" s="37"/>
      <c r="F16" s="38"/>
    </row>
    <row r="17" spans="1:6" ht="23.45" customHeight="1" x14ac:dyDescent="0.25">
      <c r="A17" s="30" t="s">
        <v>12</v>
      </c>
      <c r="B17" s="31"/>
      <c r="C17" s="36"/>
      <c r="D17" s="37"/>
      <c r="E17" s="37"/>
      <c r="F17" s="38"/>
    </row>
    <row r="18" spans="1:6" ht="35.450000000000003" customHeight="1" x14ac:dyDescent="0.25">
      <c r="A18" s="30" t="s">
        <v>13</v>
      </c>
      <c r="B18" s="31"/>
      <c r="C18" s="36"/>
      <c r="D18" s="37"/>
      <c r="E18" s="37"/>
      <c r="F18" s="38"/>
    </row>
    <row r="19" spans="1:6" ht="48" customHeight="1" x14ac:dyDescent="0.25">
      <c r="A19" s="30" t="s">
        <v>14</v>
      </c>
      <c r="B19" s="31"/>
      <c r="C19" s="36"/>
      <c r="D19" s="37"/>
      <c r="E19" s="37"/>
      <c r="F19" s="38"/>
    </row>
    <row r="20" spans="1:6" ht="54.95" customHeight="1" x14ac:dyDescent="0.25">
      <c r="A20" s="30" t="s">
        <v>15</v>
      </c>
      <c r="B20" s="31"/>
      <c r="C20" s="36"/>
      <c r="D20" s="37"/>
      <c r="E20" s="37"/>
      <c r="F20" s="38"/>
    </row>
    <row r="21" spans="1:6" ht="104.45" customHeight="1" x14ac:dyDescent="0.25">
      <c r="A21" s="32" t="s">
        <v>16</v>
      </c>
      <c r="B21" s="33"/>
      <c r="C21" s="41"/>
      <c r="D21" s="42"/>
      <c r="E21" s="42"/>
      <c r="F21" s="42"/>
    </row>
    <row r="22" spans="1:6" ht="18" customHeight="1" x14ac:dyDescent="0.25">
      <c r="A22" s="5"/>
      <c r="B22" s="5"/>
      <c r="C22" s="6"/>
      <c r="D22" s="6"/>
      <c r="E22" s="6"/>
      <c r="F22" s="6"/>
    </row>
    <row r="23" spans="1:6" x14ac:dyDescent="0.25">
      <c r="A23" s="46" t="s">
        <v>17</v>
      </c>
      <c r="B23" s="35"/>
      <c r="C23" s="35"/>
      <c r="D23" s="35"/>
      <c r="E23" s="35"/>
      <c r="F23" s="35"/>
    </row>
    <row r="24" spans="1:6" x14ac:dyDescent="0.25">
      <c r="A24" s="35" t="s">
        <v>18</v>
      </c>
      <c r="B24" s="35"/>
      <c r="C24" s="35"/>
      <c r="D24" s="35"/>
      <c r="E24" s="35"/>
      <c r="F24" s="35"/>
    </row>
    <row r="25" spans="1:6" x14ac:dyDescent="0.25">
      <c r="A25" s="35" t="s">
        <v>19</v>
      </c>
      <c r="B25" s="35"/>
      <c r="C25" s="35"/>
      <c r="D25" s="35"/>
      <c r="E25" s="35"/>
      <c r="F25" s="35"/>
    </row>
    <row r="26" spans="1:6" x14ac:dyDescent="0.25">
      <c r="A26" s="35" t="s">
        <v>20</v>
      </c>
      <c r="B26" s="35"/>
      <c r="C26" s="35"/>
      <c r="D26" s="35"/>
      <c r="E26" s="35"/>
      <c r="F26" s="35"/>
    </row>
    <row r="27" spans="1:6" x14ac:dyDescent="0.25">
      <c r="A27" s="35" t="s">
        <v>21</v>
      </c>
      <c r="B27" s="35"/>
      <c r="C27" s="35"/>
      <c r="D27" s="35"/>
      <c r="E27" s="35"/>
      <c r="F27" s="35"/>
    </row>
    <row r="28" spans="1:6" ht="32.1" customHeight="1" x14ac:dyDescent="0.25">
      <c r="A28" s="34" t="s">
        <v>22</v>
      </c>
      <c r="B28" s="35"/>
      <c r="C28" s="35"/>
      <c r="D28" s="35"/>
      <c r="E28" s="35"/>
      <c r="F28" s="35"/>
    </row>
    <row r="29" spans="1:6" x14ac:dyDescent="0.25">
      <c r="A29" s="35" t="s">
        <v>23</v>
      </c>
      <c r="B29" s="35"/>
      <c r="C29" s="35"/>
      <c r="D29" s="35"/>
      <c r="E29" s="35"/>
      <c r="F29" s="35"/>
    </row>
    <row r="30" spans="1:6" ht="32.450000000000003" customHeight="1" x14ac:dyDescent="0.25">
      <c r="A30" s="43" t="s">
        <v>24</v>
      </c>
      <c r="B30" s="44"/>
      <c r="C30" s="44"/>
      <c r="D30" s="27"/>
    </row>
    <row r="31" spans="1:6" x14ac:dyDescent="0.25">
      <c r="A31" s="14" t="s">
        <v>25</v>
      </c>
    </row>
    <row r="32" spans="1:6" x14ac:dyDescent="0.25">
      <c r="A32" s="12" t="s">
        <v>26</v>
      </c>
      <c r="B32" s="12" t="s">
        <v>27</v>
      </c>
    </row>
    <row r="34" spans="1:9" x14ac:dyDescent="0.25">
      <c r="A34" s="12" t="s">
        <v>28</v>
      </c>
    </row>
    <row r="35" spans="1:9" s="5" customFormat="1" ht="45" x14ac:dyDescent="0.25">
      <c r="A35" s="25" t="s">
        <v>29</v>
      </c>
      <c r="B35" s="25" t="s">
        <v>30</v>
      </c>
      <c r="C35" s="25" t="s">
        <v>31</v>
      </c>
      <c r="D35" s="25" t="s">
        <v>32</v>
      </c>
      <c r="E35" s="25" t="s">
        <v>33</v>
      </c>
      <c r="F35" s="25" t="s">
        <v>34</v>
      </c>
      <c r="G35" s="25" t="s">
        <v>35</v>
      </c>
      <c r="H35" s="25" t="s">
        <v>36</v>
      </c>
      <c r="I35" s="25" t="s">
        <v>37</v>
      </c>
    </row>
    <row r="36" spans="1:9" x14ac:dyDescent="0.25">
      <c r="A36" s="15" t="s">
        <v>38</v>
      </c>
      <c r="B36" s="24" t="s">
        <v>39</v>
      </c>
      <c r="C36" s="26"/>
      <c r="D36" s="26"/>
      <c r="E36" s="26"/>
      <c r="F36" s="26"/>
      <c r="G36" s="26"/>
      <c r="H36" s="26"/>
      <c r="I36" s="16"/>
    </row>
    <row r="37" spans="1:9" ht="29.45" customHeight="1" x14ac:dyDescent="0.25">
      <c r="A37" s="16" t="s">
        <v>40</v>
      </c>
      <c r="B37" s="26" t="s">
        <v>39</v>
      </c>
      <c r="C37" s="26">
        <v>2000</v>
      </c>
      <c r="D37" s="26" t="s">
        <v>41</v>
      </c>
      <c r="E37" s="29"/>
      <c r="F37" s="26" t="str">
        <f>IF(ISBLANK(E37),"", PRODUCT(C37,E37))</f>
        <v/>
      </c>
      <c r="G37" s="28"/>
      <c r="H37" s="26"/>
      <c r="I37" s="26"/>
    </row>
    <row r="38" spans="1:9" ht="30" customHeight="1" x14ac:dyDescent="0.25">
      <c r="A38" s="16" t="s">
        <v>42</v>
      </c>
      <c r="B38" s="26" t="s">
        <v>43</v>
      </c>
      <c r="C38" s="26"/>
      <c r="D38" s="26"/>
      <c r="E38" s="26"/>
      <c r="F38" s="26"/>
      <c r="G38" s="26"/>
      <c r="H38" s="28"/>
      <c r="I38" s="28"/>
    </row>
    <row r="39" spans="1:9" ht="31.5" customHeight="1" x14ac:dyDescent="0.25">
      <c r="A39" s="16" t="s">
        <v>44</v>
      </c>
      <c r="B39" s="26" t="s">
        <v>45</v>
      </c>
      <c r="C39" s="26"/>
      <c r="D39" s="26"/>
      <c r="E39" s="26"/>
      <c r="F39" s="26"/>
      <c r="G39" s="26"/>
      <c r="H39" s="28"/>
      <c r="I39" s="28"/>
    </row>
    <row r="40" spans="1:9" ht="27" customHeight="1" x14ac:dyDescent="0.25">
      <c r="A40" s="16" t="s">
        <v>46</v>
      </c>
      <c r="B40" s="26" t="s">
        <v>47</v>
      </c>
      <c r="C40" s="26"/>
      <c r="D40" s="26"/>
      <c r="E40" s="26"/>
      <c r="F40" s="26"/>
      <c r="G40" s="26"/>
      <c r="H40" s="28"/>
      <c r="I40" s="28"/>
    </row>
    <row r="41" spans="1:9" ht="24.95" customHeight="1" x14ac:dyDescent="0.25">
      <c r="A41" s="16" t="s">
        <v>48</v>
      </c>
      <c r="B41" s="26" t="s">
        <v>49</v>
      </c>
      <c r="C41" s="26"/>
      <c r="D41" s="26"/>
      <c r="E41" s="26"/>
      <c r="F41" s="26"/>
      <c r="G41" s="26"/>
      <c r="H41" s="28"/>
      <c r="I41" s="28"/>
    </row>
    <row r="42" spans="1:9" x14ac:dyDescent="0.25">
      <c r="E42" s="15" t="s">
        <v>50</v>
      </c>
      <c r="F42" s="15" t="str">
        <f>IF((COUNT(C37:C41)&lt;&gt;COUNT(F37:F41)),"", ROUND(SUM(F37:F41),2))</f>
        <v/>
      </c>
      <c r="G42" s="14" t="str">
        <f>IF((COUNT(C37:C41)&lt;&gt;COUNT(F37:F41)),"Neužpildytos visų objektų kainos", "")</f>
        <v>Neužpildytos visų objektų kainos</v>
      </c>
    </row>
    <row r="43" spans="1:9" ht="39.950000000000003" customHeight="1" x14ac:dyDescent="0.25">
      <c r="C43" s="24" t="s">
        <v>51</v>
      </c>
      <c r="D43" s="18"/>
      <c r="E43" s="15" t="s">
        <v>52</v>
      </c>
      <c r="F43" s="15" t="str">
        <f>IF(OR(F42="",D43=""),"", ROUND(PRODUCT(D43,F42)/100,2))</f>
        <v/>
      </c>
      <c r="G43" s="14" t="str">
        <f>IF(D43="", "Nurodykite taikomą PVM dydį", "")</f>
        <v>Nurodykite taikomą PVM dydį</v>
      </c>
    </row>
    <row r="44" spans="1:9" x14ac:dyDescent="0.25">
      <c r="E44" s="15" t="s">
        <v>53</v>
      </c>
      <c r="F44" s="15">
        <f>IF(ISBLANK(F43), "", ROUND(SUM(F42:F43),2))</f>
        <v>0</v>
      </c>
    </row>
    <row r="48" spans="1:9" x14ac:dyDescent="0.25">
      <c r="A48" s="12" t="s">
        <v>54</v>
      </c>
      <c r="B48" s="12" t="s">
        <v>55</v>
      </c>
    </row>
    <row r="50" spans="1:9" x14ac:dyDescent="0.25">
      <c r="A50" s="12" t="s">
        <v>28</v>
      </c>
    </row>
    <row r="51" spans="1:9" s="5" customFormat="1" ht="45" x14ac:dyDescent="0.25">
      <c r="A51" s="25" t="s">
        <v>29</v>
      </c>
      <c r="B51" s="25" t="s">
        <v>30</v>
      </c>
      <c r="C51" s="25" t="s">
        <v>31</v>
      </c>
      <c r="D51" s="25" t="s">
        <v>32</v>
      </c>
      <c r="E51" s="25" t="s">
        <v>33</v>
      </c>
      <c r="F51" s="25" t="s">
        <v>34</v>
      </c>
      <c r="G51" s="25" t="s">
        <v>35</v>
      </c>
      <c r="H51" s="25" t="s">
        <v>36</v>
      </c>
      <c r="I51" s="25" t="s">
        <v>37</v>
      </c>
    </row>
    <row r="52" spans="1:9" x14ac:dyDescent="0.25">
      <c r="A52" s="15" t="s">
        <v>56</v>
      </c>
      <c r="B52" s="24" t="s">
        <v>57</v>
      </c>
      <c r="C52" s="16"/>
      <c r="D52" s="16"/>
      <c r="E52" s="16"/>
      <c r="F52" s="16"/>
      <c r="G52" s="16"/>
      <c r="H52" s="16"/>
      <c r="I52" s="16"/>
    </row>
    <row r="53" spans="1:9" ht="27.75" customHeight="1" x14ac:dyDescent="0.25">
      <c r="A53" s="16" t="s">
        <v>58</v>
      </c>
      <c r="B53" s="26" t="s">
        <v>57</v>
      </c>
      <c r="C53" s="16">
        <v>6000</v>
      </c>
      <c r="D53" s="16" t="s">
        <v>41</v>
      </c>
      <c r="E53" s="29"/>
      <c r="F53" s="26" t="str">
        <f>IF(ISBLANK(E53),"", PRODUCT(C53,E53))</f>
        <v/>
      </c>
      <c r="G53" s="28"/>
      <c r="H53" s="26"/>
      <c r="I53" s="26"/>
    </row>
    <row r="54" spans="1:9" ht="28.5" customHeight="1" x14ac:dyDescent="0.25">
      <c r="A54" s="16" t="s">
        <v>59</v>
      </c>
      <c r="B54" s="26" t="s">
        <v>60</v>
      </c>
      <c r="C54" s="16"/>
      <c r="D54" s="16"/>
      <c r="E54" s="26"/>
      <c r="F54" s="26"/>
      <c r="G54" s="26"/>
      <c r="H54" s="28"/>
      <c r="I54" s="28"/>
    </row>
    <row r="55" spans="1:9" ht="30" x14ac:dyDescent="0.25">
      <c r="A55" s="16" t="s">
        <v>61</v>
      </c>
      <c r="B55" s="26" t="s">
        <v>62</v>
      </c>
      <c r="C55" s="16"/>
      <c r="D55" s="16"/>
      <c r="E55" s="26"/>
      <c r="F55" s="26"/>
      <c r="G55" s="26"/>
      <c r="H55" s="28"/>
      <c r="I55" s="28"/>
    </row>
    <row r="56" spans="1:9" ht="30.75" customHeight="1" x14ac:dyDescent="0.25">
      <c r="A56" s="16" t="s">
        <v>63</v>
      </c>
      <c r="B56" s="26" t="s">
        <v>64</v>
      </c>
      <c r="C56" s="16"/>
      <c r="D56" s="16"/>
      <c r="E56" s="26"/>
      <c r="F56" s="26"/>
      <c r="G56" s="26"/>
      <c r="H56" s="28"/>
      <c r="I56" s="28"/>
    </row>
    <row r="57" spans="1:9" ht="23.25" customHeight="1" x14ac:dyDescent="0.25">
      <c r="A57" s="16" t="s">
        <v>65</v>
      </c>
      <c r="B57" s="26" t="s">
        <v>66</v>
      </c>
      <c r="C57" s="16"/>
      <c r="D57" s="16"/>
      <c r="E57" s="26"/>
      <c r="F57" s="26"/>
      <c r="G57" s="26"/>
      <c r="H57" s="28"/>
      <c r="I57" s="28"/>
    </row>
    <row r="58" spans="1:9" ht="32.25" customHeight="1" x14ac:dyDescent="0.25">
      <c r="A58" s="16" t="s">
        <v>67</v>
      </c>
      <c r="B58" s="26" t="s">
        <v>68</v>
      </c>
      <c r="C58" s="16"/>
      <c r="D58" s="16"/>
      <c r="E58" s="26"/>
      <c r="F58" s="26"/>
      <c r="G58" s="26"/>
      <c r="H58" s="28"/>
      <c r="I58" s="28"/>
    </row>
    <row r="59" spans="1:9" ht="30.75" customHeight="1" x14ac:dyDescent="0.25">
      <c r="A59" s="16" t="s">
        <v>69</v>
      </c>
      <c r="B59" s="26" t="s">
        <v>70</v>
      </c>
      <c r="C59" s="16"/>
      <c r="D59" s="16"/>
      <c r="E59" s="26"/>
      <c r="F59" s="26"/>
      <c r="G59" s="26"/>
      <c r="H59" s="28"/>
      <c r="I59" s="28"/>
    </row>
    <row r="60" spans="1:9" x14ac:dyDescent="0.25">
      <c r="A60" s="16" t="s">
        <v>71</v>
      </c>
      <c r="B60" s="26" t="s">
        <v>72</v>
      </c>
      <c r="C60" s="16"/>
      <c r="D60" s="16"/>
      <c r="E60" s="26"/>
      <c r="F60" s="26"/>
      <c r="G60" s="26"/>
      <c r="H60" s="28"/>
      <c r="I60" s="28"/>
    </row>
    <row r="61" spans="1:9" x14ac:dyDescent="0.25">
      <c r="E61" s="15" t="s">
        <v>50</v>
      </c>
      <c r="F61" s="15" t="str">
        <f>IF((COUNT(C53:C60)&lt;&gt;COUNT(F53:F60)),"", ROUND(SUM(F53:F60),2))</f>
        <v/>
      </c>
      <c r="G61" s="14" t="str">
        <f>IF((COUNT(C53:C60)&lt;&gt;COUNT(F53:F60)),"Neužpildytos visų objektų kainos", "")</f>
        <v>Neužpildytos visų objektų kainos</v>
      </c>
    </row>
    <row r="62" spans="1:9" ht="60" x14ac:dyDescent="0.25">
      <c r="C62" s="24" t="s">
        <v>51</v>
      </c>
      <c r="D62" s="18"/>
      <c r="E62" s="15" t="s">
        <v>52</v>
      </c>
      <c r="F62" s="15" t="str">
        <f>IF(OR(F61="",D62=""),"", ROUND(PRODUCT(D62,F61)/100,2))</f>
        <v/>
      </c>
      <c r="G62" s="14" t="str">
        <f>IF(D62="", "Nurodykite taikomą PVM dydį", "")</f>
        <v>Nurodykite taikomą PVM dydį</v>
      </c>
    </row>
    <row r="63" spans="1:9" x14ac:dyDescent="0.25">
      <c r="E63" s="15" t="s">
        <v>53</v>
      </c>
      <c r="F63" s="15">
        <f>IF(ISBLANK(F62), "", ROUND(SUM(F61:F62),2))</f>
        <v>0</v>
      </c>
    </row>
    <row r="67" spans="1:9" x14ac:dyDescent="0.25">
      <c r="A67" s="12" t="s">
        <v>73</v>
      </c>
      <c r="B67" s="12" t="s">
        <v>74</v>
      </c>
    </row>
    <row r="69" spans="1:9" x14ac:dyDescent="0.25">
      <c r="A69" s="12" t="s">
        <v>28</v>
      </c>
    </row>
    <row r="70" spans="1:9" s="5" customFormat="1" ht="45" x14ac:dyDescent="0.25">
      <c r="A70" s="25" t="s">
        <v>29</v>
      </c>
      <c r="B70" s="25" t="s">
        <v>30</v>
      </c>
      <c r="C70" s="25" t="s">
        <v>31</v>
      </c>
      <c r="D70" s="25" t="s">
        <v>32</v>
      </c>
      <c r="E70" s="25" t="s">
        <v>33</v>
      </c>
      <c r="F70" s="25" t="s">
        <v>34</v>
      </c>
      <c r="G70" s="25" t="s">
        <v>35</v>
      </c>
      <c r="H70" s="25" t="s">
        <v>36</v>
      </c>
      <c r="I70" s="25" t="s">
        <v>37</v>
      </c>
    </row>
    <row r="71" spans="1:9" x14ac:dyDescent="0.25">
      <c r="A71" s="15" t="s">
        <v>75</v>
      </c>
      <c r="B71" s="24" t="s">
        <v>76</v>
      </c>
      <c r="C71" s="16"/>
      <c r="D71" s="16"/>
      <c r="E71" s="16"/>
      <c r="F71" s="16"/>
      <c r="G71" s="16"/>
      <c r="H71" s="16"/>
      <c r="I71" s="16"/>
    </row>
    <row r="72" spans="1:9" x14ac:dyDescent="0.25">
      <c r="A72" s="16" t="s">
        <v>77</v>
      </c>
      <c r="B72" s="26" t="s">
        <v>76</v>
      </c>
      <c r="C72" s="16">
        <v>100</v>
      </c>
      <c r="D72" s="16" t="s">
        <v>41</v>
      </c>
      <c r="E72" s="29"/>
      <c r="F72" s="26" t="str">
        <f>IF(ISBLANK(E72),"", PRODUCT(C72,E72))</f>
        <v/>
      </c>
      <c r="G72" s="28"/>
      <c r="H72" s="26"/>
      <c r="I72" s="26"/>
    </row>
    <row r="73" spans="1:9" ht="30" x14ac:dyDescent="0.25">
      <c r="A73" s="16" t="s">
        <v>78</v>
      </c>
      <c r="B73" s="26" t="s">
        <v>79</v>
      </c>
      <c r="C73" s="16"/>
      <c r="D73" s="16"/>
      <c r="E73" s="26"/>
      <c r="F73" s="26"/>
      <c r="G73" s="26"/>
      <c r="H73" s="28"/>
      <c r="I73" s="28"/>
    </row>
    <row r="74" spans="1:9" x14ac:dyDescent="0.25">
      <c r="A74" s="16" t="s">
        <v>80</v>
      </c>
      <c r="B74" s="26" t="s">
        <v>81</v>
      </c>
      <c r="C74" s="16"/>
      <c r="D74" s="16"/>
      <c r="E74" s="26"/>
      <c r="F74" s="26"/>
      <c r="G74" s="26"/>
      <c r="H74" s="28"/>
      <c r="I74" s="28"/>
    </row>
    <row r="75" spans="1:9" ht="30" x14ac:dyDescent="0.25">
      <c r="A75" s="16" t="s">
        <v>82</v>
      </c>
      <c r="B75" s="26" t="s">
        <v>83</v>
      </c>
      <c r="C75" s="16"/>
      <c r="D75" s="16"/>
      <c r="E75" s="26"/>
      <c r="F75" s="26"/>
      <c r="G75" s="26"/>
      <c r="H75" s="28"/>
      <c r="I75" s="28"/>
    </row>
    <row r="76" spans="1:9" ht="27" customHeight="1" x14ac:dyDescent="0.25">
      <c r="A76" s="16" t="s">
        <v>84</v>
      </c>
      <c r="B76" s="26" t="s">
        <v>85</v>
      </c>
      <c r="C76" s="16"/>
      <c r="D76" s="16"/>
      <c r="E76" s="26"/>
      <c r="F76" s="26"/>
      <c r="G76" s="26"/>
      <c r="H76" s="28"/>
      <c r="I76" s="28"/>
    </row>
    <row r="77" spans="1:9" ht="26.25" customHeight="1" x14ac:dyDescent="0.25">
      <c r="A77" s="16" t="s">
        <v>86</v>
      </c>
      <c r="B77" s="26" t="s">
        <v>87</v>
      </c>
      <c r="C77" s="16"/>
      <c r="D77" s="16"/>
      <c r="E77" s="26"/>
      <c r="F77" s="26"/>
      <c r="G77" s="26"/>
      <c r="H77" s="28"/>
      <c r="I77" s="28"/>
    </row>
    <row r="78" spans="1:9" ht="24.75" customHeight="1" x14ac:dyDescent="0.25">
      <c r="A78" s="16" t="s">
        <v>88</v>
      </c>
      <c r="B78" s="26" t="s">
        <v>89</v>
      </c>
      <c r="C78" s="16"/>
      <c r="D78" s="16"/>
      <c r="E78" s="26"/>
      <c r="F78" s="26"/>
      <c r="G78" s="26"/>
      <c r="H78" s="28"/>
      <c r="I78" s="28"/>
    </row>
    <row r="79" spans="1:9" ht="30" x14ac:dyDescent="0.25">
      <c r="A79" s="16" t="s">
        <v>90</v>
      </c>
      <c r="B79" s="26" t="s">
        <v>91</v>
      </c>
      <c r="C79" s="16"/>
      <c r="D79" s="16"/>
      <c r="E79" s="26"/>
      <c r="F79" s="26"/>
      <c r="G79" s="26"/>
      <c r="H79" s="28"/>
      <c r="I79" s="28"/>
    </row>
    <row r="80" spans="1:9" x14ac:dyDescent="0.25">
      <c r="A80" s="16" t="s">
        <v>92</v>
      </c>
      <c r="B80" s="26" t="s">
        <v>93</v>
      </c>
      <c r="C80" s="16"/>
      <c r="D80" s="16"/>
      <c r="E80" s="26"/>
      <c r="F80" s="26"/>
      <c r="G80" s="26"/>
      <c r="H80" s="28"/>
      <c r="I80" s="28"/>
    </row>
    <row r="81" spans="1:9" x14ac:dyDescent="0.25">
      <c r="E81" s="15" t="s">
        <v>50</v>
      </c>
      <c r="F81" s="15" t="str">
        <f>IF((COUNT(C72:C80)&lt;&gt;COUNT(F72:F80)),"", ROUND(SUM(F72:F80),2))</f>
        <v/>
      </c>
      <c r="G81" s="14" t="str">
        <f>IF((COUNT(C72:C80)&lt;&gt;COUNT(F72:F80)),"Neužpildytos visų objektų kainos", "")</f>
        <v>Neužpildytos visų objektų kainos</v>
      </c>
    </row>
    <row r="82" spans="1:9" ht="60" x14ac:dyDescent="0.25">
      <c r="C82" s="24" t="s">
        <v>51</v>
      </c>
      <c r="D82" s="18"/>
      <c r="E82" s="15" t="s">
        <v>52</v>
      </c>
      <c r="F82" s="15" t="str">
        <f>IF(OR(F81="",D82=""),"", ROUND(PRODUCT(D82,F81)/100,2))</f>
        <v/>
      </c>
      <c r="G82" s="14" t="str">
        <f>IF(D82="", "Nurodykite taikomą PVM dydį", "")</f>
        <v>Nurodykite taikomą PVM dydį</v>
      </c>
    </row>
    <row r="83" spans="1:9" x14ac:dyDescent="0.25">
      <c r="E83" s="15" t="s">
        <v>53</v>
      </c>
      <c r="F83" s="15">
        <f>IF(ISBLANK(F82), "", ROUND(SUM(F81:F82),2))</f>
        <v>0</v>
      </c>
    </row>
    <row r="87" spans="1:9" x14ac:dyDescent="0.25">
      <c r="A87" s="12" t="s">
        <v>94</v>
      </c>
      <c r="B87" s="12" t="s">
        <v>95</v>
      </c>
    </row>
    <row r="89" spans="1:9" x14ac:dyDescent="0.25">
      <c r="A89" s="12" t="s">
        <v>28</v>
      </c>
    </row>
    <row r="90" spans="1:9" s="5" customFormat="1" ht="45" x14ac:dyDescent="0.25">
      <c r="A90" s="25" t="s">
        <v>29</v>
      </c>
      <c r="B90" s="25" t="s">
        <v>30</v>
      </c>
      <c r="C90" s="25" t="s">
        <v>31</v>
      </c>
      <c r="D90" s="25" t="s">
        <v>32</v>
      </c>
      <c r="E90" s="25" t="s">
        <v>33</v>
      </c>
      <c r="F90" s="25" t="s">
        <v>34</v>
      </c>
      <c r="G90" s="25" t="s">
        <v>35</v>
      </c>
      <c r="H90" s="25" t="s">
        <v>36</v>
      </c>
      <c r="I90" s="25" t="s">
        <v>37</v>
      </c>
    </row>
    <row r="91" spans="1:9" x14ac:dyDescent="0.25">
      <c r="A91" s="15" t="s">
        <v>96</v>
      </c>
      <c r="B91" s="24" t="s">
        <v>97</v>
      </c>
      <c r="C91" s="16"/>
      <c r="D91" s="16"/>
      <c r="E91" s="16"/>
      <c r="F91" s="16"/>
      <c r="G91" s="16"/>
      <c r="H91" s="16"/>
      <c r="I91" s="16"/>
    </row>
    <row r="92" spans="1:9" ht="30.75" customHeight="1" x14ac:dyDescent="0.25">
      <c r="A92" s="16" t="s">
        <v>98</v>
      </c>
      <c r="B92" s="26" t="s">
        <v>97</v>
      </c>
      <c r="C92" s="16">
        <v>2000</v>
      </c>
      <c r="D92" s="16" t="s">
        <v>41</v>
      </c>
      <c r="E92" s="29"/>
      <c r="F92" s="26" t="str">
        <f>IF(ISBLANK(E92),"", PRODUCT(C92,E92))</f>
        <v/>
      </c>
      <c r="G92" s="28"/>
      <c r="H92" s="26"/>
      <c r="I92" s="26"/>
    </row>
    <row r="93" spans="1:9" ht="35.25" customHeight="1" x14ac:dyDescent="0.25">
      <c r="A93" s="16" t="s">
        <v>99</v>
      </c>
      <c r="B93" s="26" t="s">
        <v>100</v>
      </c>
      <c r="C93" s="16"/>
      <c r="D93" s="16"/>
      <c r="E93" s="26"/>
      <c r="F93" s="26"/>
      <c r="G93" s="26"/>
      <c r="H93" s="28"/>
      <c r="I93" s="28"/>
    </row>
    <row r="94" spans="1:9" ht="36" customHeight="1" x14ac:dyDescent="0.25">
      <c r="A94" s="16" t="s">
        <v>101</v>
      </c>
      <c r="B94" s="26" t="s">
        <v>81</v>
      </c>
      <c r="C94" s="16"/>
      <c r="D94" s="16"/>
      <c r="E94" s="26"/>
      <c r="F94" s="26"/>
      <c r="G94" s="26"/>
      <c r="H94" s="28"/>
      <c r="I94" s="28"/>
    </row>
    <row r="95" spans="1:9" ht="30" x14ac:dyDescent="0.25">
      <c r="A95" s="16" t="s">
        <v>102</v>
      </c>
      <c r="B95" s="26" t="s">
        <v>83</v>
      </c>
      <c r="C95" s="16"/>
      <c r="D95" s="16"/>
      <c r="E95" s="26"/>
      <c r="F95" s="26"/>
      <c r="G95" s="26"/>
      <c r="H95" s="28"/>
      <c r="I95" s="28"/>
    </row>
    <row r="96" spans="1:9" ht="25.5" customHeight="1" x14ac:dyDescent="0.25">
      <c r="A96" s="16" t="s">
        <v>103</v>
      </c>
      <c r="B96" s="26" t="s">
        <v>85</v>
      </c>
      <c r="C96" s="16"/>
      <c r="D96" s="16"/>
      <c r="E96" s="26"/>
      <c r="F96" s="26"/>
      <c r="G96" s="26"/>
      <c r="H96" s="28"/>
      <c r="I96" s="28"/>
    </row>
    <row r="97" spans="1:9" x14ac:dyDescent="0.25">
      <c r="A97" s="16" t="s">
        <v>104</v>
      </c>
      <c r="B97" s="26" t="s">
        <v>87</v>
      </c>
      <c r="C97" s="16"/>
      <c r="D97" s="16"/>
      <c r="E97" s="26"/>
      <c r="F97" s="26"/>
      <c r="G97" s="26"/>
      <c r="H97" s="28"/>
      <c r="I97" s="28"/>
    </row>
    <row r="98" spans="1:9" x14ac:dyDescent="0.25">
      <c r="A98" s="16" t="s">
        <v>105</v>
      </c>
      <c r="B98" s="26" t="s">
        <v>89</v>
      </c>
      <c r="C98" s="16"/>
      <c r="D98" s="16"/>
      <c r="E98" s="26"/>
      <c r="F98" s="26"/>
      <c r="G98" s="26"/>
      <c r="H98" s="28"/>
      <c r="I98" s="28"/>
    </row>
    <row r="99" spans="1:9" ht="36.75" customHeight="1" x14ac:dyDescent="0.25">
      <c r="A99" s="16" t="s">
        <v>106</v>
      </c>
      <c r="B99" s="26" t="s">
        <v>91</v>
      </c>
      <c r="C99" s="16"/>
      <c r="D99" s="16"/>
      <c r="E99" s="26"/>
      <c r="F99" s="26"/>
      <c r="G99" s="26"/>
      <c r="H99" s="28"/>
      <c r="I99" s="28"/>
    </row>
    <row r="100" spans="1:9" ht="31.5" customHeight="1" x14ac:dyDescent="0.25">
      <c r="A100" s="16" t="s">
        <v>107</v>
      </c>
      <c r="B100" s="26" t="s">
        <v>93</v>
      </c>
      <c r="C100" s="16"/>
      <c r="D100" s="16"/>
      <c r="E100" s="26"/>
      <c r="F100" s="26"/>
      <c r="G100" s="26"/>
      <c r="H100" s="28"/>
      <c r="I100" s="28"/>
    </row>
    <row r="101" spans="1:9" ht="62.25" customHeight="1" x14ac:dyDescent="0.25">
      <c r="A101" s="16" t="s">
        <v>108</v>
      </c>
      <c r="B101" s="26" t="s">
        <v>109</v>
      </c>
      <c r="C101" s="16"/>
      <c r="D101" s="16"/>
      <c r="E101" s="26"/>
      <c r="F101" s="26"/>
      <c r="G101" s="26"/>
      <c r="H101" s="28"/>
      <c r="I101" s="28"/>
    </row>
    <row r="102" spans="1:9" x14ac:dyDescent="0.25">
      <c r="E102" s="15" t="s">
        <v>50</v>
      </c>
      <c r="F102" s="15" t="str">
        <f>IF((COUNT(C92:C101)&lt;&gt;COUNT(F92:F101)),"", ROUND(SUM(F92:F101),2))</f>
        <v/>
      </c>
      <c r="G102" s="14" t="str">
        <f>IF((COUNT(C92:C101)&lt;&gt;COUNT(F92:F101)),"Neužpildytos visų objektų kainos", "")</f>
        <v>Neužpildytos visų objektų kainos</v>
      </c>
    </row>
    <row r="103" spans="1:9" ht="60" x14ac:dyDescent="0.25">
      <c r="C103" s="24" t="s">
        <v>51</v>
      </c>
      <c r="D103" s="18"/>
      <c r="E103" s="15" t="s">
        <v>52</v>
      </c>
      <c r="F103" s="15" t="str">
        <f>IF(OR(F102="",D103=""),"", ROUND(PRODUCT(D103,F102)/100,2))</f>
        <v/>
      </c>
      <c r="G103" s="14" t="str">
        <f>IF(D103="", "Nurodykite taikomą PVM dydį", "")</f>
        <v>Nurodykite taikomą PVM dydį</v>
      </c>
    </row>
    <row r="104" spans="1:9" x14ac:dyDescent="0.25">
      <c r="E104" s="15" t="s">
        <v>53</v>
      </c>
      <c r="F104" s="15">
        <f>IF(ISBLANK(F103), "", ROUND(SUM(F102:F103),2))</f>
        <v>0</v>
      </c>
    </row>
    <row r="108" spans="1:9" x14ac:dyDescent="0.25">
      <c r="A108" s="12" t="s">
        <v>110</v>
      </c>
      <c r="B108" s="12" t="s">
        <v>111</v>
      </c>
    </row>
    <row r="110" spans="1:9" x14ac:dyDescent="0.25">
      <c r="A110" s="12" t="s">
        <v>28</v>
      </c>
    </row>
    <row r="111" spans="1:9" s="5" customFormat="1" ht="45" x14ac:dyDescent="0.25">
      <c r="A111" s="25" t="s">
        <v>29</v>
      </c>
      <c r="B111" s="25" t="s">
        <v>30</v>
      </c>
      <c r="C111" s="25" t="s">
        <v>31</v>
      </c>
      <c r="D111" s="25" t="s">
        <v>32</v>
      </c>
      <c r="E111" s="25" t="s">
        <v>33</v>
      </c>
      <c r="F111" s="25" t="s">
        <v>34</v>
      </c>
      <c r="G111" s="25" t="s">
        <v>35</v>
      </c>
      <c r="H111" s="25" t="s">
        <v>36</v>
      </c>
      <c r="I111" s="25" t="s">
        <v>37</v>
      </c>
    </row>
    <row r="112" spans="1:9" x14ac:dyDescent="0.25">
      <c r="A112" s="15" t="s">
        <v>112</v>
      </c>
      <c r="B112" s="24" t="s">
        <v>113</v>
      </c>
      <c r="C112" s="16"/>
      <c r="D112" s="16"/>
      <c r="E112" s="16"/>
      <c r="F112" s="16"/>
      <c r="G112" s="16"/>
      <c r="H112" s="16"/>
      <c r="I112" s="16"/>
    </row>
    <row r="113" spans="1:9" x14ac:dyDescent="0.25">
      <c r="A113" s="16" t="s">
        <v>114</v>
      </c>
      <c r="B113" s="26" t="s">
        <v>113</v>
      </c>
      <c r="C113" s="16">
        <v>50</v>
      </c>
      <c r="D113" s="16" t="s">
        <v>41</v>
      </c>
      <c r="E113" s="17"/>
      <c r="F113" s="16" t="str">
        <f>IF(ISBLANK(E113),"", PRODUCT(C113,E113))</f>
        <v/>
      </c>
      <c r="G113" s="28"/>
      <c r="H113" s="26"/>
      <c r="I113" s="26"/>
    </row>
    <row r="114" spans="1:9" x14ac:dyDescent="0.25">
      <c r="A114" s="16" t="s">
        <v>115</v>
      </c>
      <c r="B114" s="26" t="s">
        <v>116</v>
      </c>
      <c r="C114" s="16"/>
      <c r="D114" s="16"/>
      <c r="E114" s="16"/>
      <c r="F114" s="16"/>
      <c r="G114" s="26"/>
      <c r="H114" s="28"/>
      <c r="I114" s="28"/>
    </row>
    <row r="115" spans="1:9" ht="39" customHeight="1" x14ac:dyDescent="0.25">
      <c r="A115" s="16" t="s">
        <v>117</v>
      </c>
      <c r="B115" s="26" t="s">
        <v>118</v>
      </c>
      <c r="C115" s="16"/>
      <c r="D115" s="16"/>
      <c r="E115" s="16"/>
      <c r="F115" s="16"/>
      <c r="G115" s="26"/>
      <c r="H115" s="28"/>
      <c r="I115" s="28"/>
    </row>
    <row r="116" spans="1:9" ht="36.75" customHeight="1" x14ac:dyDescent="0.25">
      <c r="A116" s="16" t="s">
        <v>119</v>
      </c>
      <c r="B116" s="26" t="s">
        <v>120</v>
      </c>
      <c r="C116" s="16"/>
      <c r="D116" s="16"/>
      <c r="E116" s="16"/>
      <c r="F116" s="16"/>
      <c r="G116" s="26"/>
      <c r="H116" s="28"/>
      <c r="I116" s="28"/>
    </row>
    <row r="117" spans="1:9" ht="27" customHeight="1" x14ac:dyDescent="0.25">
      <c r="A117" s="16" t="s">
        <v>121</v>
      </c>
      <c r="B117" s="26" t="s">
        <v>122</v>
      </c>
      <c r="C117" s="16"/>
      <c r="D117" s="16"/>
      <c r="E117" s="16"/>
      <c r="F117" s="16"/>
      <c r="G117" s="26"/>
      <c r="H117" s="28"/>
      <c r="I117" s="28"/>
    </row>
    <row r="118" spans="1:9" ht="23.25" customHeight="1" x14ac:dyDescent="0.25">
      <c r="A118" s="16" t="s">
        <v>123</v>
      </c>
      <c r="B118" s="26" t="s">
        <v>124</v>
      </c>
      <c r="C118" s="16"/>
      <c r="D118" s="16"/>
      <c r="E118" s="16"/>
      <c r="F118" s="16"/>
      <c r="G118" s="26"/>
      <c r="H118" s="28"/>
      <c r="I118" s="28"/>
    </row>
    <row r="119" spans="1:9" ht="24.75" customHeight="1" x14ac:dyDescent="0.25">
      <c r="A119" s="16" t="s">
        <v>125</v>
      </c>
      <c r="B119" s="26" t="s">
        <v>126</v>
      </c>
      <c r="C119" s="16"/>
      <c r="D119" s="16"/>
      <c r="E119" s="16"/>
      <c r="F119" s="16"/>
      <c r="G119" s="26"/>
      <c r="H119" s="28"/>
      <c r="I119" s="28"/>
    </row>
    <row r="120" spans="1:9" ht="23.25" customHeight="1" x14ac:dyDescent="0.25">
      <c r="A120" s="16" t="s">
        <v>127</v>
      </c>
      <c r="B120" s="26" t="s">
        <v>128</v>
      </c>
      <c r="C120" s="16"/>
      <c r="D120" s="16"/>
      <c r="E120" s="16"/>
      <c r="F120" s="16"/>
      <c r="G120" s="26"/>
      <c r="H120" s="28"/>
      <c r="I120" s="28"/>
    </row>
    <row r="121" spans="1:9" ht="45" customHeight="1" x14ac:dyDescent="0.25">
      <c r="A121" s="16" t="s">
        <v>129</v>
      </c>
      <c r="B121" s="26" t="s">
        <v>130</v>
      </c>
      <c r="C121" s="16"/>
      <c r="D121" s="16"/>
      <c r="E121" s="16"/>
      <c r="F121" s="16"/>
      <c r="G121" s="26"/>
      <c r="H121" s="28"/>
      <c r="I121" s="28"/>
    </row>
    <row r="122" spans="1:9" ht="29.25" customHeight="1" x14ac:dyDescent="0.25">
      <c r="A122" s="16" t="s">
        <v>131</v>
      </c>
      <c r="B122" s="26" t="s">
        <v>132</v>
      </c>
      <c r="C122" s="16"/>
      <c r="D122" s="16"/>
      <c r="E122" s="16"/>
      <c r="F122" s="16"/>
      <c r="G122" s="26"/>
      <c r="H122" s="28"/>
      <c r="I122" s="28"/>
    </row>
    <row r="123" spans="1:9" x14ac:dyDescent="0.25">
      <c r="A123" s="16" t="s">
        <v>133</v>
      </c>
      <c r="B123" s="26" t="s">
        <v>134</v>
      </c>
      <c r="C123" s="16"/>
      <c r="D123" s="16"/>
      <c r="E123" s="16"/>
      <c r="F123" s="16"/>
      <c r="G123" s="26"/>
      <c r="H123" s="28"/>
      <c r="I123" s="28"/>
    </row>
    <row r="124" spans="1:9" ht="39.75" customHeight="1" x14ac:dyDescent="0.25">
      <c r="A124" s="16" t="s">
        <v>135</v>
      </c>
      <c r="B124" s="26" t="s">
        <v>136</v>
      </c>
      <c r="C124" s="16"/>
      <c r="D124" s="16"/>
      <c r="E124" s="16"/>
      <c r="F124" s="16"/>
      <c r="G124" s="26"/>
      <c r="H124" s="28"/>
      <c r="I124" s="28"/>
    </row>
    <row r="125" spans="1:9" ht="34.5" customHeight="1" x14ac:dyDescent="0.25">
      <c r="A125" s="16" t="s">
        <v>137</v>
      </c>
      <c r="B125" s="26" t="s">
        <v>138</v>
      </c>
      <c r="C125" s="16"/>
      <c r="D125" s="16"/>
      <c r="E125" s="16"/>
      <c r="F125" s="16"/>
      <c r="G125" s="26"/>
      <c r="H125" s="28"/>
      <c r="I125" s="28"/>
    </row>
    <row r="126" spans="1:9" x14ac:dyDescent="0.25">
      <c r="E126" s="15" t="s">
        <v>50</v>
      </c>
      <c r="F126" s="15" t="str">
        <f>IF((COUNT(C113:C125)&lt;&gt;COUNT(F113:F125)),"", ROUND(SUM(F113:F125),2))</f>
        <v/>
      </c>
      <c r="G126" s="14" t="str">
        <f>IF((COUNT(C113:C125)&lt;&gt;COUNT(F113:F125)),"Neužpildytos visų objektų kainos", "")</f>
        <v>Neužpildytos visų objektų kainos</v>
      </c>
    </row>
    <row r="127" spans="1:9" ht="60" x14ac:dyDescent="0.25">
      <c r="C127" s="24" t="s">
        <v>51</v>
      </c>
      <c r="D127" s="18"/>
      <c r="E127" s="15" t="s">
        <v>52</v>
      </c>
      <c r="F127" s="15" t="str">
        <f>IF(OR(F126="",D127=""),"", ROUND(PRODUCT(D127,F126)/100,2))</f>
        <v/>
      </c>
      <c r="G127" s="14" t="str">
        <f>IF(D127="", "Nurodykite taikomą PVM dydį", "")</f>
        <v>Nurodykite taikomą PVM dydį</v>
      </c>
    </row>
    <row r="128" spans="1:9" x14ac:dyDescent="0.25">
      <c r="E128" s="15" t="s">
        <v>53</v>
      </c>
      <c r="F128" s="15">
        <f>IF(ISBLANK(F127), "", ROUND(SUM(F126:F127),2))</f>
        <v>0</v>
      </c>
    </row>
    <row r="132" spans="1:9" x14ac:dyDescent="0.25">
      <c r="A132" s="12" t="s">
        <v>139</v>
      </c>
      <c r="B132" s="12" t="s">
        <v>140</v>
      </c>
    </row>
    <row r="134" spans="1:9" x14ac:dyDescent="0.25">
      <c r="A134" s="12" t="s">
        <v>28</v>
      </c>
    </row>
    <row r="135" spans="1:9" s="5" customFormat="1" ht="45" x14ac:dyDescent="0.25">
      <c r="A135" s="25" t="s">
        <v>29</v>
      </c>
      <c r="B135" s="25" t="s">
        <v>30</v>
      </c>
      <c r="C135" s="25" t="s">
        <v>31</v>
      </c>
      <c r="D135" s="25" t="s">
        <v>32</v>
      </c>
      <c r="E135" s="25" t="s">
        <v>33</v>
      </c>
      <c r="F135" s="25" t="s">
        <v>34</v>
      </c>
      <c r="G135" s="25" t="s">
        <v>35</v>
      </c>
      <c r="H135" s="25" t="s">
        <v>36</v>
      </c>
      <c r="I135" s="25" t="s">
        <v>37</v>
      </c>
    </row>
    <row r="136" spans="1:9" x14ac:dyDescent="0.25">
      <c r="A136" s="15" t="s">
        <v>141</v>
      </c>
      <c r="B136" s="15" t="s">
        <v>142</v>
      </c>
      <c r="C136" s="16"/>
      <c r="D136" s="16"/>
      <c r="E136" s="16"/>
      <c r="F136" s="16"/>
      <c r="G136" s="16"/>
      <c r="H136" s="16"/>
      <c r="I136" s="16"/>
    </row>
    <row r="137" spans="1:9" x14ac:dyDescent="0.25">
      <c r="A137" s="16" t="s">
        <v>143</v>
      </c>
      <c r="B137" s="26" t="s">
        <v>142</v>
      </c>
      <c r="C137" s="16">
        <v>4000</v>
      </c>
      <c r="D137" s="16" t="s">
        <v>41</v>
      </c>
      <c r="E137" s="17"/>
      <c r="F137" s="16" t="str">
        <f>IF(ISBLANK(E137),"", PRODUCT(C137,E137))</f>
        <v/>
      </c>
      <c r="G137" s="28"/>
      <c r="H137" s="26"/>
      <c r="I137" s="26"/>
    </row>
    <row r="138" spans="1:9" x14ac:dyDescent="0.25">
      <c r="A138" s="16" t="s">
        <v>144</v>
      </c>
      <c r="B138" s="26" t="s">
        <v>145</v>
      </c>
      <c r="C138" s="16"/>
      <c r="D138" s="16"/>
      <c r="E138" s="16"/>
      <c r="F138" s="16"/>
      <c r="G138" s="26"/>
      <c r="H138" s="28"/>
      <c r="I138" s="28"/>
    </row>
    <row r="139" spans="1:9" x14ac:dyDescent="0.25">
      <c r="A139" s="16" t="s">
        <v>146</v>
      </c>
      <c r="B139" s="26" t="s">
        <v>147</v>
      </c>
      <c r="C139" s="16"/>
      <c r="D139" s="16"/>
      <c r="E139" s="16"/>
      <c r="F139" s="16"/>
      <c r="G139" s="26"/>
      <c r="H139" s="28"/>
      <c r="I139" s="28"/>
    </row>
    <row r="140" spans="1:9" ht="23.25" customHeight="1" x14ac:dyDescent="0.25">
      <c r="A140" s="16" t="s">
        <v>148</v>
      </c>
      <c r="B140" s="26" t="s">
        <v>149</v>
      </c>
      <c r="C140" s="16"/>
      <c r="D140" s="16"/>
      <c r="E140" s="16"/>
      <c r="F140" s="16"/>
      <c r="G140" s="26"/>
      <c r="H140" s="28"/>
      <c r="I140" s="28"/>
    </row>
    <row r="141" spans="1:9" ht="60.75" customHeight="1" x14ac:dyDescent="0.25">
      <c r="A141" s="16" t="s">
        <v>150</v>
      </c>
      <c r="B141" s="26" t="s">
        <v>151</v>
      </c>
      <c r="C141" s="16"/>
      <c r="D141" s="16"/>
      <c r="E141" s="16"/>
      <c r="F141" s="16"/>
      <c r="G141" s="26"/>
      <c r="H141" s="28"/>
      <c r="I141" s="28"/>
    </row>
    <row r="142" spans="1:9" ht="30" x14ac:dyDescent="0.25">
      <c r="A142" s="16" t="s">
        <v>152</v>
      </c>
      <c r="B142" s="26" t="s">
        <v>153</v>
      </c>
      <c r="C142" s="16"/>
      <c r="D142" s="16"/>
      <c r="E142" s="16"/>
      <c r="F142" s="16"/>
      <c r="G142" s="26"/>
      <c r="H142" s="28"/>
      <c r="I142" s="28"/>
    </row>
    <row r="143" spans="1:9" ht="60" customHeight="1" x14ac:dyDescent="0.25">
      <c r="A143" s="16" t="s">
        <v>154</v>
      </c>
      <c r="B143" s="26" t="s">
        <v>155</v>
      </c>
      <c r="C143" s="16"/>
      <c r="D143" s="16"/>
      <c r="E143" s="16"/>
      <c r="F143" s="16"/>
      <c r="G143" s="26"/>
      <c r="H143" s="28"/>
      <c r="I143" s="28"/>
    </row>
    <row r="144" spans="1:9" ht="45" customHeight="1" x14ac:dyDescent="0.25">
      <c r="A144" s="16" t="s">
        <v>156</v>
      </c>
      <c r="B144" s="26" t="s">
        <v>157</v>
      </c>
      <c r="C144" s="16"/>
      <c r="D144" s="16"/>
      <c r="E144" s="16"/>
      <c r="F144" s="16"/>
      <c r="G144" s="26"/>
      <c r="H144" s="28"/>
      <c r="I144" s="28"/>
    </row>
    <row r="145" spans="1:9" x14ac:dyDescent="0.25">
      <c r="E145" s="15" t="s">
        <v>50</v>
      </c>
      <c r="F145" s="15" t="str">
        <f>IF((COUNT(C137:C144)&lt;&gt;COUNT(F137:F144)),"", ROUND(SUM(F137:F144),2))</f>
        <v/>
      </c>
      <c r="G145" s="14" t="str">
        <f>IF((COUNT(C137:C144)&lt;&gt;COUNT(F137:F144)),"Neužpildytos visų objektų kainos", "")</f>
        <v>Neužpildytos visų objektų kainos</v>
      </c>
    </row>
    <row r="146" spans="1:9" ht="60" x14ac:dyDescent="0.25">
      <c r="C146" s="24" t="s">
        <v>51</v>
      </c>
      <c r="D146" s="18"/>
      <c r="E146" s="15" t="s">
        <v>52</v>
      </c>
      <c r="F146" s="15" t="str">
        <f>IF(OR(F145="",D146=""),"", ROUND(PRODUCT(D146,F145)/100,2))</f>
        <v/>
      </c>
      <c r="G146" s="14" t="str">
        <f>IF(D146="", "Nurodykite taikomą PVM dydį", "")</f>
        <v>Nurodykite taikomą PVM dydį</v>
      </c>
    </row>
    <row r="147" spans="1:9" x14ac:dyDescent="0.25">
      <c r="E147" s="15" t="s">
        <v>53</v>
      </c>
      <c r="F147" s="15">
        <f>IF(ISBLANK(F146), "", ROUND(SUM(F145:F146),2))</f>
        <v>0</v>
      </c>
    </row>
    <row r="151" spans="1:9" x14ac:dyDescent="0.25">
      <c r="A151" s="12" t="s">
        <v>158</v>
      </c>
      <c r="B151" s="12" t="s">
        <v>159</v>
      </c>
    </row>
    <row r="153" spans="1:9" x14ac:dyDescent="0.25">
      <c r="A153" s="12" t="s">
        <v>28</v>
      </c>
    </row>
    <row r="154" spans="1:9" s="5" customFormat="1" ht="45" x14ac:dyDescent="0.25">
      <c r="A154" s="25" t="s">
        <v>29</v>
      </c>
      <c r="B154" s="25" t="s">
        <v>30</v>
      </c>
      <c r="C154" s="25" t="s">
        <v>31</v>
      </c>
      <c r="D154" s="25" t="s">
        <v>32</v>
      </c>
      <c r="E154" s="25" t="s">
        <v>33</v>
      </c>
      <c r="F154" s="25" t="s">
        <v>34</v>
      </c>
      <c r="G154" s="25" t="s">
        <v>35</v>
      </c>
      <c r="H154" s="25" t="s">
        <v>36</v>
      </c>
      <c r="I154" s="25" t="s">
        <v>37</v>
      </c>
    </row>
    <row r="155" spans="1:9" x14ac:dyDescent="0.25">
      <c r="A155" s="15" t="s">
        <v>160</v>
      </c>
      <c r="B155" s="24" t="s">
        <v>161</v>
      </c>
      <c r="C155" s="16"/>
      <c r="D155" s="16"/>
      <c r="E155" s="16"/>
      <c r="F155" s="16"/>
      <c r="G155" s="16"/>
      <c r="H155" s="16"/>
      <c r="I155" s="16"/>
    </row>
    <row r="156" spans="1:9" x14ac:dyDescent="0.25">
      <c r="A156" s="16" t="s">
        <v>162</v>
      </c>
      <c r="B156" s="26" t="s">
        <v>161</v>
      </c>
      <c r="C156" s="16">
        <v>1500</v>
      </c>
      <c r="D156" s="16" t="s">
        <v>41</v>
      </c>
      <c r="E156" s="17"/>
      <c r="F156" s="16" t="str">
        <f>IF(ISBLANK(E156),"", PRODUCT(C156,E156))</f>
        <v/>
      </c>
      <c r="G156" s="28"/>
      <c r="H156" s="26"/>
      <c r="I156" s="26"/>
    </row>
    <row r="157" spans="1:9" ht="30" x14ac:dyDescent="0.25">
      <c r="A157" s="16" t="s">
        <v>163</v>
      </c>
      <c r="B157" s="26" t="s">
        <v>164</v>
      </c>
      <c r="C157" s="16"/>
      <c r="D157" s="16"/>
      <c r="E157" s="16"/>
      <c r="F157" s="16"/>
      <c r="G157" s="26"/>
      <c r="H157" s="28"/>
      <c r="I157" s="28"/>
    </row>
    <row r="158" spans="1:9" ht="26.25" customHeight="1" x14ac:dyDescent="0.25">
      <c r="A158" s="16" t="s">
        <v>165</v>
      </c>
      <c r="B158" s="26" t="s">
        <v>166</v>
      </c>
      <c r="C158" s="16"/>
      <c r="D158" s="16"/>
      <c r="E158" s="16"/>
      <c r="F158" s="16"/>
      <c r="G158" s="26"/>
      <c r="H158" s="28"/>
      <c r="I158" s="28"/>
    </row>
    <row r="159" spans="1:9" ht="24.75" customHeight="1" x14ac:dyDescent="0.25">
      <c r="A159" s="16" t="s">
        <v>167</v>
      </c>
      <c r="B159" s="26" t="s">
        <v>168</v>
      </c>
      <c r="C159" s="16"/>
      <c r="D159" s="16"/>
      <c r="E159" s="16"/>
      <c r="F159" s="16"/>
      <c r="G159" s="26"/>
      <c r="H159" s="28"/>
      <c r="I159" s="28"/>
    </row>
    <row r="160" spans="1:9" ht="13.5" customHeight="1" x14ac:dyDescent="0.25">
      <c r="A160" s="16" t="s">
        <v>169</v>
      </c>
      <c r="B160" s="26" t="s">
        <v>170</v>
      </c>
      <c r="C160" s="16"/>
      <c r="D160" s="16"/>
      <c r="E160" s="16"/>
      <c r="F160" s="16"/>
      <c r="G160" s="26"/>
      <c r="H160" s="28"/>
      <c r="I160" s="28"/>
    </row>
    <row r="161" spans="1:9" ht="25.5" customHeight="1" x14ac:dyDescent="0.25">
      <c r="A161" s="16" t="s">
        <v>171</v>
      </c>
      <c r="B161" s="26" t="s">
        <v>172</v>
      </c>
      <c r="C161" s="16"/>
      <c r="D161" s="16"/>
      <c r="E161" s="16"/>
      <c r="F161" s="16"/>
      <c r="G161" s="26"/>
      <c r="H161" s="28"/>
      <c r="I161" s="28"/>
    </row>
    <row r="162" spans="1:9" ht="30" x14ac:dyDescent="0.25">
      <c r="A162" s="16" t="s">
        <v>173</v>
      </c>
      <c r="B162" s="26" t="s">
        <v>174</v>
      </c>
      <c r="C162" s="16"/>
      <c r="D162" s="16"/>
      <c r="E162" s="16"/>
      <c r="F162" s="16"/>
      <c r="G162" s="26"/>
      <c r="H162" s="28"/>
      <c r="I162" s="28"/>
    </row>
    <row r="163" spans="1:9" x14ac:dyDescent="0.25">
      <c r="E163" s="15" t="s">
        <v>50</v>
      </c>
      <c r="F163" s="15" t="str">
        <f>IF((COUNT(C156:C162)&lt;&gt;COUNT(F156:F162)),"", ROUND(SUM(F156:F162),2))</f>
        <v/>
      </c>
      <c r="G163" s="14" t="str">
        <f>IF((COUNT(C156:C162)&lt;&gt;COUNT(F156:F162)),"Neužpildytos visų objektų kainos", "")</f>
        <v>Neužpildytos visų objektų kainos</v>
      </c>
    </row>
    <row r="164" spans="1:9" ht="60" x14ac:dyDescent="0.25">
      <c r="C164" s="24" t="s">
        <v>51</v>
      </c>
      <c r="D164" s="18"/>
      <c r="E164" s="15" t="s">
        <v>52</v>
      </c>
      <c r="F164" s="15" t="str">
        <f>IF(OR(F163="",D164=""),"", ROUND(PRODUCT(D164,F163)/100,2))</f>
        <v/>
      </c>
      <c r="G164" s="14" t="str">
        <f>IF(D164="", "Nurodykite taikomą PVM dydį", "")</f>
        <v>Nurodykite taikomą PVM dydį</v>
      </c>
    </row>
    <row r="165" spans="1:9" x14ac:dyDescent="0.25">
      <c r="E165" s="15" t="s">
        <v>53</v>
      </c>
      <c r="F165" s="15">
        <f>IF(ISBLANK(F164), "", ROUND(SUM(F163:F164),2))</f>
        <v>0</v>
      </c>
    </row>
    <row r="169" spans="1:9" x14ac:dyDescent="0.25">
      <c r="A169" s="12" t="s">
        <v>175</v>
      </c>
      <c r="B169" s="12" t="s">
        <v>176</v>
      </c>
    </row>
    <row r="171" spans="1:9" x14ac:dyDescent="0.25">
      <c r="A171" s="12" t="s">
        <v>28</v>
      </c>
    </row>
    <row r="172" spans="1:9" s="5" customFormat="1" ht="45" x14ac:dyDescent="0.25">
      <c r="A172" s="25" t="s">
        <v>29</v>
      </c>
      <c r="B172" s="25" t="s">
        <v>30</v>
      </c>
      <c r="C172" s="25" t="s">
        <v>31</v>
      </c>
      <c r="D172" s="25" t="s">
        <v>32</v>
      </c>
      <c r="E172" s="25" t="s">
        <v>33</v>
      </c>
      <c r="F172" s="25" t="s">
        <v>34</v>
      </c>
      <c r="G172" s="25" t="s">
        <v>35</v>
      </c>
      <c r="H172" s="25" t="s">
        <v>36</v>
      </c>
      <c r="I172" s="25" t="s">
        <v>37</v>
      </c>
    </row>
    <row r="173" spans="1:9" x14ac:dyDescent="0.25">
      <c r="A173" s="15" t="s">
        <v>177</v>
      </c>
      <c r="B173" s="24" t="s">
        <v>178</v>
      </c>
      <c r="C173" s="16"/>
      <c r="D173" s="16"/>
      <c r="E173" s="16"/>
      <c r="F173" s="16"/>
      <c r="G173" s="16"/>
      <c r="H173" s="16"/>
      <c r="I173" s="16"/>
    </row>
    <row r="174" spans="1:9" x14ac:dyDescent="0.25">
      <c r="A174" s="16" t="s">
        <v>179</v>
      </c>
      <c r="B174" s="26" t="s">
        <v>178</v>
      </c>
      <c r="C174" s="16">
        <v>500</v>
      </c>
      <c r="D174" s="16" t="s">
        <v>41</v>
      </c>
      <c r="E174" s="17"/>
      <c r="F174" s="16" t="str">
        <f>IF(ISBLANK(E174),"", PRODUCT(C174,E174))</f>
        <v/>
      </c>
      <c r="G174" s="28"/>
      <c r="H174" s="26"/>
      <c r="I174" s="26"/>
    </row>
    <row r="175" spans="1:9" ht="29.25" customHeight="1" x14ac:dyDescent="0.25">
      <c r="A175" s="16" t="s">
        <v>180</v>
      </c>
      <c r="B175" s="26" t="s">
        <v>181</v>
      </c>
      <c r="C175" s="16"/>
      <c r="D175" s="16"/>
      <c r="E175" s="16"/>
      <c r="F175" s="16"/>
      <c r="G175" s="26"/>
      <c r="H175" s="28"/>
      <c r="I175" s="28"/>
    </row>
    <row r="176" spans="1:9" x14ac:dyDescent="0.25">
      <c r="A176" s="16" t="s">
        <v>182</v>
      </c>
      <c r="B176" s="26" t="s">
        <v>183</v>
      </c>
      <c r="C176" s="16"/>
      <c r="D176" s="16"/>
      <c r="E176" s="16"/>
      <c r="F176" s="16"/>
      <c r="G176" s="26"/>
      <c r="H176" s="28"/>
      <c r="I176" s="28"/>
    </row>
    <row r="177" spans="1:9" x14ac:dyDescent="0.25">
      <c r="A177" s="16" t="s">
        <v>184</v>
      </c>
      <c r="B177" s="26" t="s">
        <v>185</v>
      </c>
      <c r="C177" s="16"/>
      <c r="D177" s="16"/>
      <c r="E177" s="16"/>
      <c r="F177" s="16"/>
      <c r="G177" s="26"/>
      <c r="H177" s="28"/>
      <c r="I177" s="28"/>
    </row>
    <row r="178" spans="1:9" x14ac:dyDescent="0.25">
      <c r="A178" s="16" t="s">
        <v>186</v>
      </c>
      <c r="B178" s="26" t="s">
        <v>187</v>
      </c>
      <c r="C178" s="16"/>
      <c r="D178" s="16"/>
      <c r="E178" s="16"/>
      <c r="F178" s="16"/>
      <c r="G178" s="26"/>
      <c r="H178" s="28"/>
      <c r="I178" s="28"/>
    </row>
    <row r="179" spans="1:9" x14ac:dyDescent="0.25">
      <c r="E179" s="15" t="s">
        <v>50</v>
      </c>
      <c r="F179" s="15" t="str">
        <f>IF((COUNT(C174:C178)&lt;&gt;COUNT(F174:F178)),"", ROUND(SUM(F174:F178),2))</f>
        <v/>
      </c>
      <c r="G179" s="14" t="str">
        <f>IF((COUNT(C174:C178)&lt;&gt;COUNT(F174:F178)),"Neužpildytos visų objektų kainos", "")</f>
        <v>Neužpildytos visų objektų kainos</v>
      </c>
    </row>
    <row r="180" spans="1:9" ht="60" x14ac:dyDescent="0.25">
      <c r="C180" s="24" t="s">
        <v>51</v>
      </c>
      <c r="D180" s="18"/>
      <c r="E180" s="15" t="s">
        <v>52</v>
      </c>
      <c r="F180" s="15" t="str">
        <f>IF(OR(F179="",D180=""),"", ROUND(PRODUCT(D180,F179)/100,2))</f>
        <v/>
      </c>
      <c r="G180" s="14" t="str">
        <f>IF(D180="", "Nurodykite taikomą PVM dydį", "")</f>
        <v>Nurodykite taikomą PVM dydį</v>
      </c>
    </row>
    <row r="181" spans="1:9" x14ac:dyDescent="0.25">
      <c r="E181" s="15" t="s">
        <v>53</v>
      </c>
      <c r="F181" s="15">
        <f>IF(ISBLANK(F180), "", ROUND(SUM(F179:F180),2))</f>
        <v>0</v>
      </c>
    </row>
    <row r="185" spans="1:9" x14ac:dyDescent="0.25">
      <c r="A185" s="12" t="s">
        <v>188</v>
      </c>
      <c r="B185" s="12" t="s">
        <v>189</v>
      </c>
    </row>
    <row r="187" spans="1:9" x14ac:dyDescent="0.25">
      <c r="A187" s="12" t="s">
        <v>28</v>
      </c>
    </row>
    <row r="188" spans="1:9" s="5" customFormat="1" ht="45" x14ac:dyDescent="0.25">
      <c r="A188" s="25" t="s">
        <v>29</v>
      </c>
      <c r="B188" s="25" t="s">
        <v>30</v>
      </c>
      <c r="C188" s="25" t="s">
        <v>31</v>
      </c>
      <c r="D188" s="25" t="s">
        <v>32</v>
      </c>
      <c r="E188" s="25" t="s">
        <v>33</v>
      </c>
      <c r="F188" s="25" t="s">
        <v>34</v>
      </c>
      <c r="G188" s="25" t="s">
        <v>35</v>
      </c>
      <c r="H188" s="25" t="s">
        <v>36</v>
      </c>
      <c r="I188" s="25" t="s">
        <v>37</v>
      </c>
    </row>
    <row r="189" spans="1:9" x14ac:dyDescent="0.25">
      <c r="A189" s="15" t="s">
        <v>190</v>
      </c>
      <c r="B189" s="15" t="s">
        <v>191</v>
      </c>
      <c r="C189" s="16"/>
      <c r="D189" s="16"/>
      <c r="E189" s="16"/>
      <c r="F189" s="16"/>
      <c r="G189" s="16"/>
      <c r="H189" s="16"/>
      <c r="I189" s="16"/>
    </row>
    <row r="190" spans="1:9" x14ac:dyDescent="0.25">
      <c r="A190" s="16" t="s">
        <v>192</v>
      </c>
      <c r="B190" s="26" t="s">
        <v>191</v>
      </c>
      <c r="C190" s="16">
        <v>1800</v>
      </c>
      <c r="D190" s="16" t="s">
        <v>41</v>
      </c>
      <c r="E190" s="29"/>
      <c r="F190" s="26" t="str">
        <f>IF(ISBLANK(E190),"", PRODUCT(C190,E190))</f>
        <v/>
      </c>
      <c r="G190" s="28"/>
      <c r="H190" s="26"/>
      <c r="I190" s="26"/>
    </row>
    <row r="191" spans="1:9" ht="30" x14ac:dyDescent="0.25">
      <c r="A191" s="16" t="s">
        <v>193</v>
      </c>
      <c r="B191" s="26" t="s">
        <v>194</v>
      </c>
      <c r="C191" s="16"/>
      <c r="D191" s="16"/>
      <c r="E191" s="26"/>
      <c r="F191" s="26"/>
      <c r="G191" s="26"/>
      <c r="H191" s="28"/>
      <c r="I191" s="28"/>
    </row>
    <row r="192" spans="1:9" ht="39.75" customHeight="1" x14ac:dyDescent="0.25">
      <c r="A192" s="16" t="s">
        <v>195</v>
      </c>
      <c r="B192" s="26" t="s">
        <v>196</v>
      </c>
      <c r="C192" s="16"/>
      <c r="D192" s="16"/>
      <c r="E192" s="26"/>
      <c r="F192" s="26"/>
      <c r="G192" s="26"/>
      <c r="H192" s="28"/>
      <c r="I192" s="28"/>
    </row>
    <row r="193" spans="1:9" ht="29.25" customHeight="1" x14ac:dyDescent="0.25">
      <c r="A193" s="16" t="s">
        <v>197</v>
      </c>
      <c r="B193" s="26" t="s">
        <v>198</v>
      </c>
      <c r="C193" s="16"/>
      <c r="D193" s="16"/>
      <c r="E193" s="26"/>
      <c r="F193" s="26"/>
      <c r="G193" s="26"/>
      <c r="H193" s="28"/>
      <c r="I193" s="28"/>
    </row>
    <row r="194" spans="1:9" ht="30" x14ac:dyDescent="0.25">
      <c r="A194" s="16" t="s">
        <v>199</v>
      </c>
      <c r="B194" s="26" t="s">
        <v>200</v>
      </c>
      <c r="C194" s="16"/>
      <c r="D194" s="16"/>
      <c r="E194" s="26"/>
      <c r="F194" s="26"/>
      <c r="G194" s="26"/>
      <c r="H194" s="28"/>
      <c r="I194" s="28"/>
    </row>
    <row r="195" spans="1:9" x14ac:dyDescent="0.25">
      <c r="E195" s="15" t="s">
        <v>50</v>
      </c>
      <c r="F195" s="15" t="str">
        <f>IF((COUNT(C190:C194)&lt;&gt;COUNT(F190:F194)),"", ROUND(SUM(F190:F194),2))</f>
        <v/>
      </c>
      <c r="G195" s="14" t="str">
        <f>IF((COUNT(C190:C194)&lt;&gt;COUNT(F190:F194)),"Neužpildytos visų objektų kainos", "")</f>
        <v>Neužpildytos visų objektų kainos</v>
      </c>
    </row>
    <row r="196" spans="1:9" ht="60" x14ac:dyDescent="0.25">
      <c r="C196" s="24" t="s">
        <v>51</v>
      </c>
      <c r="D196" s="18"/>
      <c r="E196" s="15" t="s">
        <v>52</v>
      </c>
      <c r="F196" s="15" t="str">
        <f>IF(OR(F195="",D196=""),"", ROUND(PRODUCT(D196,F195)/100,2))</f>
        <v/>
      </c>
      <c r="G196" s="14" t="str">
        <f>IF(D196="", "Nurodykite taikomą PVM dydį", "")</f>
        <v>Nurodykite taikomą PVM dydį</v>
      </c>
    </row>
    <row r="197" spans="1:9" x14ac:dyDescent="0.25">
      <c r="E197" s="15" t="s">
        <v>53</v>
      </c>
      <c r="F197" s="15">
        <f>IF(ISBLANK(F196), "", ROUND(SUM(F195:F196),2))</f>
        <v>0</v>
      </c>
    </row>
    <row r="201" spans="1:9" x14ac:dyDescent="0.25">
      <c r="A201" s="12" t="s">
        <v>201</v>
      </c>
      <c r="B201" s="12" t="s">
        <v>202</v>
      </c>
    </row>
    <row r="203" spans="1:9" x14ac:dyDescent="0.25">
      <c r="A203" s="12" t="s">
        <v>28</v>
      </c>
    </row>
    <row r="204" spans="1:9" s="5" customFormat="1" ht="45" x14ac:dyDescent="0.25">
      <c r="A204" s="25" t="s">
        <v>29</v>
      </c>
      <c r="B204" s="25" t="s">
        <v>30</v>
      </c>
      <c r="C204" s="25" t="s">
        <v>31</v>
      </c>
      <c r="D204" s="25" t="s">
        <v>32</v>
      </c>
      <c r="E204" s="25" t="s">
        <v>33</v>
      </c>
      <c r="F204" s="25" t="s">
        <v>34</v>
      </c>
      <c r="G204" s="25" t="s">
        <v>35</v>
      </c>
      <c r="H204" s="25" t="s">
        <v>36</v>
      </c>
      <c r="I204" s="25" t="s">
        <v>37</v>
      </c>
    </row>
    <row r="205" spans="1:9" x14ac:dyDescent="0.25">
      <c r="A205" s="15" t="s">
        <v>203</v>
      </c>
      <c r="B205" s="24" t="s">
        <v>204</v>
      </c>
      <c r="C205" s="16"/>
      <c r="D205" s="16"/>
      <c r="E205" s="16"/>
      <c r="F205" s="16"/>
      <c r="G205" s="16"/>
      <c r="H205" s="16"/>
      <c r="I205" s="16"/>
    </row>
    <row r="206" spans="1:9" x14ac:dyDescent="0.25">
      <c r="A206" s="16" t="s">
        <v>205</v>
      </c>
      <c r="B206" s="26" t="s">
        <v>204</v>
      </c>
      <c r="C206" s="16">
        <v>1800</v>
      </c>
      <c r="D206" s="16" t="s">
        <v>41</v>
      </c>
      <c r="E206" s="17"/>
      <c r="F206" s="16" t="str">
        <f>IF(ISBLANK(E206),"", PRODUCT(C206,E206))</f>
        <v/>
      </c>
      <c r="G206" s="28"/>
      <c r="H206" s="26"/>
      <c r="I206" s="26"/>
    </row>
    <row r="207" spans="1:9" ht="30" x14ac:dyDescent="0.25">
      <c r="A207" s="16" t="s">
        <v>206</v>
      </c>
      <c r="B207" s="26" t="s">
        <v>194</v>
      </c>
      <c r="C207" s="16"/>
      <c r="D207" s="16"/>
      <c r="E207" s="16"/>
      <c r="F207" s="16"/>
      <c r="G207" s="26"/>
      <c r="H207" s="28"/>
      <c r="I207" s="28"/>
    </row>
    <row r="208" spans="1:9" ht="30" x14ac:dyDescent="0.25">
      <c r="A208" s="16" t="s">
        <v>207</v>
      </c>
      <c r="B208" s="26" t="s">
        <v>196</v>
      </c>
      <c r="C208" s="16"/>
      <c r="D208" s="16"/>
      <c r="E208" s="16"/>
      <c r="F208" s="16"/>
      <c r="G208" s="26"/>
      <c r="H208" s="28"/>
      <c r="I208" s="28"/>
    </row>
    <row r="209" spans="1:9" ht="29.25" customHeight="1" x14ac:dyDescent="0.25">
      <c r="A209" s="16" t="s">
        <v>208</v>
      </c>
      <c r="B209" s="26" t="s">
        <v>198</v>
      </c>
      <c r="C209" s="16"/>
      <c r="D209" s="16"/>
      <c r="E209" s="16"/>
      <c r="F209" s="16"/>
      <c r="G209" s="26"/>
      <c r="H209" s="28"/>
      <c r="I209" s="28"/>
    </row>
    <row r="210" spans="1:9" x14ac:dyDescent="0.25">
      <c r="E210" s="15" t="s">
        <v>50</v>
      </c>
      <c r="F210" s="15" t="str">
        <f>IF((COUNT(C206:C209)&lt;&gt;COUNT(F206:F209)),"", ROUND(SUM(F206:F209),2))</f>
        <v/>
      </c>
      <c r="G210" s="14" t="str">
        <f>IF((COUNT(C206:C209)&lt;&gt;COUNT(F206:F209)),"Neužpildytos visų objektų kainos", "")</f>
        <v>Neužpildytos visų objektų kainos</v>
      </c>
    </row>
    <row r="211" spans="1:9" ht="60" x14ac:dyDescent="0.25">
      <c r="C211" s="24" t="s">
        <v>51</v>
      </c>
      <c r="D211" s="18"/>
      <c r="E211" s="15" t="s">
        <v>52</v>
      </c>
      <c r="F211" s="15" t="str">
        <f>IF(OR(F210="",D211=""),"", ROUND(PRODUCT(D211,F210)/100,2))</f>
        <v/>
      </c>
      <c r="G211" s="14" t="str">
        <f>IF(D211="", "Nurodykite taikomą PVM dydį", "")</f>
        <v>Nurodykite taikomą PVM dydį</v>
      </c>
    </row>
    <row r="212" spans="1:9" x14ac:dyDescent="0.25">
      <c r="E212" s="15" t="s">
        <v>53</v>
      </c>
      <c r="F212" s="15">
        <f>IF(ISBLANK(F211), "", ROUND(SUM(F210:F211),2))</f>
        <v>0</v>
      </c>
    </row>
  </sheetData>
  <sheetProtection algorithmName="SHA-512" hashValue="Svi74pP+lNBAmO0CuceE8W0aqwwLHGjHcvEspl1xXRzOWJf5KLh3EMDIpjoBjmpVMksTF3A6zz+cIr9gIBYdHA==" saltValue="tlTU81sEY1D5Yjn++bnmkg==" spinCount="100000" sheet="1" objects="1" scenarios="1"/>
  <mergeCells count="28">
    <mergeCell ref="C19:F19"/>
    <mergeCell ref="A30:C30"/>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s>
  <pageMargins left="0.7" right="0.7" top="0.75" bottom="0.75" header="0.3" footer="0.3"/>
  <pageSetup scale="6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7" t="s">
        <v>209</v>
      </c>
      <c r="B2" s="35"/>
      <c r="C2" s="35"/>
      <c r="D2" s="35"/>
      <c r="E2" s="35"/>
      <c r="F2" s="35"/>
      <c r="G2" s="35"/>
      <c r="H2" s="35"/>
      <c r="I2" s="35"/>
      <c r="J2" s="35"/>
      <c r="K2" s="35"/>
    </row>
    <row r="3" spans="1:11" x14ac:dyDescent="0.25">
      <c r="A3" s="35"/>
      <c r="B3" s="35"/>
      <c r="C3" s="35"/>
      <c r="D3" s="35"/>
      <c r="E3" s="35"/>
      <c r="F3" s="35"/>
      <c r="G3" s="35"/>
      <c r="H3" s="35"/>
      <c r="I3" s="35"/>
      <c r="J3" s="35"/>
      <c r="K3" s="35"/>
    </row>
    <row r="4" spans="1:11" ht="15.95" customHeight="1" thickBot="1" x14ac:dyDescent="0.3">
      <c r="A4" s="7"/>
      <c r="B4" s="7"/>
      <c r="C4" s="7"/>
      <c r="D4" s="7"/>
      <c r="E4" s="7"/>
      <c r="F4" s="7"/>
      <c r="G4" s="7"/>
      <c r="H4" s="7"/>
      <c r="I4" s="7"/>
      <c r="J4" s="7"/>
    </row>
    <row r="5" spans="1:11" ht="48" customHeight="1" x14ac:dyDescent="0.25">
      <c r="A5" s="68" t="s">
        <v>210</v>
      </c>
      <c r="B5" s="58"/>
      <c r="C5" s="56" t="s">
        <v>211</v>
      </c>
      <c r="D5" s="57"/>
      <c r="E5" s="58"/>
      <c r="F5" s="56" t="s">
        <v>212</v>
      </c>
      <c r="G5" s="57"/>
      <c r="H5" s="58"/>
      <c r="I5" s="56" t="s">
        <v>213</v>
      </c>
      <c r="J5" s="58"/>
      <c r="K5" s="9" t="s">
        <v>214</v>
      </c>
    </row>
    <row r="6" spans="1:11" ht="48.95" customHeight="1" x14ac:dyDescent="0.25">
      <c r="A6" s="50"/>
      <c r="B6" s="31"/>
      <c r="C6" s="51"/>
      <c r="D6" s="49"/>
      <c r="E6" s="31"/>
      <c r="F6" s="51"/>
      <c r="G6" s="49"/>
      <c r="H6" s="31"/>
      <c r="I6" s="51"/>
      <c r="J6" s="31"/>
      <c r="K6" s="19"/>
    </row>
    <row r="7" spans="1:11" ht="48.95" customHeight="1" x14ac:dyDescent="0.25">
      <c r="A7" s="50"/>
      <c r="B7" s="31"/>
      <c r="C7" s="51"/>
      <c r="D7" s="49"/>
      <c r="E7" s="31"/>
      <c r="F7" s="51"/>
      <c r="G7" s="49"/>
      <c r="H7" s="31"/>
      <c r="I7" s="51"/>
      <c r="J7" s="31"/>
      <c r="K7" s="19"/>
    </row>
    <row r="8" spans="1:11" ht="48.95" customHeight="1" x14ac:dyDescent="0.25">
      <c r="A8" s="50"/>
      <c r="B8" s="31"/>
      <c r="C8" s="51"/>
      <c r="D8" s="49"/>
      <c r="E8" s="31"/>
      <c r="F8" s="51"/>
      <c r="G8" s="49"/>
      <c r="H8" s="31"/>
      <c r="I8" s="51"/>
      <c r="J8" s="31"/>
      <c r="K8" s="19"/>
    </row>
    <row r="9" spans="1:11" ht="48.95" customHeight="1" x14ac:dyDescent="0.25">
      <c r="A9" s="50"/>
      <c r="B9" s="31"/>
      <c r="C9" s="51"/>
      <c r="D9" s="49"/>
      <c r="E9" s="31"/>
      <c r="F9" s="51"/>
      <c r="G9" s="49"/>
      <c r="H9" s="31"/>
      <c r="I9" s="51"/>
      <c r="J9" s="31"/>
      <c r="K9" s="19"/>
    </row>
    <row r="10" spans="1:11" ht="48.95" customHeight="1" x14ac:dyDescent="0.25">
      <c r="A10" s="50"/>
      <c r="B10" s="31"/>
      <c r="C10" s="51"/>
      <c r="D10" s="49"/>
      <c r="E10" s="31"/>
      <c r="F10" s="51"/>
      <c r="G10" s="49"/>
      <c r="H10" s="31"/>
      <c r="I10" s="51"/>
      <c r="J10" s="31"/>
      <c r="K10" s="19"/>
    </row>
    <row r="11" spans="1:11" ht="48.95" customHeight="1" x14ac:dyDescent="0.25">
      <c r="A11" s="50"/>
      <c r="B11" s="31"/>
      <c r="C11" s="51"/>
      <c r="D11" s="49"/>
      <c r="E11" s="31"/>
      <c r="F11" s="51"/>
      <c r="G11" s="49"/>
      <c r="H11" s="31"/>
      <c r="I11" s="51"/>
      <c r="J11" s="31"/>
      <c r="K11" s="19"/>
    </row>
    <row r="12" spans="1:11" ht="48.95" customHeight="1" x14ac:dyDescent="0.25">
      <c r="A12" s="50"/>
      <c r="B12" s="31"/>
      <c r="C12" s="51"/>
      <c r="D12" s="49"/>
      <c r="E12" s="31"/>
      <c r="F12" s="51"/>
      <c r="G12" s="49"/>
      <c r="H12" s="31"/>
      <c r="I12" s="51"/>
      <c r="J12" s="31"/>
      <c r="K12" s="19"/>
    </row>
    <row r="13" spans="1:11" ht="48.95" customHeight="1" x14ac:dyDescent="0.25">
      <c r="A13" s="50"/>
      <c r="B13" s="31"/>
      <c r="C13" s="51"/>
      <c r="D13" s="49"/>
      <c r="E13" s="31"/>
      <c r="F13" s="51"/>
      <c r="G13" s="49"/>
      <c r="H13" s="31"/>
      <c r="I13" s="51"/>
      <c r="J13" s="31"/>
      <c r="K13" s="19"/>
    </row>
    <row r="14" spans="1:11" ht="48.95" customHeight="1" x14ac:dyDescent="0.25">
      <c r="A14" s="50"/>
      <c r="B14" s="31"/>
      <c r="C14" s="51"/>
      <c r="D14" s="49"/>
      <c r="E14" s="31"/>
      <c r="F14" s="51"/>
      <c r="G14" s="49"/>
      <c r="H14" s="31"/>
      <c r="I14" s="51"/>
      <c r="J14" s="31"/>
      <c r="K14" s="19"/>
    </row>
    <row r="15" spans="1:11" ht="48" customHeight="1" thickBot="1" x14ac:dyDescent="0.3">
      <c r="A15" s="74"/>
      <c r="B15" s="62"/>
      <c r="C15" s="67"/>
      <c r="D15" s="61"/>
      <c r="E15" s="62"/>
      <c r="F15" s="67"/>
      <c r="G15" s="61"/>
      <c r="H15" s="62"/>
      <c r="I15" s="67"/>
      <c r="J15" s="62"/>
      <c r="K15" s="20"/>
    </row>
    <row r="16" spans="1:11" ht="18.95" customHeight="1" x14ac:dyDescent="0.25">
      <c r="A16" s="10"/>
      <c r="B16" s="10"/>
      <c r="C16" s="10"/>
      <c r="D16" s="10"/>
      <c r="E16" s="10"/>
      <c r="F16" s="10"/>
      <c r="G16" s="10"/>
      <c r="H16" s="10"/>
      <c r="I16" s="10"/>
      <c r="J16" s="10"/>
      <c r="K16" s="11"/>
    </row>
    <row r="17" spans="1:11" ht="48.95" customHeight="1" x14ac:dyDescent="0.25">
      <c r="A17" s="71" t="s">
        <v>215</v>
      </c>
      <c r="B17" s="35"/>
      <c r="C17" s="35"/>
      <c r="D17" s="35"/>
      <c r="E17" s="35"/>
      <c r="F17" s="35"/>
      <c r="G17" s="35"/>
      <c r="H17" s="35"/>
      <c r="I17" s="35"/>
      <c r="J17" s="35"/>
      <c r="K17" s="35"/>
    </row>
    <row r="18" spans="1:11" ht="15.95" customHeight="1" thickBot="1" x14ac:dyDescent="0.3">
      <c r="A18" s="10"/>
      <c r="B18" s="10"/>
      <c r="C18" s="10"/>
      <c r="D18" s="10"/>
      <c r="E18" s="10"/>
      <c r="F18" s="10"/>
      <c r="G18" s="10"/>
      <c r="H18" s="10"/>
      <c r="I18" s="10"/>
      <c r="J18" s="10"/>
      <c r="K18" s="11"/>
    </row>
    <row r="19" spans="1:11" ht="48.95" customHeight="1" x14ac:dyDescent="0.25">
      <c r="A19" s="68" t="s">
        <v>30</v>
      </c>
      <c r="B19" s="58"/>
      <c r="C19" s="56" t="s">
        <v>211</v>
      </c>
      <c r="D19" s="57"/>
      <c r="E19" s="58"/>
      <c r="F19" s="56" t="s">
        <v>216</v>
      </c>
      <c r="G19" s="57"/>
      <c r="H19" s="58"/>
      <c r="I19" s="72" t="s">
        <v>213</v>
      </c>
      <c r="J19" s="73"/>
      <c r="K19" s="11"/>
    </row>
    <row r="20" spans="1:11" ht="48.95" customHeight="1" x14ac:dyDescent="0.25">
      <c r="A20" s="50"/>
      <c r="B20" s="31"/>
      <c r="C20" s="51"/>
      <c r="D20" s="49"/>
      <c r="E20" s="31"/>
      <c r="F20" s="51"/>
      <c r="G20" s="49"/>
      <c r="H20" s="31"/>
      <c r="I20" s="55"/>
      <c r="J20" s="54"/>
      <c r="K20" s="11"/>
    </row>
    <row r="21" spans="1:11" ht="48.95" customHeight="1" x14ac:dyDescent="0.25">
      <c r="A21" s="50"/>
      <c r="B21" s="31"/>
      <c r="C21" s="51"/>
      <c r="D21" s="49"/>
      <c r="E21" s="31"/>
      <c r="F21" s="51"/>
      <c r="G21" s="49"/>
      <c r="H21" s="31"/>
      <c r="I21" s="55"/>
      <c r="J21" s="54"/>
      <c r="K21" s="11"/>
    </row>
    <row r="22" spans="1:11" ht="48.95" customHeight="1" x14ac:dyDescent="0.25">
      <c r="A22" s="50"/>
      <c r="B22" s="31"/>
      <c r="C22" s="51"/>
      <c r="D22" s="49"/>
      <c r="E22" s="31"/>
      <c r="F22" s="51"/>
      <c r="G22" s="49"/>
      <c r="H22" s="31"/>
      <c r="I22" s="55"/>
      <c r="J22" s="54"/>
      <c r="K22" s="11"/>
    </row>
    <row r="23" spans="1:11" ht="48.95" customHeight="1" x14ac:dyDescent="0.25">
      <c r="A23" s="50"/>
      <c r="B23" s="31"/>
      <c r="C23" s="51"/>
      <c r="D23" s="49"/>
      <c r="E23" s="31"/>
      <c r="F23" s="51"/>
      <c r="G23" s="49"/>
      <c r="H23" s="31"/>
      <c r="I23" s="55"/>
      <c r="J23" s="54"/>
      <c r="K23" s="11"/>
    </row>
    <row r="24" spans="1:11" ht="48.95" customHeight="1" x14ac:dyDescent="0.25">
      <c r="A24" s="50"/>
      <c r="B24" s="31"/>
      <c r="C24" s="51"/>
      <c r="D24" s="49"/>
      <c r="E24" s="31"/>
      <c r="F24" s="51"/>
      <c r="G24" s="49"/>
      <c r="H24" s="31"/>
      <c r="I24" s="55"/>
      <c r="J24" s="54"/>
      <c r="K24" s="11"/>
    </row>
    <row r="25" spans="1:11" ht="48.95" customHeight="1" x14ac:dyDescent="0.25">
      <c r="A25" s="50"/>
      <c r="B25" s="31"/>
      <c r="C25" s="51"/>
      <c r="D25" s="49"/>
      <c r="E25" s="31"/>
      <c r="F25" s="51"/>
      <c r="G25" s="49"/>
      <c r="H25" s="31"/>
      <c r="I25" s="55"/>
      <c r="J25" s="54"/>
      <c r="K25" s="11"/>
    </row>
    <row r="26" spans="1:11" ht="48.95" customHeight="1" x14ac:dyDescent="0.25">
      <c r="A26" s="50"/>
      <c r="B26" s="31"/>
      <c r="C26" s="51"/>
      <c r="D26" s="49"/>
      <c r="E26" s="31"/>
      <c r="F26" s="51"/>
      <c r="G26" s="49"/>
      <c r="H26" s="31"/>
      <c r="I26" s="55"/>
      <c r="J26" s="54"/>
      <c r="K26" s="11"/>
    </row>
    <row r="27" spans="1:11" ht="48.95" customHeight="1" x14ac:dyDescent="0.25">
      <c r="A27" s="50"/>
      <c r="B27" s="31"/>
      <c r="C27" s="51"/>
      <c r="D27" s="49"/>
      <c r="E27" s="31"/>
      <c r="F27" s="51"/>
      <c r="G27" s="49"/>
      <c r="H27" s="31"/>
      <c r="I27" s="55"/>
      <c r="J27" s="54"/>
      <c r="K27" s="11"/>
    </row>
    <row r="28" spans="1:11" ht="48.95" customHeight="1" x14ac:dyDescent="0.25">
      <c r="A28" s="50"/>
      <c r="B28" s="31"/>
      <c r="C28" s="51"/>
      <c r="D28" s="49"/>
      <c r="E28" s="31"/>
      <c r="F28" s="51"/>
      <c r="G28" s="49"/>
      <c r="H28" s="31"/>
      <c r="I28" s="55"/>
      <c r="J28" s="54"/>
      <c r="K28" s="11"/>
    </row>
    <row r="29" spans="1:11" ht="48.95" customHeight="1" x14ac:dyDescent="0.25">
      <c r="A29" s="50"/>
      <c r="B29" s="31"/>
      <c r="C29" s="51"/>
      <c r="D29" s="49"/>
      <c r="E29" s="31"/>
      <c r="F29" s="51"/>
      <c r="G29" s="49"/>
      <c r="H29" s="31"/>
      <c r="I29" s="55"/>
      <c r="J29" s="54"/>
      <c r="K29" s="11"/>
    </row>
    <row r="31" spans="1:11" ht="33" customHeight="1" x14ac:dyDescent="0.25">
      <c r="A31" s="59"/>
      <c r="B31" s="35"/>
      <c r="C31" s="35"/>
      <c r="D31" s="35"/>
      <c r="E31" s="35"/>
      <c r="F31" s="35"/>
      <c r="G31" s="35"/>
      <c r="H31" s="35"/>
      <c r="I31" s="35"/>
      <c r="J31" s="35"/>
    </row>
    <row r="33" spans="1:10" ht="15.95" customHeight="1" x14ac:dyDescent="0.25">
      <c r="A33" s="70" t="s">
        <v>217</v>
      </c>
      <c r="B33" s="35"/>
      <c r="C33" s="35"/>
      <c r="D33" s="35"/>
      <c r="E33" s="35"/>
      <c r="F33" s="35"/>
      <c r="G33" s="35"/>
      <c r="H33" s="35"/>
      <c r="I33" s="35"/>
      <c r="J33" s="35"/>
    </row>
    <row r="34" spans="1:10" ht="15.95" customHeight="1" thickBot="1" x14ac:dyDescent="0.3"/>
    <row r="35" spans="1:10" ht="15.95" customHeight="1" x14ac:dyDescent="0.25">
      <c r="A35" s="8" t="s">
        <v>29</v>
      </c>
      <c r="B35" s="75" t="s">
        <v>218</v>
      </c>
      <c r="C35" s="57"/>
      <c r="D35" s="57"/>
      <c r="E35" s="57"/>
      <c r="F35" s="57"/>
      <c r="G35" s="58"/>
      <c r="H35" s="76" t="s">
        <v>219</v>
      </c>
      <c r="I35" s="57"/>
      <c r="J35" s="73"/>
    </row>
    <row r="36" spans="1:10" ht="48" customHeight="1" x14ac:dyDescent="0.25">
      <c r="A36" s="21" t="s">
        <v>220</v>
      </c>
      <c r="B36" s="52" t="s">
        <v>221</v>
      </c>
      <c r="C36" s="49"/>
      <c r="D36" s="49"/>
      <c r="E36" s="49"/>
      <c r="F36" s="49"/>
      <c r="G36" s="31"/>
      <c r="H36" s="53"/>
      <c r="I36" s="49"/>
      <c r="J36" s="54"/>
    </row>
    <row r="37" spans="1:10" ht="48" customHeight="1" x14ac:dyDescent="0.25">
      <c r="A37" s="21" t="s">
        <v>222</v>
      </c>
      <c r="B37" s="52" t="s">
        <v>223</v>
      </c>
      <c r="C37" s="49"/>
      <c r="D37" s="49"/>
      <c r="E37" s="49"/>
      <c r="F37" s="49"/>
      <c r="G37" s="31"/>
      <c r="H37" s="53"/>
      <c r="I37" s="49"/>
      <c r="J37" s="54"/>
    </row>
    <row r="38" spans="1:10" ht="48" customHeight="1" x14ac:dyDescent="0.25">
      <c r="A38" s="22"/>
      <c r="B38" s="48"/>
      <c r="C38" s="49"/>
      <c r="D38" s="49"/>
      <c r="E38" s="49"/>
      <c r="F38" s="49"/>
      <c r="G38" s="31"/>
      <c r="H38" s="53"/>
      <c r="I38" s="49"/>
      <c r="J38" s="54"/>
    </row>
    <row r="39" spans="1:10" ht="48" customHeight="1" x14ac:dyDescent="0.25">
      <c r="A39" s="22"/>
      <c r="B39" s="48"/>
      <c r="C39" s="49"/>
      <c r="D39" s="49"/>
      <c r="E39" s="49"/>
      <c r="F39" s="49"/>
      <c r="G39" s="31"/>
      <c r="H39" s="53"/>
      <c r="I39" s="49"/>
      <c r="J39" s="54"/>
    </row>
    <row r="40" spans="1:10" ht="48" customHeight="1" x14ac:dyDescent="0.25">
      <c r="A40" s="22"/>
      <c r="B40" s="48"/>
      <c r="C40" s="49"/>
      <c r="D40" s="49"/>
      <c r="E40" s="49"/>
      <c r="F40" s="49"/>
      <c r="G40" s="31"/>
      <c r="H40" s="53"/>
      <c r="I40" s="49"/>
      <c r="J40" s="54"/>
    </row>
    <row r="41" spans="1:10" ht="48" customHeight="1" x14ac:dyDescent="0.25">
      <c r="A41" s="22"/>
      <c r="B41" s="48"/>
      <c r="C41" s="49"/>
      <c r="D41" s="49"/>
      <c r="E41" s="49"/>
      <c r="F41" s="49"/>
      <c r="G41" s="31"/>
      <c r="H41" s="53"/>
      <c r="I41" s="49"/>
      <c r="J41" s="54"/>
    </row>
    <row r="42" spans="1:10" ht="48" customHeight="1" x14ac:dyDescent="0.25">
      <c r="A42" s="22"/>
      <c r="B42" s="48"/>
      <c r="C42" s="49"/>
      <c r="D42" s="49"/>
      <c r="E42" s="49"/>
      <c r="F42" s="49"/>
      <c r="G42" s="31"/>
      <c r="H42" s="53"/>
      <c r="I42" s="49"/>
      <c r="J42" s="54"/>
    </row>
    <row r="43" spans="1:10" ht="48" customHeight="1" x14ac:dyDescent="0.25">
      <c r="A43" s="22"/>
      <c r="B43" s="48"/>
      <c r="C43" s="49"/>
      <c r="D43" s="49"/>
      <c r="E43" s="49"/>
      <c r="F43" s="49"/>
      <c r="G43" s="31"/>
      <c r="H43" s="53"/>
      <c r="I43" s="49"/>
      <c r="J43" s="54"/>
    </row>
    <row r="44" spans="1:10" ht="48" customHeight="1" x14ac:dyDescent="0.25">
      <c r="A44" s="22"/>
      <c r="B44" s="48"/>
      <c r="C44" s="49"/>
      <c r="D44" s="49"/>
      <c r="E44" s="49"/>
      <c r="F44" s="49"/>
      <c r="G44" s="31"/>
      <c r="H44" s="53"/>
      <c r="I44" s="49"/>
      <c r="J44" s="54"/>
    </row>
    <row r="45" spans="1:10" ht="48" customHeight="1" x14ac:dyDescent="0.25">
      <c r="A45" s="22"/>
      <c r="B45" s="48"/>
      <c r="C45" s="49"/>
      <c r="D45" s="49"/>
      <c r="E45" s="49"/>
      <c r="F45" s="49"/>
      <c r="G45" s="31"/>
      <c r="H45" s="53"/>
      <c r="I45" s="49"/>
      <c r="J45" s="54"/>
    </row>
    <row r="46" spans="1:10" ht="48.95" customHeight="1" thickBot="1" x14ac:dyDescent="0.3">
      <c r="A46" s="23"/>
      <c r="B46" s="60"/>
      <c r="C46" s="61"/>
      <c r="D46" s="61"/>
      <c r="E46" s="61"/>
      <c r="F46" s="61"/>
      <c r="G46" s="62"/>
      <c r="H46" s="63"/>
      <c r="I46" s="64"/>
      <c r="J46" s="65"/>
    </row>
    <row r="48" spans="1:10" ht="102" customHeight="1" x14ac:dyDescent="0.25">
      <c r="A48" s="59" t="s">
        <v>224</v>
      </c>
      <c r="B48" s="35"/>
      <c r="C48" s="35"/>
      <c r="D48" s="35"/>
      <c r="E48" s="35"/>
      <c r="F48" s="35"/>
      <c r="G48" s="35"/>
      <c r="H48" s="35"/>
      <c r="I48" s="35"/>
      <c r="J48" s="35"/>
    </row>
    <row r="51" spans="1:10" x14ac:dyDescent="0.25">
      <c r="A51" s="66" t="s">
        <v>225</v>
      </c>
      <c r="B51" s="35"/>
      <c r="C51" s="35"/>
      <c r="D51" s="35"/>
      <c r="E51" s="69"/>
      <c r="F51" s="35"/>
      <c r="G51" s="35"/>
      <c r="H51" s="35"/>
      <c r="I51" s="35"/>
      <c r="J51" s="35"/>
    </row>
    <row r="53" spans="1:10" x14ac:dyDescent="0.25">
      <c r="A53" s="66" t="s">
        <v>226</v>
      </c>
      <c r="B53" s="35"/>
      <c r="C53" s="35"/>
      <c r="D53" s="35"/>
      <c r="E53" s="69"/>
      <c r="F53" s="35"/>
      <c r="G53" s="35"/>
      <c r="H53" s="35"/>
      <c r="I53" s="35"/>
      <c r="J53" s="35"/>
    </row>
    <row r="100" spans="1:1" ht="15.75" x14ac:dyDescent="0.25">
      <c r="A100" t="s">
        <v>227</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cp:lastPrinted>2026-02-19T05:59:00Z</cp:lastPrinted>
  <dcterms:created xsi:type="dcterms:W3CDTF">2023-04-04T12:16:45Z</dcterms:created>
  <dcterms:modified xsi:type="dcterms:W3CDTF">2026-02-19T05:59:35Z</dcterms:modified>
</cp:coreProperties>
</file>