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brijar\Desktop\Pirkimai 2026\22. Alergenai\"/>
    </mc:Choice>
  </mc:AlternateContent>
  <xr:revisionPtr revIDLastSave="0" documentId="13_ncr:1_{2032D7D0-0027-4055-8C20-ED324E41D9D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0" i="1" l="1"/>
  <c r="F617" i="1"/>
  <c r="G619" i="1" s="1"/>
  <c r="G607" i="1"/>
  <c r="F604" i="1"/>
  <c r="G606" i="1" s="1"/>
  <c r="G594" i="1"/>
  <c r="F591" i="1"/>
  <c r="G593" i="1" s="1"/>
  <c r="G581" i="1"/>
  <c r="F578" i="1"/>
  <c r="F580" i="1" s="1"/>
  <c r="F581" i="1" s="1"/>
  <c r="F582" i="1" s="1"/>
  <c r="G568" i="1"/>
  <c r="F565" i="1"/>
  <c r="G567" i="1" s="1"/>
  <c r="G555" i="1"/>
  <c r="F552" i="1"/>
  <c r="G554" i="1" s="1"/>
  <c r="G542" i="1"/>
  <c r="F539" i="1"/>
  <c r="G541" i="1" s="1"/>
  <c r="G529" i="1"/>
  <c r="F526" i="1"/>
  <c r="G528" i="1" s="1"/>
  <c r="G516" i="1"/>
  <c r="F513" i="1"/>
  <c r="G515" i="1" s="1"/>
  <c r="G503" i="1"/>
  <c r="F500" i="1"/>
  <c r="G502" i="1" s="1"/>
  <c r="G490" i="1"/>
  <c r="F487" i="1"/>
  <c r="G489" i="1" s="1"/>
  <c r="G477" i="1"/>
  <c r="F474" i="1"/>
  <c r="F476" i="1" s="1"/>
  <c r="F477" i="1" s="1"/>
  <c r="F478" i="1" s="1"/>
  <c r="G464" i="1"/>
  <c r="F461" i="1"/>
  <c r="G463" i="1" s="1"/>
  <c r="G451" i="1"/>
  <c r="F448" i="1"/>
  <c r="G450" i="1" s="1"/>
  <c r="G438" i="1"/>
  <c r="F435" i="1"/>
  <c r="G437" i="1" s="1"/>
  <c r="G425" i="1"/>
  <c r="F422" i="1"/>
  <c r="G424" i="1" s="1"/>
  <c r="G412" i="1"/>
  <c r="F409" i="1"/>
  <c r="G411" i="1" s="1"/>
  <c r="G399" i="1"/>
  <c r="F396" i="1"/>
  <c r="G398" i="1" s="1"/>
  <c r="G386" i="1"/>
  <c r="F383" i="1"/>
  <c r="G385" i="1" s="1"/>
  <c r="G373" i="1"/>
  <c r="F370" i="1"/>
  <c r="F372" i="1" s="1"/>
  <c r="F373" i="1" s="1"/>
  <c r="F374" i="1" s="1"/>
  <c r="G360" i="1"/>
  <c r="F357" i="1"/>
  <c r="F355" i="1"/>
  <c r="G359" i="1" s="1"/>
  <c r="G345" i="1"/>
  <c r="F344" i="1"/>
  <c r="F345" i="1" s="1"/>
  <c r="F346" i="1" s="1"/>
  <c r="F342" i="1"/>
  <c r="F340" i="1"/>
  <c r="G344" i="1" s="1"/>
  <c r="F338" i="1"/>
  <c r="G328" i="1"/>
  <c r="F325" i="1"/>
  <c r="F323" i="1"/>
  <c r="F321" i="1"/>
  <c r="F327" i="1" s="1"/>
  <c r="F328" i="1" s="1"/>
  <c r="F329" i="1" s="1"/>
  <c r="G311" i="1"/>
  <c r="G310" i="1"/>
  <c r="F308" i="1"/>
  <c r="F306" i="1"/>
  <c r="F310" i="1" s="1"/>
  <c r="F311" i="1" s="1"/>
  <c r="F312" i="1" s="1"/>
  <c r="G296" i="1"/>
  <c r="F293" i="1"/>
  <c r="F295" i="1" s="1"/>
  <c r="F296" i="1" s="1"/>
  <c r="F297" i="1" s="1"/>
  <c r="G283" i="1"/>
  <c r="F280" i="1"/>
  <c r="F282" i="1" s="1"/>
  <c r="F283" i="1" s="1"/>
  <c r="F284" i="1" s="1"/>
  <c r="F278" i="1"/>
  <c r="G282" i="1" s="1"/>
  <c r="G268" i="1"/>
  <c r="G267" i="1"/>
  <c r="F267" i="1"/>
  <c r="F268" i="1" s="1"/>
  <c r="F269" i="1" s="1"/>
  <c r="F265" i="1"/>
  <c r="G255" i="1"/>
  <c r="G254" i="1"/>
  <c r="F254" i="1"/>
  <c r="F255" i="1" s="1"/>
  <c r="F256" i="1" s="1"/>
  <c r="F252" i="1"/>
  <c r="G242" i="1"/>
  <c r="G241" i="1"/>
  <c r="F241" i="1"/>
  <c r="F242" i="1" s="1"/>
  <c r="F243" i="1" s="1"/>
  <c r="F239" i="1"/>
  <c r="G229" i="1"/>
  <c r="F226" i="1"/>
  <c r="F224" i="1"/>
  <c r="G228" i="1" s="1"/>
  <c r="G214" i="1"/>
  <c r="F211" i="1"/>
  <c r="F213" i="1" s="1"/>
  <c r="F214" i="1" s="1"/>
  <c r="F215" i="1" s="1"/>
  <c r="G201" i="1"/>
  <c r="F198" i="1"/>
  <c r="G200" i="1" s="1"/>
  <c r="G188" i="1"/>
  <c r="F185" i="1"/>
  <c r="F187" i="1" s="1"/>
  <c r="F188" i="1" s="1"/>
  <c r="F189" i="1" s="1"/>
  <c r="G175" i="1"/>
  <c r="F172" i="1"/>
  <c r="F170" i="1"/>
  <c r="F168" i="1"/>
  <c r="G174" i="1" s="1"/>
  <c r="G158" i="1"/>
  <c r="G157" i="1"/>
  <c r="F157" i="1"/>
  <c r="F158" i="1" s="1"/>
  <c r="F159" i="1" s="1"/>
  <c r="F155" i="1"/>
  <c r="G145" i="1"/>
  <c r="F142" i="1"/>
  <c r="F140" i="1"/>
  <c r="F138" i="1"/>
  <c r="G144" i="1" s="1"/>
  <c r="F136" i="1"/>
  <c r="G126" i="1"/>
  <c r="F123" i="1"/>
  <c r="F121" i="1"/>
  <c r="G125" i="1" s="1"/>
  <c r="G111" i="1"/>
  <c r="F108" i="1"/>
  <c r="G110" i="1" s="1"/>
  <c r="F106" i="1"/>
  <c r="F110" i="1" s="1"/>
  <c r="F111" i="1" s="1"/>
  <c r="F112" i="1" s="1"/>
  <c r="G96" i="1"/>
  <c r="F93" i="1"/>
  <c r="G95" i="1" s="1"/>
  <c r="G83" i="1"/>
  <c r="F82" i="1"/>
  <c r="F83" i="1" s="1"/>
  <c r="F84" i="1" s="1"/>
  <c r="F80" i="1"/>
  <c r="G82" i="1" s="1"/>
  <c r="G70" i="1"/>
  <c r="F67" i="1"/>
  <c r="F69" i="1" s="1"/>
  <c r="F70" i="1" s="1"/>
  <c r="F71" i="1" s="1"/>
  <c r="G57" i="1"/>
  <c r="F54" i="1"/>
  <c r="G56" i="1" s="1"/>
  <c r="F52" i="1"/>
  <c r="G42" i="1"/>
  <c r="F39" i="1"/>
  <c r="F37" i="1"/>
  <c r="G41" i="1" s="1"/>
  <c r="G21" i="1"/>
  <c r="F554" i="1" l="1"/>
  <c r="F555" i="1" s="1"/>
  <c r="F556" i="1" s="1"/>
  <c r="G476" i="1"/>
  <c r="F144" i="1"/>
  <c r="F145" i="1" s="1"/>
  <c r="F146" i="1" s="1"/>
  <c r="F528" i="1"/>
  <c r="F529" i="1" s="1"/>
  <c r="F530" i="1" s="1"/>
  <c r="G372" i="1"/>
  <c r="F95" i="1"/>
  <c r="F96" i="1" s="1"/>
  <c r="F97" i="1" s="1"/>
  <c r="G69" i="1"/>
  <c r="F174" i="1"/>
  <c r="F175" i="1" s="1"/>
  <c r="F176" i="1" s="1"/>
  <c r="F200" i="1"/>
  <c r="F201" i="1" s="1"/>
  <c r="F202" i="1" s="1"/>
  <c r="G327" i="1"/>
  <c r="G213" i="1"/>
  <c r="G580" i="1"/>
  <c r="F228" i="1"/>
  <c r="F229" i="1" s="1"/>
  <c r="F230" i="1" s="1"/>
  <c r="F398" i="1"/>
  <c r="F399" i="1" s="1"/>
  <c r="F400" i="1" s="1"/>
  <c r="F450" i="1"/>
  <c r="F451" i="1" s="1"/>
  <c r="F452" i="1" s="1"/>
  <c r="F502" i="1"/>
  <c r="F503" i="1" s="1"/>
  <c r="F504" i="1" s="1"/>
  <c r="F606" i="1"/>
  <c r="F607" i="1" s="1"/>
  <c r="F608" i="1" s="1"/>
  <c r="G295" i="1"/>
  <c r="F41" i="1"/>
  <c r="F42" i="1" s="1"/>
  <c r="F43" i="1" s="1"/>
  <c r="F125" i="1"/>
  <c r="F126" i="1" s="1"/>
  <c r="F127" i="1" s="1"/>
  <c r="F359" i="1"/>
  <c r="F360" i="1" s="1"/>
  <c r="F361" i="1" s="1"/>
  <c r="F385" i="1"/>
  <c r="F386" i="1" s="1"/>
  <c r="F387" i="1" s="1"/>
  <c r="F411" i="1"/>
  <c r="F412" i="1" s="1"/>
  <c r="F413" i="1" s="1"/>
  <c r="F437" i="1"/>
  <c r="F438" i="1" s="1"/>
  <c r="F439" i="1" s="1"/>
  <c r="F463" i="1"/>
  <c r="F464" i="1" s="1"/>
  <c r="F465" i="1" s="1"/>
  <c r="F489" i="1"/>
  <c r="F490" i="1" s="1"/>
  <c r="F491" i="1" s="1"/>
  <c r="F515" i="1"/>
  <c r="F516" i="1" s="1"/>
  <c r="F517" i="1" s="1"/>
  <c r="F541" i="1"/>
  <c r="F542" i="1" s="1"/>
  <c r="F543" i="1" s="1"/>
  <c r="F567" i="1"/>
  <c r="F568" i="1" s="1"/>
  <c r="F569" i="1" s="1"/>
  <c r="F593" i="1"/>
  <c r="F594" i="1" s="1"/>
  <c r="F595" i="1" s="1"/>
  <c r="F619" i="1"/>
  <c r="F620" i="1" s="1"/>
  <c r="F621" i="1" s="1"/>
  <c r="G187" i="1"/>
  <c r="F424" i="1"/>
  <c r="F425" i="1" s="1"/>
  <c r="F426" i="1" s="1"/>
  <c r="F56" i="1"/>
  <c r="F57" i="1" s="1"/>
  <c r="F58" i="1" s="1"/>
</calcChain>
</file>

<file path=xl/sharedStrings.xml><?xml version="1.0" encoding="utf-8"?>
<sst xmlns="http://schemas.openxmlformats.org/spreadsheetml/2006/main" count="1084" uniqueCount="403">
  <si>
    <t>ALERGENAI, MAISTO PAPILDAI IR KITOS PREKĖS</t>
  </si>
  <si>
    <t>Kam:</t>
  </si>
  <si>
    <t>Viešoji įstaiga Respublikinė Šiaulių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</si>
  <si>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</si>
  <si>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</si>
  <si>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</si>
  <si>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</si>
  <si>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</si>
  <si>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</si>
  <si>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</si>
  <si>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</si>
  <si>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</si>
  <si>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</si>
  <si>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</si>
  <si>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</si>
  <si>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</si>
  <si>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</si>
  <si>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</si>
  <si>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</si>
  <si>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</si>
  <si>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</si>
  <si>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</si>
  <si>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</si>
  <si>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</si>
  <si>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</si>
  <si>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KONTROLINIAI ALERGENAI</t>
  </si>
  <si>
    <t>Tiekėjo pasiūlymas:</t>
  </si>
  <si>
    <t>Nr.</t>
  </si>
  <si>
    <t>Pavadinimas</t>
  </si>
  <si>
    <t>Kiekis</t>
  </si>
  <si>
    <t>Mato vienetas</t>
  </si>
  <si>
    <t>Įkainis be PVM, Eur</t>
  </si>
  <si>
    <t>Suma be PVM, Eur</t>
  </si>
  <si>
    <t>Gamintojas, modelis</t>
  </si>
  <si>
    <t>Gamintojo techninės charakteristikos ir atitikimo techniniams reikalavimams patvirtinimas su nuoroda į kartu su pasiūlymu pateikto dokumento puslapį. Pildo tiekėjas↓</t>
  </si>
  <si>
    <t>1.</t>
  </si>
  <si>
    <t>Kontroliniai alergenai</t>
  </si>
  <si>
    <t>1.1.</t>
  </si>
  <si>
    <t>Kontrolė teigiama (histaminas)</t>
  </si>
  <si>
    <t>ml</t>
  </si>
  <si>
    <t>1.1.1.</t>
  </si>
  <si>
    <t>odos dūrio testas</t>
  </si>
  <si>
    <t>1.2.</t>
  </si>
  <si>
    <t>Kontrolė neigiama</t>
  </si>
  <si>
    <t>1.2.1.</t>
  </si>
  <si>
    <t>Suma be PVM</t>
  </si>
  <si>
    <t>Taikomas PVM dydis (%)</t>
  </si>
  <si>
    <t>PVM suma</t>
  </si>
  <si>
    <t>Suma su PVM</t>
  </si>
  <si>
    <t>2. DALIS</t>
  </si>
  <si>
    <t>ERKIŲ ALERGENAI</t>
  </si>
  <si>
    <t>2.</t>
  </si>
  <si>
    <t>Erkių alergenai</t>
  </si>
  <si>
    <t>2.1.</t>
  </si>
  <si>
    <t xml:space="preserve">Erkė pteronyssinus  </t>
  </si>
  <si>
    <t>2.1.1.</t>
  </si>
  <si>
    <t>2.2.</t>
  </si>
  <si>
    <t xml:space="preserve">Erkė farinae  </t>
  </si>
  <si>
    <t>2.2.1.</t>
  </si>
  <si>
    <t>3. DALIS</t>
  </si>
  <si>
    <t>ŠUNS EPITELIS</t>
  </si>
  <si>
    <t>3.</t>
  </si>
  <si>
    <t>Šuns epitelis</t>
  </si>
  <si>
    <t>3.1.</t>
  </si>
  <si>
    <t>3.1.1.</t>
  </si>
  <si>
    <t>4. DALIS</t>
  </si>
  <si>
    <t>KATĖS EPITELIS</t>
  </si>
  <si>
    <t>4.</t>
  </si>
  <si>
    <t>Katės epitelis</t>
  </si>
  <si>
    <t>4.1.</t>
  </si>
  <si>
    <t>4.1.1.</t>
  </si>
  <si>
    <t>5. DALIS</t>
  </si>
  <si>
    <t>JŪRŲ KIAULYTĖS EPITELIS</t>
  </si>
  <si>
    <t>5.</t>
  </si>
  <si>
    <t>Jūrų kiaulytės epitelis</t>
  </si>
  <si>
    <t>5.1.</t>
  </si>
  <si>
    <t>5.1.1.</t>
  </si>
  <si>
    <t>6. DALIS</t>
  </si>
  <si>
    <t>EPITELIO, VABZDŽIŲ ALERGENAI</t>
  </si>
  <si>
    <t>6.</t>
  </si>
  <si>
    <t>Epitelio, vabzdžių alergenai</t>
  </si>
  <si>
    <t>6.1.</t>
  </si>
  <si>
    <t>Triušio epitelis</t>
  </si>
  <si>
    <t>6.1.1.</t>
  </si>
  <si>
    <t>6.2.</t>
  </si>
  <si>
    <t xml:space="preserve">Tarakonas </t>
  </si>
  <si>
    <t>6.2.1.</t>
  </si>
  <si>
    <t>7. DALIS</t>
  </si>
  <si>
    <t>EPITELIO ALERGENAI</t>
  </si>
  <si>
    <t>7.</t>
  </si>
  <si>
    <t>Epitelio alergenai</t>
  </si>
  <si>
    <t>7.1.</t>
  </si>
  <si>
    <t>Arklio epitelis</t>
  </si>
  <si>
    <t>7.1.1.</t>
  </si>
  <si>
    <t>7.2.</t>
  </si>
  <si>
    <t>Žiurkėno epitelis</t>
  </si>
  <si>
    <t>7.2.1.</t>
  </si>
  <si>
    <t>8. DALIS</t>
  </si>
  <si>
    <t>PELĖSIO ALERGENAI</t>
  </si>
  <si>
    <t>8.</t>
  </si>
  <si>
    <t>Pelėsio alergenai</t>
  </si>
  <si>
    <t>8.1.</t>
  </si>
  <si>
    <t>Aspergillus  fumigatus</t>
  </si>
  <si>
    <t>8.1.1.</t>
  </si>
  <si>
    <t>8.2.</t>
  </si>
  <si>
    <t>Alternaria alternata</t>
  </si>
  <si>
    <t>8.2.1.</t>
  </si>
  <si>
    <t>8.3.</t>
  </si>
  <si>
    <t>Chladosporium herbarum</t>
  </si>
  <si>
    <t>8.3.1.</t>
  </si>
  <si>
    <t>8.4.</t>
  </si>
  <si>
    <t>Penicillium notatum</t>
  </si>
  <si>
    <t>8.4.1.</t>
  </si>
  <si>
    <t>9. DALIS</t>
  </si>
  <si>
    <t>CANDIDA ALBICANS</t>
  </si>
  <si>
    <t>9.</t>
  </si>
  <si>
    <t>Candida albicans</t>
  </si>
  <si>
    <t>9.1.</t>
  </si>
  <si>
    <t>9.1.1.</t>
  </si>
  <si>
    <t>10. DALIS</t>
  </si>
  <si>
    <t>MEDŽIO ŽIEDADULKIŲ ALERGENAI</t>
  </si>
  <si>
    <t>10.</t>
  </si>
  <si>
    <t>Medžio žiedadulkių alergenai</t>
  </si>
  <si>
    <t>10.1.</t>
  </si>
  <si>
    <t xml:space="preserve">Alksnis </t>
  </si>
  <si>
    <t>10.1.1.</t>
  </si>
  <si>
    <t>10.2.</t>
  </si>
  <si>
    <t xml:space="preserve">Beržas   </t>
  </si>
  <si>
    <t>10.2.1.</t>
  </si>
  <si>
    <t>10.3.</t>
  </si>
  <si>
    <t xml:space="preserve">Lazdynas   </t>
  </si>
  <si>
    <t>10.3.1.</t>
  </si>
  <si>
    <t>11. DALIS</t>
  </si>
  <si>
    <t xml:space="preserve">GLUOSNIS   </t>
  </si>
  <si>
    <t>11.</t>
  </si>
  <si>
    <t xml:space="preserve">Gluosnis   </t>
  </si>
  <si>
    <t>11.1.</t>
  </si>
  <si>
    <t>11.1.1.</t>
  </si>
  <si>
    <t>12. DALIS</t>
  </si>
  <si>
    <t xml:space="preserve">TUOPA </t>
  </si>
  <si>
    <t>12.</t>
  </si>
  <si>
    <t xml:space="preserve">Tuopa </t>
  </si>
  <si>
    <t>12.1.</t>
  </si>
  <si>
    <t>12.1.1.</t>
  </si>
  <si>
    <t>13. DALIS</t>
  </si>
  <si>
    <t>KAKAVA</t>
  </si>
  <si>
    <t>13.</t>
  </si>
  <si>
    <t>Kakava</t>
  </si>
  <si>
    <t>13.1.</t>
  </si>
  <si>
    <t>13.1.1.</t>
  </si>
  <si>
    <t>14. DALIS</t>
  </si>
  <si>
    <t>PIKTŽOLIŲ ALERGENAI</t>
  </si>
  <si>
    <t>14.</t>
  </si>
  <si>
    <t>Piktžolių alergenai</t>
  </si>
  <si>
    <t>14.1.</t>
  </si>
  <si>
    <t xml:space="preserve">Kiaulpienė  </t>
  </si>
  <si>
    <t>14.1.1.</t>
  </si>
  <si>
    <t>14.2.</t>
  </si>
  <si>
    <t xml:space="preserve">Kietis   </t>
  </si>
  <si>
    <t>14.2.1.</t>
  </si>
  <si>
    <t>15. DALIS</t>
  </si>
  <si>
    <t xml:space="preserve">ŠUNAŽOLĖ  </t>
  </si>
  <si>
    <t>15.</t>
  </si>
  <si>
    <t xml:space="preserve">Šunažolė  </t>
  </si>
  <si>
    <t>15.1.</t>
  </si>
  <si>
    <t>15.1.1.</t>
  </si>
  <si>
    <t>16. DALIS</t>
  </si>
  <si>
    <t xml:space="preserve">MOTIEJUKAS   </t>
  </si>
  <si>
    <t>16.</t>
  </si>
  <si>
    <t xml:space="preserve">Motiejukas   </t>
  </si>
  <si>
    <t>16.1.</t>
  </si>
  <si>
    <t>16.1.1.</t>
  </si>
  <si>
    <t>17. DALIS</t>
  </si>
  <si>
    <t xml:space="preserve">SAULĖGRĄŽA   </t>
  </si>
  <si>
    <t>17.</t>
  </si>
  <si>
    <t xml:space="preserve">Saulėgrąža   </t>
  </si>
  <si>
    <t>17.1.</t>
  </si>
  <si>
    <t>17.1.1.</t>
  </si>
  <si>
    <t>18. DALIS</t>
  </si>
  <si>
    <t>PIENO IR KIAUŠINIO ALERGENAI</t>
  </si>
  <si>
    <t>18.</t>
  </si>
  <si>
    <t>Pieno ir kiaušinio alergenai</t>
  </si>
  <si>
    <t>18.1.</t>
  </si>
  <si>
    <t xml:space="preserve">Visas kiaušinis </t>
  </si>
  <si>
    <t>18.1.1.</t>
  </si>
  <si>
    <t>18.2.</t>
  </si>
  <si>
    <t>Karvės pienas</t>
  </si>
  <si>
    <t>18.2.1.</t>
  </si>
  <si>
    <t>19. DALIS</t>
  </si>
  <si>
    <t>APELSINAS AR MANDARINAS</t>
  </si>
  <si>
    <t>19.</t>
  </si>
  <si>
    <t>Apelsinas ar mandarinas</t>
  </si>
  <si>
    <t>19.1.</t>
  </si>
  <si>
    <t>19.1.1.</t>
  </si>
  <si>
    <t>20. DALIS</t>
  </si>
  <si>
    <t>VAISIŲ ALERGENAI</t>
  </si>
  <si>
    <t>20.</t>
  </si>
  <si>
    <t>Vaisių alergenai</t>
  </si>
  <si>
    <t>20.1.</t>
  </si>
  <si>
    <t>Braškė</t>
  </si>
  <si>
    <t>20.1.1.</t>
  </si>
  <si>
    <t>20.2.</t>
  </si>
  <si>
    <t>Obuolys</t>
  </si>
  <si>
    <t>20.2.1.</t>
  </si>
  <si>
    <t>21. DALIS</t>
  </si>
  <si>
    <t>MAISTO ALERGENAI I</t>
  </si>
  <si>
    <t>21.</t>
  </si>
  <si>
    <t>Maisto alergenai I</t>
  </si>
  <si>
    <t>21.1.</t>
  </si>
  <si>
    <t xml:space="preserve">Kiauliena   </t>
  </si>
  <si>
    <t>21.1.1.</t>
  </si>
  <si>
    <t>21.2.</t>
  </si>
  <si>
    <t xml:space="preserve">Kviečiai </t>
  </si>
  <si>
    <t>21.2.1.</t>
  </si>
  <si>
    <t>21.3.</t>
  </si>
  <si>
    <t xml:space="preserve">Vištiena  </t>
  </si>
  <si>
    <t>21.3.1.</t>
  </si>
  <si>
    <t>22. DALIS</t>
  </si>
  <si>
    <t>MAISTO ALERGENAI II</t>
  </si>
  <si>
    <t>22.</t>
  </si>
  <si>
    <t>Maisto alergenai II</t>
  </si>
  <si>
    <t>22.1.</t>
  </si>
  <si>
    <t xml:space="preserve">Kukurūzas </t>
  </si>
  <si>
    <t>22.1.1.</t>
  </si>
  <si>
    <t>22.2.</t>
  </si>
  <si>
    <t>Pomidoras</t>
  </si>
  <si>
    <t>22.2.1.</t>
  </si>
  <si>
    <t>22.3.</t>
  </si>
  <si>
    <t>Menkė</t>
  </si>
  <si>
    <t>22.3.1.</t>
  </si>
  <si>
    <t>23. DALIS</t>
  </si>
  <si>
    <t>MAISTO ALERGENAI III</t>
  </si>
  <si>
    <t>23.</t>
  </si>
  <si>
    <t>Maisto alergenai III</t>
  </si>
  <si>
    <t>23.1.</t>
  </si>
  <si>
    <t xml:space="preserve">Žemės riešutai </t>
  </si>
  <si>
    <t>23.1.1.</t>
  </si>
  <si>
    <t>23.2.</t>
  </si>
  <si>
    <t>Bulvė</t>
  </si>
  <si>
    <t>23.2.1.</t>
  </si>
  <si>
    <t>24. DALIS</t>
  </si>
  <si>
    <t xml:space="preserve">SOJA  </t>
  </si>
  <si>
    <t>24.</t>
  </si>
  <si>
    <t xml:space="preserve">Soja  </t>
  </si>
  <si>
    <t>24.1.</t>
  </si>
  <si>
    <t>24.1.1.</t>
  </si>
  <si>
    <t>25. DALIS</t>
  </si>
  <si>
    <t>LAZDYNO RIEŠUTAI</t>
  </si>
  <si>
    <t>25.</t>
  </si>
  <si>
    <t>Lazdyno riešutai</t>
  </si>
  <si>
    <t>25.1.</t>
  </si>
  <si>
    <t>25.1.1.</t>
  </si>
  <si>
    <t>26. DALIS</t>
  </si>
  <si>
    <t xml:space="preserve">MORKA </t>
  </si>
  <si>
    <t>26.</t>
  </si>
  <si>
    <t xml:space="preserve">Morka </t>
  </si>
  <si>
    <t>26.1.</t>
  </si>
  <si>
    <t>26.1.1.</t>
  </si>
  <si>
    <t>27. DALIS</t>
  </si>
  <si>
    <t xml:space="preserve">MIEŽIAI </t>
  </si>
  <si>
    <t>27.</t>
  </si>
  <si>
    <t xml:space="preserve">Miežiai </t>
  </si>
  <si>
    <t>27.1.</t>
  </si>
  <si>
    <t>27.1.1.</t>
  </si>
  <si>
    <t>28. DALIS</t>
  </si>
  <si>
    <t>RYŽIAI</t>
  </si>
  <si>
    <t>28.</t>
  </si>
  <si>
    <t>Ryžiai</t>
  </si>
  <si>
    <t>28.1.</t>
  </si>
  <si>
    <t>28.1.1.</t>
  </si>
  <si>
    <t>29. DALIS</t>
  </si>
  <si>
    <t>5-6 ŽOLIŲ ŽIEDADULKIŲ ALERGENAI</t>
  </si>
  <si>
    <t>29.</t>
  </si>
  <si>
    <t>5-6 žolių žiedadulkių alergenai</t>
  </si>
  <si>
    <t>29.1.</t>
  </si>
  <si>
    <t>29.1.1.</t>
  </si>
  <si>
    <t>30. DALIS</t>
  </si>
  <si>
    <t>PLUNKSNŲ ALERGENAI</t>
  </si>
  <si>
    <t>30.</t>
  </si>
  <si>
    <t>Plunksnų alergenai</t>
  </si>
  <si>
    <t>30.1.</t>
  </si>
  <si>
    <t>30.1.1.</t>
  </si>
  <si>
    <t>31. DALIS</t>
  </si>
  <si>
    <t>KONTAKTINIAI ALERGENŲ EKSTRAKTAI</t>
  </si>
  <si>
    <t>31.</t>
  </si>
  <si>
    <t>Kontaktiniai alergenų ekstraktai</t>
  </si>
  <si>
    <t>31.1.</t>
  </si>
  <si>
    <t>kontaktiniai alergenų ekstraktai</t>
  </si>
  <si>
    <t>rinkinys</t>
  </si>
  <si>
    <t>31.1.1.</t>
  </si>
  <si>
    <t>alergenų komplektą sudaro 30 haptenų, vazelino arba sorbitano seskvioleato arba vandens pagrindu, 5-6 ml švirkštuose ar 7-8 ml flakonuose.</t>
  </si>
  <si>
    <t>32. DALIS</t>
  </si>
  <si>
    <t>AKTYVINTOJI ANGLIS 250-280MG</t>
  </si>
  <si>
    <t>32.</t>
  </si>
  <si>
    <t>Aktyvintoji anglis 250-280mg</t>
  </si>
  <si>
    <t>32.1.</t>
  </si>
  <si>
    <t>tab.</t>
  </si>
  <si>
    <t>32.1.1.</t>
  </si>
  <si>
    <t>tabletės</t>
  </si>
  <si>
    <t>33. DALIS</t>
  </si>
  <si>
    <t>GLIUKOZĖS MILTELIAI, 75 G</t>
  </si>
  <si>
    <t>33.</t>
  </si>
  <si>
    <t>Gliukozės milteliai, 75 g</t>
  </si>
  <si>
    <t>33.1.</t>
  </si>
  <si>
    <t>vnt.</t>
  </si>
  <si>
    <t>33.1.1.</t>
  </si>
  <si>
    <t>milteliai</t>
  </si>
  <si>
    <t>34. DALIS</t>
  </si>
  <si>
    <t>GLIUKOZĖ TABLETĖS, 40 G</t>
  </si>
  <si>
    <t>34.</t>
  </si>
  <si>
    <t>Gliukozė tabletės, 40 g</t>
  </si>
  <si>
    <t>34.1.</t>
  </si>
  <si>
    <t>34.1.1.</t>
  </si>
  <si>
    <t>ritinėlis</t>
  </si>
  <si>
    <t>35. DALIS</t>
  </si>
  <si>
    <t>DRĖKINAMIEJI AKIŲ LAŠAI</t>
  </si>
  <si>
    <t>35.</t>
  </si>
  <si>
    <t>Drėkinamieji akių lašai</t>
  </si>
  <si>
    <t>35.1.</t>
  </si>
  <si>
    <t>fl.</t>
  </si>
  <si>
    <t>35.1.1.</t>
  </si>
  <si>
    <t>Sterilus tirpalas, kurio sudėtyje yra dekstrano 70, hidroksipropilmetilceliuliozės, natrio chlorido, kalio chlorido, natrio borato, 0,0011 % konservanto POLYQUADTM (polikvaternio-1) ir išgryninto vandens. Sudėtyje gali būti vandenilio chlorido rūgšties ir (arba) natrio hidroksido (pH koreguoti) drėkinamieji akių lašai 15ml</t>
  </si>
  <si>
    <t>36. DALIS</t>
  </si>
  <si>
    <t>BURNOS PRIEŽIŪROS SKYSTIS</t>
  </si>
  <si>
    <t>36.</t>
  </si>
  <si>
    <t>Burnos priežiūros skystis</t>
  </si>
  <si>
    <t>36.1.</t>
  </si>
  <si>
    <t>pak.</t>
  </si>
  <si>
    <t>36.1.1.</t>
  </si>
  <si>
    <t>sudėtis, ne siauresnė nei: vanduo, PEG-40 hidrintas ricinos aliejus, fenoksietanolis, glicerinas, kvapiosios medžiagos, natrio gliukonatas, sukralozė, citrinų rūgštis, oktenidino hidrochloridas; be chlorheksidino; pakuotė 250 - 300 ml.</t>
  </si>
  <si>
    <t>37. DALIS</t>
  </si>
  <si>
    <t>ANTIBAKTERINIS PRAUSIAMASIS LOSJONAS KŪNUI IR PLAUKAMS</t>
  </si>
  <si>
    <t>37.</t>
  </si>
  <si>
    <t>Antibakterinis prausiamasis losjonas kūnui ir plaukams</t>
  </si>
  <si>
    <t>37.1.</t>
  </si>
  <si>
    <t>37.1.1.</t>
  </si>
  <si>
    <t>veikiančios medžiagos ne siauresniame diapazone nei: oktenidino hidrochloridas, pieno rūgštis, alantoinas; skirta infekuotų pacientų priešoperaciniam prausimui, taip pat tinkama naudoti intensyviosios terapijo skyriuose; pH 4.9-5.1; be dažiklių, bespalvis ar beveik bespalvis; pakuotė 450-550 ml.</t>
  </si>
  <si>
    <t>38. DALIS</t>
  </si>
  <si>
    <t>GELIS BURNOS DRĖGMĖS PALAIKYMUI</t>
  </si>
  <si>
    <t>38.</t>
  </si>
  <si>
    <t>Gelis burnos drėgmės palaikymui</t>
  </si>
  <si>
    <t>38.1.</t>
  </si>
  <si>
    <t>38.1.1.</t>
  </si>
  <si>
    <t>Skirtas naudoti esant burnos sausumui; be cukraus, sudėtis ne siauresnė nei: glicerolis, ksilitolis, betainas, karbomeras, pantenolis, vit E. Pakuotė 20-30 ml.</t>
  </si>
  <si>
    <t>39. DALIS</t>
  </si>
  <si>
    <t>HEMOSTATINIS TEPALAS VARTOJAMAS ODOS IR GLEIVINĖS KRAUJAVIMUI STABDYTI</t>
  </si>
  <si>
    <t>39.</t>
  </si>
  <si>
    <t>Hemostatinis tepalas vartojamas odos ir gleivinės kraujavimui stabdyti</t>
  </si>
  <si>
    <t>39.1.</t>
  </si>
  <si>
    <t>39.1.1.</t>
  </si>
  <si>
    <t>Sudėtis ne siauresnė nei: sočiųjų riebiųjų rūgščių mišinys, mielių baltymų ekstraktas, fosfatidilcholinas, tokoferilio acetatas, vaškas, sojų aliejus, stearilo alkoholis, kalcio chloridas, kalio chloridas, magnio chloridas, glicerolio monostearatas. pakuotė 30-50g.</t>
  </si>
  <si>
    <t>40. DALIS</t>
  </si>
  <si>
    <t>PURŠKALAS SU MIKRONIZUOTU SIDABRU ŽAIZDŲ PRIEŽIŪRAI</t>
  </si>
  <si>
    <t>40.</t>
  </si>
  <si>
    <t>Purškalas su mikronizuotu sidabru žaizdų priežiūrai</t>
  </si>
  <si>
    <t>40.1.</t>
  </si>
  <si>
    <t>40.1.1.</t>
  </si>
  <si>
    <t>Sudėtis ne siauresnė nei: natrio hialuronatas, mikronizuotas sidabras, vit E, glicerinas, migdolų aliejus, akacijų sakų ekstraktas. Pakuotė 100-130 ml.</t>
  </si>
  <si>
    <t>41. DALIS</t>
  </si>
  <si>
    <t>STERILUS VANDENINIS 24% SACHAROZĖS TIRPALAS</t>
  </si>
  <si>
    <t>41.</t>
  </si>
  <si>
    <t>Sterilus vandeninis 24% sacharozės tirpalas</t>
  </si>
  <si>
    <t>41.1.</t>
  </si>
  <si>
    <t>41.1.1.</t>
  </si>
  <si>
    <t>2ml vienkartinėse ampulėse</t>
  </si>
  <si>
    <t>42. DALIS</t>
  </si>
  <si>
    <t>40% GLIUKOZĖS GELIS</t>
  </si>
  <si>
    <t>42.</t>
  </si>
  <si>
    <t>40% gliukozės gelis</t>
  </si>
  <si>
    <t>42.1.</t>
  </si>
  <si>
    <t>42.1.1.</t>
  </si>
  <si>
    <t>43. DALIS</t>
  </si>
  <si>
    <t>MEDICINOS PRIEMONĖ SKIRTA GREITAI, SAUGIAI, LENGVAI IR HIGIENIŠKAI IŠVALYTI APATINĘ ŽARNYNO DALĮ</t>
  </si>
  <si>
    <t>43.</t>
  </si>
  <si>
    <t>Medicinos priemonė skirta greitai, saugiai, lengvai ir higieniškai išvalyti apatinę žarnyno dalį</t>
  </si>
  <si>
    <t>43.1.</t>
  </si>
  <si>
    <t>43.1.1.</t>
  </si>
  <si>
    <t>Sudėtis ne siauresnė nei: natrio divandenilio fosfatas, dinatrio monovandenilio fosfatas, natrio hidroksidas, natrio benzoatas. Pakuotė 130-135 ml.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</si>
  <si>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</si>
  <si>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</si>
  <si>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</si>
  <si>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</si>
  <si>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</si>
  <si>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</si>
  <si>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</si>
  <si>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</si>
  <si>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</si>
  <si>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</si>
  <si>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</si>
  <si>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</si>
  <si>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</si>
  <si>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</si>
  <si>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</si>
  <si>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</si>
  <si>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</si>
  <si>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</si>
  <si>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</si>
  <si>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</si>
  <si>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</si>
  <si>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</si>
  <si>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4301 2026-02-18 11:00:37</t>
  </si>
  <si>
    <t xml:space="preserve">Pašalinimo pagrindas, VPĮ 46 straipsnio 2¹ dalis. Ar ekonominės veiklos vykdytojui yra taikoma sąlyga, kad jis yra neatlikęs jam
paskirtos baudžiamojo poveikio priemonės – uždraudimo juridiniam asmeniui dalyvauti viešuosiuose pirkimuose? Atsakymas TAIP/NE </t>
  </si>
  <si>
    <t>PIRKIMO SĄLYGŲ 1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</si>
</sst>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21"/>
  <sheetViews>
    <sheetView tabSelected="1" workbookViewId="0">
      <selection activeCell="C5" sqref="C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402</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1" t="s">
        <v>6</v>
      </c>
      <c r="B12" s="32"/>
      <c r="C12" s="28"/>
      <c r="D12" s="29"/>
      <c r="E12" s="29"/>
      <c r="F12" s="30"/>
    </row>
    <row r="13" spans="1:6" ht="15.95" customHeight="1" x14ac:dyDescent="0.25">
      <c r="A13" s="36" t="s">
        <v>7</v>
      </c>
      <c r="B13" s="37"/>
      <c r="C13" s="28"/>
      <c r="D13" s="29"/>
      <c r="E13" s="29"/>
      <c r="F13" s="30"/>
    </row>
    <row r="14" spans="1:6" ht="15.95" customHeight="1" x14ac:dyDescent="0.25">
      <c r="A14" s="36" t="s">
        <v>8</v>
      </c>
      <c r="B14" s="37"/>
      <c r="C14" s="28"/>
      <c r="D14" s="29"/>
      <c r="E14" s="29"/>
      <c r="F14" s="30"/>
    </row>
    <row r="15" spans="1:6" ht="15.95" customHeight="1" x14ac:dyDescent="0.25">
      <c r="A15" s="31" t="s">
        <v>9</v>
      </c>
      <c r="B15" s="32"/>
      <c r="C15" s="28"/>
      <c r="D15" s="29"/>
      <c r="E15" s="29"/>
      <c r="F15" s="30"/>
    </row>
    <row r="16" spans="1:6" ht="63" customHeight="1" x14ac:dyDescent="0.25">
      <c r="A16" s="40" t="s">
        <v>10</v>
      </c>
      <c r="B16" s="37"/>
      <c r="C16" s="28"/>
      <c r="D16" s="29"/>
      <c r="E16" s="29"/>
      <c r="F16" s="30"/>
    </row>
    <row r="17" spans="1:7" ht="15.95" customHeight="1" x14ac:dyDescent="0.25">
      <c r="A17" s="31" t="s">
        <v>11</v>
      </c>
      <c r="B17" s="32"/>
      <c r="C17" s="28"/>
      <c r="D17" s="29"/>
      <c r="E17" s="29"/>
      <c r="F17" s="30"/>
    </row>
    <row r="18" spans="1:7" ht="15.95" customHeight="1" x14ac:dyDescent="0.25">
      <c r="A18" s="31" t="s">
        <v>12</v>
      </c>
      <c r="B18" s="32"/>
      <c r="C18" s="28"/>
      <c r="D18" s="29"/>
      <c r="E18" s="29"/>
      <c r="F18" s="30"/>
    </row>
    <row r="19" spans="1:7" ht="48" customHeight="1" x14ac:dyDescent="0.25">
      <c r="A19" s="31" t="s">
        <v>13</v>
      </c>
      <c r="B19" s="32"/>
      <c r="C19" s="28"/>
      <c r="D19" s="29"/>
      <c r="E19" s="29"/>
      <c r="F19" s="30"/>
    </row>
    <row r="20" spans="1:7" ht="54.95" customHeight="1" x14ac:dyDescent="0.25">
      <c r="A20" s="31" t="s">
        <v>14</v>
      </c>
      <c r="B20" s="32"/>
      <c r="C20" s="28"/>
      <c r="D20" s="29"/>
      <c r="E20" s="29"/>
      <c r="F20" s="30"/>
    </row>
    <row r="21" spans="1:7" ht="70.5" customHeight="1" x14ac:dyDescent="0.25">
      <c r="A21" s="33" t="s">
        <v>401</v>
      </c>
      <c r="B21" s="34"/>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1"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x14ac:dyDescent="0.25">
      <c r="A27" s="27" t="s">
        <v>19</v>
      </c>
      <c r="B27" s="27"/>
      <c r="C27" s="27"/>
      <c r="D27" s="27"/>
      <c r="E27" s="27"/>
      <c r="F27" s="27"/>
    </row>
    <row r="28" spans="1:7" ht="32.1" customHeight="1" x14ac:dyDescent="0.25">
      <c r="A28" s="35" t="s">
        <v>20</v>
      </c>
      <c r="B28" s="27"/>
      <c r="C28" s="27"/>
      <c r="D28" s="27"/>
      <c r="E28" s="27"/>
      <c r="F28" s="27"/>
    </row>
    <row r="29" spans="1:7" x14ac:dyDescent="0.25">
      <c r="A29" s="27" t="s">
        <v>21</v>
      </c>
      <c r="B29" s="27"/>
      <c r="C29" s="27"/>
      <c r="D29" s="27"/>
      <c r="E29" s="27"/>
      <c r="F29" s="27"/>
    </row>
    <row r="30" spans="1:7" x14ac:dyDescent="0.25">
      <c r="A30" s="14" t="s">
        <v>22</v>
      </c>
      <c r="D30" s="15"/>
    </row>
    <row r="31" spans="1:7" x14ac:dyDescent="0.25">
      <c r="A31" s="14" t="s">
        <v>23</v>
      </c>
    </row>
    <row r="32" spans="1:7" x14ac:dyDescent="0.25">
      <c r="A32" s="12" t="s">
        <v>24</v>
      </c>
      <c r="B32" s="12" t="s">
        <v>25</v>
      </c>
    </row>
    <row r="34" spans="1:8" x14ac:dyDescent="0.25">
      <c r="A34" s="12" t="s">
        <v>26</v>
      </c>
    </row>
    <row r="35" spans="1:8" ht="105" x14ac:dyDescent="0.25">
      <c r="A35" s="16" t="s">
        <v>27</v>
      </c>
      <c r="B35" s="16" t="s">
        <v>28</v>
      </c>
      <c r="C35" s="16" t="s">
        <v>29</v>
      </c>
      <c r="D35" s="16" t="s">
        <v>30</v>
      </c>
      <c r="E35" s="16" t="s">
        <v>31</v>
      </c>
      <c r="F35" s="16" t="s">
        <v>32</v>
      </c>
      <c r="G35" s="16" t="s">
        <v>33</v>
      </c>
      <c r="H35" s="25" t="s">
        <v>34</v>
      </c>
    </row>
    <row r="36" spans="1:8" x14ac:dyDescent="0.25">
      <c r="A36" s="16" t="s">
        <v>35</v>
      </c>
      <c r="B36" s="16" t="s">
        <v>36</v>
      </c>
      <c r="C36" s="17"/>
      <c r="D36" s="17"/>
      <c r="E36" s="17"/>
      <c r="F36" s="17"/>
      <c r="G36" s="17"/>
      <c r="H36" s="17"/>
    </row>
    <row r="37" spans="1:8" x14ac:dyDescent="0.25">
      <c r="A37" s="17" t="s">
        <v>37</v>
      </c>
      <c r="B37" s="17" t="s">
        <v>38</v>
      </c>
      <c r="C37" s="17">
        <v>60</v>
      </c>
      <c r="D37" s="17" t="s">
        <v>39</v>
      </c>
      <c r="E37" s="18"/>
      <c r="F37" s="17" t="str">
        <f>IF(ISBLANK(E37),"", PRODUCT(C37,E37))</f>
        <v/>
      </c>
      <c r="G37" s="19"/>
      <c r="H37" s="17"/>
    </row>
    <row r="38" spans="1:8" x14ac:dyDescent="0.25">
      <c r="A38" s="17" t="s">
        <v>40</v>
      </c>
      <c r="B38" s="17" t="s">
        <v>41</v>
      </c>
      <c r="C38" s="17"/>
      <c r="D38" s="17"/>
      <c r="E38" s="17"/>
      <c r="F38" s="17"/>
      <c r="G38" s="17"/>
      <c r="H38" s="19"/>
    </row>
    <row r="39" spans="1:8" x14ac:dyDescent="0.25">
      <c r="A39" s="17" t="s">
        <v>42</v>
      </c>
      <c r="B39" s="17" t="s">
        <v>43</v>
      </c>
      <c r="C39" s="17">
        <v>42</v>
      </c>
      <c r="D39" s="17" t="s">
        <v>39</v>
      </c>
      <c r="E39" s="18"/>
      <c r="F39" s="17" t="str">
        <f>IF(ISBLANK(E39),"", PRODUCT(C39,E39))</f>
        <v/>
      </c>
      <c r="G39" s="19"/>
      <c r="H39" s="17"/>
    </row>
    <row r="40" spans="1:8" x14ac:dyDescent="0.25">
      <c r="A40" s="17" t="s">
        <v>44</v>
      </c>
      <c r="B40" s="17" t="s">
        <v>41</v>
      </c>
      <c r="C40" s="17"/>
      <c r="D40" s="17"/>
      <c r="E40" s="17"/>
      <c r="F40" s="17"/>
      <c r="G40" s="17"/>
      <c r="H40" s="19"/>
    </row>
    <row r="41" spans="1:8" x14ac:dyDescent="0.25">
      <c r="E41" s="16" t="s">
        <v>45</v>
      </c>
      <c r="F41" s="16" t="str">
        <f>IF((COUNT(C37:C40)&lt;&gt;COUNT(F37:F40)),"", ROUND(SUM(F37:F40),2))</f>
        <v/>
      </c>
      <c r="G41" s="14" t="str">
        <f>IF((COUNT(C37:C40)&lt;&gt;COUNT(F37:F40)),"Neužpildytos visų objektų kainos", "")</f>
        <v>Neužpildytos visų objektų kainos</v>
      </c>
    </row>
    <row r="42" spans="1:8" x14ac:dyDescent="0.25">
      <c r="C42" s="16" t="s">
        <v>46</v>
      </c>
      <c r="D42" s="19"/>
      <c r="E42" s="16" t="s">
        <v>47</v>
      </c>
      <c r="F42" s="16" t="str">
        <f>IF(OR(F41="",D42=""),"", ROUND(PRODUCT(D42,F41)/100,2))</f>
        <v/>
      </c>
      <c r="G42" s="14" t="str">
        <f>IF(D42="", "Nurodykite taikomą PVM dydį", "")</f>
        <v>Nurodykite taikomą PVM dydį</v>
      </c>
    </row>
    <row r="43" spans="1:8" x14ac:dyDescent="0.25">
      <c r="E43" s="16" t="s">
        <v>48</v>
      </c>
      <c r="F43" s="16">
        <f>IF(ISBLANK(F42), "", ROUND(SUM(F41:F42),2))</f>
        <v>0</v>
      </c>
    </row>
    <row r="47" spans="1:8" x14ac:dyDescent="0.25">
      <c r="A47" s="12" t="s">
        <v>49</v>
      </c>
      <c r="B47" s="12" t="s">
        <v>50</v>
      </c>
    </row>
    <row r="49" spans="1:8" x14ac:dyDescent="0.25">
      <c r="A49" s="12" t="s">
        <v>26</v>
      </c>
    </row>
    <row r="50" spans="1:8" ht="105" x14ac:dyDescent="0.25">
      <c r="A50" s="16" t="s">
        <v>27</v>
      </c>
      <c r="B50" s="16" t="s">
        <v>28</v>
      </c>
      <c r="C50" s="16" t="s">
        <v>29</v>
      </c>
      <c r="D50" s="16" t="s">
        <v>30</v>
      </c>
      <c r="E50" s="16" t="s">
        <v>31</v>
      </c>
      <c r="F50" s="16" t="s">
        <v>32</v>
      </c>
      <c r="G50" s="16" t="s">
        <v>33</v>
      </c>
      <c r="H50" s="25" t="s">
        <v>34</v>
      </c>
    </row>
    <row r="51" spans="1:8" x14ac:dyDescent="0.25">
      <c r="A51" s="16" t="s">
        <v>51</v>
      </c>
      <c r="B51" s="16" t="s">
        <v>52</v>
      </c>
      <c r="C51" s="17"/>
      <c r="D51" s="17"/>
      <c r="E51" s="17"/>
      <c r="F51" s="17"/>
      <c r="G51" s="17"/>
      <c r="H51" s="17"/>
    </row>
    <row r="52" spans="1:8" x14ac:dyDescent="0.25">
      <c r="A52" s="17" t="s">
        <v>53</v>
      </c>
      <c r="B52" s="17" t="s">
        <v>54</v>
      </c>
      <c r="C52" s="17">
        <v>42</v>
      </c>
      <c r="D52" s="17" t="s">
        <v>39</v>
      </c>
      <c r="E52" s="18"/>
      <c r="F52" s="17" t="str">
        <f>IF(ISBLANK(E52),"", PRODUCT(C52,E52))</f>
        <v/>
      </c>
      <c r="G52" s="19"/>
      <c r="H52" s="17"/>
    </row>
    <row r="53" spans="1:8" x14ac:dyDescent="0.25">
      <c r="A53" s="17" t="s">
        <v>55</v>
      </c>
      <c r="B53" s="17" t="s">
        <v>41</v>
      </c>
      <c r="C53" s="17"/>
      <c r="D53" s="17"/>
      <c r="E53" s="17"/>
      <c r="F53" s="17"/>
      <c r="G53" s="17"/>
      <c r="H53" s="19"/>
    </row>
    <row r="54" spans="1:8" x14ac:dyDescent="0.25">
      <c r="A54" s="17" t="s">
        <v>56</v>
      </c>
      <c r="B54" s="17" t="s">
        <v>57</v>
      </c>
      <c r="C54" s="17">
        <v>42</v>
      </c>
      <c r="D54" s="17" t="s">
        <v>39</v>
      </c>
      <c r="E54" s="18"/>
      <c r="F54" s="17" t="str">
        <f>IF(ISBLANK(E54),"", PRODUCT(C54,E54))</f>
        <v/>
      </c>
      <c r="G54" s="19"/>
      <c r="H54" s="17"/>
    </row>
    <row r="55" spans="1:8" x14ac:dyDescent="0.25">
      <c r="A55" s="17" t="s">
        <v>58</v>
      </c>
      <c r="B55" s="17" t="s">
        <v>41</v>
      </c>
      <c r="C55" s="17"/>
      <c r="D55" s="17"/>
      <c r="E55" s="17"/>
      <c r="F55" s="17"/>
      <c r="G55" s="17"/>
      <c r="H55" s="19"/>
    </row>
    <row r="56" spans="1:8" x14ac:dyDescent="0.25">
      <c r="E56" s="16" t="s">
        <v>45</v>
      </c>
      <c r="F56" s="16" t="str">
        <f>IF((COUNT(C52:C55)&lt;&gt;COUNT(F52:F55)),"", ROUND(SUM(F52:F55),2))</f>
        <v/>
      </c>
      <c r="G56" s="14" t="str">
        <f>IF((COUNT(C52:C55)&lt;&gt;COUNT(F52:F55)),"Neužpildytos visų objektų kainos", "")</f>
        <v>Neužpildytos visų objektų kainos</v>
      </c>
    </row>
    <row r="57" spans="1:8" x14ac:dyDescent="0.25">
      <c r="C57" s="16" t="s">
        <v>46</v>
      </c>
      <c r="D57" s="19"/>
      <c r="E57" s="16" t="s">
        <v>47</v>
      </c>
      <c r="F57" s="16" t="str">
        <f>IF(OR(F56="",D57=""),"", ROUND(PRODUCT(D57,F56)/100,2))</f>
        <v/>
      </c>
      <c r="G57" s="14" t="str">
        <f>IF(D57="", "Nurodykite taikomą PVM dydį", "")</f>
        <v>Nurodykite taikomą PVM dydį</v>
      </c>
    </row>
    <row r="58" spans="1:8" x14ac:dyDescent="0.25">
      <c r="E58" s="16" t="s">
        <v>48</v>
      </c>
      <c r="F58" s="16">
        <f>IF(ISBLANK(F57), "", ROUND(SUM(F56:F57),2))</f>
        <v>0</v>
      </c>
    </row>
    <row r="62" spans="1:8" x14ac:dyDescent="0.25">
      <c r="A62" s="12" t="s">
        <v>59</v>
      </c>
      <c r="B62" s="12" t="s">
        <v>60</v>
      </c>
    </row>
    <row r="64" spans="1:8" x14ac:dyDescent="0.25">
      <c r="A64" s="12" t="s">
        <v>26</v>
      </c>
    </row>
    <row r="65" spans="1:8" ht="105" x14ac:dyDescent="0.25">
      <c r="A65" s="16" t="s">
        <v>27</v>
      </c>
      <c r="B65" s="16" t="s">
        <v>28</v>
      </c>
      <c r="C65" s="16" t="s">
        <v>29</v>
      </c>
      <c r="D65" s="16" t="s">
        <v>30</v>
      </c>
      <c r="E65" s="16" t="s">
        <v>31</v>
      </c>
      <c r="F65" s="16" t="s">
        <v>32</v>
      </c>
      <c r="G65" s="16" t="s">
        <v>33</v>
      </c>
      <c r="H65" s="25" t="s">
        <v>34</v>
      </c>
    </row>
    <row r="66" spans="1:8" x14ac:dyDescent="0.25">
      <c r="A66" s="16" t="s">
        <v>61</v>
      </c>
      <c r="B66" s="16" t="s">
        <v>62</v>
      </c>
      <c r="C66" s="17"/>
      <c r="D66" s="17"/>
      <c r="E66" s="17"/>
      <c r="F66" s="17"/>
      <c r="G66" s="17"/>
      <c r="H66" s="17"/>
    </row>
    <row r="67" spans="1:8" x14ac:dyDescent="0.25">
      <c r="A67" s="17" t="s">
        <v>63</v>
      </c>
      <c r="B67" s="17" t="s">
        <v>62</v>
      </c>
      <c r="C67" s="17">
        <v>32</v>
      </c>
      <c r="D67" s="17" t="s">
        <v>39</v>
      </c>
      <c r="E67" s="18"/>
      <c r="F67" s="17" t="str">
        <f>IF(ISBLANK(E67),"", PRODUCT(C67,E67))</f>
        <v/>
      </c>
      <c r="G67" s="19"/>
      <c r="H67" s="17"/>
    </row>
    <row r="68" spans="1:8" x14ac:dyDescent="0.25">
      <c r="A68" s="17" t="s">
        <v>64</v>
      </c>
      <c r="B68" s="17" t="s">
        <v>41</v>
      </c>
      <c r="C68" s="17"/>
      <c r="D68" s="17"/>
      <c r="E68" s="17"/>
      <c r="F68" s="17"/>
      <c r="G68" s="17"/>
      <c r="H68" s="19"/>
    </row>
    <row r="69" spans="1:8" x14ac:dyDescent="0.25">
      <c r="E69" s="16" t="s">
        <v>45</v>
      </c>
      <c r="F69" s="16" t="str">
        <f>IF((COUNT(C67:C68)&lt;&gt;COUNT(F67:F68)),"", ROUND(SUM(F67:F68),2))</f>
        <v/>
      </c>
      <c r="G69" s="14" t="str">
        <f>IF((COUNT(C67:C68)&lt;&gt;COUNT(F67:F68)),"Neužpildytos visų objektų kainos", "")</f>
        <v>Neužpildytos visų objektų kainos</v>
      </c>
    </row>
    <row r="70" spans="1:8" x14ac:dyDescent="0.25">
      <c r="C70" s="16" t="s">
        <v>46</v>
      </c>
      <c r="D70" s="19"/>
      <c r="E70" s="16" t="s">
        <v>47</v>
      </c>
      <c r="F70" s="16" t="str">
        <f>IF(OR(F69="",D70=""),"", ROUND(PRODUCT(D70,F69)/100,2))</f>
        <v/>
      </c>
      <c r="G70" s="14" t="str">
        <f>IF(D70="", "Nurodykite taikomą PVM dydį", "")</f>
        <v>Nurodykite taikomą PVM dydį</v>
      </c>
    </row>
    <row r="71" spans="1:8" x14ac:dyDescent="0.25">
      <c r="E71" s="16" t="s">
        <v>48</v>
      </c>
      <c r="F71" s="16">
        <f>IF(ISBLANK(F70), "", ROUND(SUM(F69:F70),2))</f>
        <v>0</v>
      </c>
    </row>
    <row r="75" spans="1:8" x14ac:dyDescent="0.25">
      <c r="A75" s="12" t="s">
        <v>65</v>
      </c>
      <c r="B75" s="12" t="s">
        <v>66</v>
      </c>
    </row>
    <row r="77" spans="1:8" x14ac:dyDescent="0.25">
      <c r="A77" s="12" t="s">
        <v>26</v>
      </c>
    </row>
    <row r="78" spans="1:8" ht="105" x14ac:dyDescent="0.25">
      <c r="A78" s="16" t="s">
        <v>27</v>
      </c>
      <c r="B78" s="16" t="s">
        <v>28</v>
      </c>
      <c r="C78" s="16" t="s">
        <v>29</v>
      </c>
      <c r="D78" s="16" t="s">
        <v>30</v>
      </c>
      <c r="E78" s="16" t="s">
        <v>31</v>
      </c>
      <c r="F78" s="16" t="s">
        <v>32</v>
      </c>
      <c r="G78" s="16" t="s">
        <v>33</v>
      </c>
      <c r="H78" s="25" t="s">
        <v>34</v>
      </c>
    </row>
    <row r="79" spans="1:8" x14ac:dyDescent="0.25">
      <c r="A79" s="16" t="s">
        <v>67</v>
      </c>
      <c r="B79" s="16" t="s">
        <v>68</v>
      </c>
      <c r="C79" s="17"/>
      <c r="D79" s="17"/>
      <c r="E79" s="17"/>
      <c r="F79" s="17"/>
      <c r="G79" s="17"/>
      <c r="H79" s="17"/>
    </row>
    <row r="80" spans="1:8" x14ac:dyDescent="0.25">
      <c r="A80" s="17" t="s">
        <v>69</v>
      </c>
      <c r="B80" s="17" t="s">
        <v>68</v>
      </c>
      <c r="C80" s="17">
        <v>24</v>
      </c>
      <c r="D80" s="17" t="s">
        <v>39</v>
      </c>
      <c r="E80" s="18"/>
      <c r="F80" s="17" t="str">
        <f>IF(ISBLANK(E80),"", PRODUCT(C80,E80))</f>
        <v/>
      </c>
      <c r="G80" s="19"/>
      <c r="H80" s="17"/>
    </row>
    <row r="81" spans="1:8" x14ac:dyDescent="0.25">
      <c r="A81" s="17" t="s">
        <v>70</v>
      </c>
      <c r="B81" s="17" t="s">
        <v>41</v>
      </c>
      <c r="C81" s="17"/>
      <c r="D81" s="17"/>
      <c r="E81" s="17"/>
      <c r="F81" s="17"/>
      <c r="G81" s="17"/>
      <c r="H81" s="19"/>
    </row>
    <row r="82" spans="1:8" x14ac:dyDescent="0.25">
      <c r="E82" s="16" t="s">
        <v>45</v>
      </c>
      <c r="F82" s="16" t="str">
        <f>IF((COUNT(C80:C81)&lt;&gt;COUNT(F80:F81)),"", ROUND(SUM(F80:F81),2))</f>
        <v/>
      </c>
      <c r="G82" s="14" t="str">
        <f>IF((COUNT(C80:C81)&lt;&gt;COUNT(F80:F81)),"Neužpildytos visų objektų kainos", "")</f>
        <v>Neužpildytos visų objektų kainos</v>
      </c>
    </row>
    <row r="83" spans="1:8" x14ac:dyDescent="0.25">
      <c r="C83" s="16" t="s">
        <v>46</v>
      </c>
      <c r="D83" s="19"/>
      <c r="E83" s="16" t="s">
        <v>47</v>
      </c>
      <c r="F83" s="16" t="str">
        <f>IF(OR(F82="",D83=""),"", ROUND(PRODUCT(D83,F82)/100,2))</f>
        <v/>
      </c>
      <c r="G83" s="14" t="str">
        <f>IF(D83="", "Nurodykite taikomą PVM dydį", "")</f>
        <v>Nurodykite taikomą PVM dydį</v>
      </c>
    </row>
    <row r="84" spans="1:8" x14ac:dyDescent="0.25">
      <c r="E84" s="16" t="s">
        <v>48</v>
      </c>
      <c r="F84" s="16">
        <f>IF(ISBLANK(F83), "", ROUND(SUM(F82:F83),2))</f>
        <v>0</v>
      </c>
    </row>
    <row r="88" spans="1:8" x14ac:dyDescent="0.25">
      <c r="A88" s="12" t="s">
        <v>71</v>
      </c>
      <c r="B88" s="12" t="s">
        <v>72</v>
      </c>
    </row>
    <row r="90" spans="1:8" x14ac:dyDescent="0.25">
      <c r="A90" s="12" t="s">
        <v>26</v>
      </c>
    </row>
    <row r="91" spans="1:8" ht="105" x14ac:dyDescent="0.25">
      <c r="A91" s="16" t="s">
        <v>27</v>
      </c>
      <c r="B91" s="16" t="s">
        <v>28</v>
      </c>
      <c r="C91" s="16" t="s">
        <v>29</v>
      </c>
      <c r="D91" s="16" t="s">
        <v>30</v>
      </c>
      <c r="E91" s="16" t="s">
        <v>31</v>
      </c>
      <c r="F91" s="16" t="s">
        <v>32</v>
      </c>
      <c r="G91" s="16" t="s">
        <v>33</v>
      </c>
      <c r="H91" s="25" t="s">
        <v>34</v>
      </c>
    </row>
    <row r="92" spans="1:8" x14ac:dyDescent="0.25">
      <c r="A92" s="16" t="s">
        <v>73</v>
      </c>
      <c r="B92" s="16" t="s">
        <v>74</v>
      </c>
      <c r="C92" s="17"/>
      <c r="D92" s="17"/>
      <c r="E92" s="17"/>
      <c r="F92" s="17"/>
      <c r="G92" s="17"/>
      <c r="H92" s="17"/>
    </row>
    <row r="93" spans="1:8" x14ac:dyDescent="0.25">
      <c r="A93" s="17" t="s">
        <v>75</v>
      </c>
      <c r="B93" s="17" t="s">
        <v>74</v>
      </c>
      <c r="C93" s="17">
        <v>6</v>
      </c>
      <c r="D93" s="17" t="s">
        <v>39</v>
      </c>
      <c r="E93" s="18"/>
      <c r="F93" s="17" t="str">
        <f>IF(ISBLANK(E93),"", PRODUCT(C93,E93))</f>
        <v/>
      </c>
      <c r="G93" s="19"/>
      <c r="H93" s="17"/>
    </row>
    <row r="94" spans="1:8" x14ac:dyDescent="0.25">
      <c r="A94" s="17" t="s">
        <v>76</v>
      </c>
      <c r="B94" s="17" t="s">
        <v>41</v>
      </c>
      <c r="C94" s="17"/>
      <c r="D94" s="17"/>
      <c r="E94" s="17"/>
      <c r="F94" s="17"/>
      <c r="G94" s="17"/>
      <c r="H94" s="19"/>
    </row>
    <row r="95" spans="1:8" x14ac:dyDescent="0.25">
      <c r="E95" s="16" t="s">
        <v>45</v>
      </c>
      <c r="F95" s="16" t="str">
        <f>IF((COUNT(C93:C94)&lt;&gt;COUNT(F93:F94)),"", ROUND(SUM(F93:F94),2))</f>
        <v/>
      </c>
      <c r="G95" s="14" t="str">
        <f>IF((COUNT(C93:C94)&lt;&gt;COUNT(F93:F94)),"Neužpildytos visų objektų kainos", "")</f>
        <v>Neužpildytos visų objektų kainos</v>
      </c>
    </row>
    <row r="96" spans="1:8" x14ac:dyDescent="0.25">
      <c r="C96" s="16" t="s">
        <v>46</v>
      </c>
      <c r="D96" s="19"/>
      <c r="E96" s="16" t="s">
        <v>47</v>
      </c>
      <c r="F96" s="16" t="str">
        <f>IF(OR(F95="",D96=""),"", ROUND(PRODUCT(D96,F95)/100,2))</f>
        <v/>
      </c>
      <c r="G96" s="14" t="str">
        <f>IF(D96="", "Nurodykite taikomą PVM dydį", "")</f>
        <v>Nurodykite taikomą PVM dydį</v>
      </c>
    </row>
    <row r="97" spans="1:8" x14ac:dyDescent="0.25">
      <c r="E97" s="16" t="s">
        <v>48</v>
      </c>
      <c r="F97" s="16">
        <f>IF(ISBLANK(F96), "", ROUND(SUM(F95:F96),2))</f>
        <v>0</v>
      </c>
    </row>
    <row r="101" spans="1:8" x14ac:dyDescent="0.25">
      <c r="A101" s="12" t="s">
        <v>77</v>
      </c>
      <c r="B101" s="12" t="s">
        <v>78</v>
      </c>
    </row>
    <row r="103" spans="1:8" x14ac:dyDescent="0.25">
      <c r="A103" s="12" t="s">
        <v>26</v>
      </c>
    </row>
    <row r="104" spans="1:8" ht="105" x14ac:dyDescent="0.25">
      <c r="A104" s="16" t="s">
        <v>27</v>
      </c>
      <c r="B104" s="16" t="s">
        <v>28</v>
      </c>
      <c r="C104" s="16" t="s">
        <v>29</v>
      </c>
      <c r="D104" s="16" t="s">
        <v>30</v>
      </c>
      <c r="E104" s="16" t="s">
        <v>31</v>
      </c>
      <c r="F104" s="16" t="s">
        <v>32</v>
      </c>
      <c r="G104" s="16" t="s">
        <v>33</v>
      </c>
      <c r="H104" s="25" t="s">
        <v>34</v>
      </c>
    </row>
    <row r="105" spans="1:8" x14ac:dyDescent="0.25">
      <c r="A105" s="16" t="s">
        <v>79</v>
      </c>
      <c r="B105" s="16" t="s">
        <v>80</v>
      </c>
      <c r="C105" s="17"/>
      <c r="D105" s="17"/>
      <c r="E105" s="17"/>
      <c r="F105" s="17"/>
      <c r="G105" s="17"/>
      <c r="H105" s="17"/>
    </row>
    <row r="106" spans="1:8" x14ac:dyDescent="0.25">
      <c r="A106" s="17" t="s">
        <v>81</v>
      </c>
      <c r="B106" s="17" t="s">
        <v>82</v>
      </c>
      <c r="C106" s="17">
        <v>6</v>
      </c>
      <c r="D106" s="17" t="s">
        <v>39</v>
      </c>
      <c r="E106" s="18"/>
      <c r="F106" s="17" t="str">
        <f>IF(ISBLANK(E106),"", PRODUCT(C106,E106))</f>
        <v/>
      </c>
      <c r="G106" s="19"/>
      <c r="H106" s="17"/>
    </row>
    <row r="107" spans="1:8" x14ac:dyDescent="0.25">
      <c r="A107" s="17" t="s">
        <v>83</v>
      </c>
      <c r="B107" s="17" t="s">
        <v>41</v>
      </c>
      <c r="C107" s="17"/>
      <c r="D107" s="17"/>
      <c r="E107" s="17"/>
      <c r="F107" s="17"/>
      <c r="G107" s="17"/>
      <c r="H107" s="19"/>
    </row>
    <row r="108" spans="1:8" x14ac:dyDescent="0.25">
      <c r="A108" s="17" t="s">
        <v>84</v>
      </c>
      <c r="B108" s="17" t="s">
        <v>85</v>
      </c>
      <c r="C108" s="17">
        <v>6</v>
      </c>
      <c r="D108" s="17" t="s">
        <v>39</v>
      </c>
      <c r="E108" s="18"/>
      <c r="F108" s="17" t="str">
        <f>IF(ISBLANK(E108),"", PRODUCT(C108,E108))</f>
        <v/>
      </c>
      <c r="G108" s="19"/>
      <c r="H108" s="17"/>
    </row>
    <row r="109" spans="1:8" x14ac:dyDescent="0.25">
      <c r="A109" s="17" t="s">
        <v>86</v>
      </c>
      <c r="B109" s="17" t="s">
        <v>41</v>
      </c>
      <c r="C109" s="17"/>
      <c r="D109" s="17"/>
      <c r="E109" s="17"/>
      <c r="F109" s="17"/>
      <c r="G109" s="17"/>
      <c r="H109" s="19"/>
    </row>
    <row r="110" spans="1:8" x14ac:dyDescent="0.25">
      <c r="E110" s="16" t="s">
        <v>45</v>
      </c>
      <c r="F110" s="16" t="str">
        <f>IF((COUNT(C106:C109)&lt;&gt;COUNT(F106:F109)),"", ROUND(SUM(F106:F109),2))</f>
        <v/>
      </c>
      <c r="G110" s="14" t="str">
        <f>IF((COUNT(C106:C109)&lt;&gt;COUNT(F106:F109)),"Neužpildytos visų objektų kainos", "")</f>
        <v>Neužpildytos visų objektų kainos</v>
      </c>
    </row>
    <row r="111" spans="1:8" x14ac:dyDescent="0.25">
      <c r="C111" s="16" t="s">
        <v>46</v>
      </c>
      <c r="D111" s="19"/>
      <c r="E111" s="16" t="s">
        <v>47</v>
      </c>
      <c r="F111" s="16" t="str">
        <f>IF(OR(F110="",D111=""),"", ROUND(PRODUCT(D111,F110)/100,2))</f>
        <v/>
      </c>
      <c r="G111" s="14" t="str">
        <f>IF(D111="", "Nurodykite taikomą PVM dydį", "")</f>
        <v>Nurodykite taikomą PVM dydį</v>
      </c>
    </row>
    <row r="112" spans="1:8" x14ac:dyDescent="0.25">
      <c r="E112" s="16" t="s">
        <v>48</v>
      </c>
      <c r="F112" s="16">
        <f>IF(ISBLANK(F111), "", ROUND(SUM(F110:F111),2))</f>
        <v>0</v>
      </c>
    </row>
    <row r="116" spans="1:8" x14ac:dyDescent="0.25">
      <c r="A116" s="12" t="s">
        <v>87</v>
      </c>
      <c r="B116" s="12" t="s">
        <v>88</v>
      </c>
    </row>
    <row r="118" spans="1:8" x14ac:dyDescent="0.25">
      <c r="A118" s="12" t="s">
        <v>26</v>
      </c>
    </row>
    <row r="119" spans="1:8" ht="105" x14ac:dyDescent="0.25">
      <c r="A119" s="16" t="s">
        <v>27</v>
      </c>
      <c r="B119" s="16" t="s">
        <v>28</v>
      </c>
      <c r="C119" s="16" t="s">
        <v>29</v>
      </c>
      <c r="D119" s="16" t="s">
        <v>30</v>
      </c>
      <c r="E119" s="16" t="s">
        <v>31</v>
      </c>
      <c r="F119" s="16" t="s">
        <v>32</v>
      </c>
      <c r="G119" s="16" t="s">
        <v>33</v>
      </c>
      <c r="H119" s="25" t="s">
        <v>34</v>
      </c>
    </row>
    <row r="120" spans="1:8" x14ac:dyDescent="0.25">
      <c r="A120" s="16" t="s">
        <v>89</v>
      </c>
      <c r="B120" s="16" t="s">
        <v>90</v>
      </c>
      <c r="C120" s="17"/>
      <c r="D120" s="17"/>
      <c r="E120" s="17"/>
      <c r="F120" s="17"/>
      <c r="G120" s="17"/>
      <c r="H120" s="17"/>
    </row>
    <row r="121" spans="1:8" x14ac:dyDescent="0.25">
      <c r="A121" s="17" t="s">
        <v>91</v>
      </c>
      <c r="B121" s="17" t="s">
        <v>92</v>
      </c>
      <c r="C121" s="17">
        <v>6</v>
      </c>
      <c r="D121" s="17" t="s">
        <v>39</v>
      </c>
      <c r="E121" s="18"/>
      <c r="F121" s="17" t="str">
        <f>IF(ISBLANK(E121),"", PRODUCT(C121,E121))</f>
        <v/>
      </c>
      <c r="G121" s="19"/>
      <c r="H121" s="17"/>
    </row>
    <row r="122" spans="1:8" x14ac:dyDescent="0.25">
      <c r="A122" s="17" t="s">
        <v>93</v>
      </c>
      <c r="B122" s="17" t="s">
        <v>41</v>
      </c>
      <c r="C122" s="17"/>
      <c r="D122" s="17"/>
      <c r="E122" s="17"/>
      <c r="F122" s="17"/>
      <c r="G122" s="17"/>
      <c r="H122" s="19"/>
    </row>
    <row r="123" spans="1:8" x14ac:dyDescent="0.25">
      <c r="A123" s="17" t="s">
        <v>94</v>
      </c>
      <c r="B123" s="17" t="s">
        <v>95</v>
      </c>
      <c r="C123" s="17">
        <v>6</v>
      </c>
      <c r="D123" s="17" t="s">
        <v>39</v>
      </c>
      <c r="E123" s="18"/>
      <c r="F123" s="17" t="str">
        <f>IF(ISBLANK(E123),"", PRODUCT(C123,E123))</f>
        <v/>
      </c>
      <c r="G123" s="19"/>
      <c r="H123" s="17"/>
    </row>
    <row r="124" spans="1:8" x14ac:dyDescent="0.25">
      <c r="A124" s="17" t="s">
        <v>96</v>
      </c>
      <c r="B124" s="17" t="s">
        <v>41</v>
      </c>
      <c r="C124" s="17"/>
      <c r="D124" s="17"/>
      <c r="E124" s="17"/>
      <c r="F124" s="17"/>
      <c r="G124" s="17"/>
      <c r="H124" s="19"/>
    </row>
    <row r="125" spans="1:8" x14ac:dyDescent="0.25">
      <c r="E125" s="16" t="s">
        <v>45</v>
      </c>
      <c r="F125" s="16" t="str">
        <f>IF((COUNT(C121:C124)&lt;&gt;COUNT(F121:F124)),"", ROUND(SUM(F121:F124),2))</f>
        <v/>
      </c>
      <c r="G125" s="14" t="str">
        <f>IF((COUNT(C121:C124)&lt;&gt;COUNT(F121:F124)),"Neužpildytos visų objektų kainos", "")</f>
        <v>Neužpildytos visų objektų kainos</v>
      </c>
    </row>
    <row r="126" spans="1:8" x14ac:dyDescent="0.25">
      <c r="C126" s="16" t="s">
        <v>46</v>
      </c>
      <c r="D126" s="19"/>
      <c r="E126" s="16" t="s">
        <v>47</v>
      </c>
      <c r="F126" s="16" t="str">
        <f>IF(OR(F125="",D126=""),"", ROUND(PRODUCT(D126,F125)/100,2))</f>
        <v/>
      </c>
      <c r="G126" s="14" t="str">
        <f>IF(D126="", "Nurodykite taikomą PVM dydį", "")</f>
        <v>Nurodykite taikomą PVM dydį</v>
      </c>
    </row>
    <row r="127" spans="1:8" x14ac:dyDescent="0.25">
      <c r="E127" s="16" t="s">
        <v>48</v>
      </c>
      <c r="F127" s="16">
        <f>IF(ISBLANK(F126), "", ROUND(SUM(F125:F126),2))</f>
        <v>0</v>
      </c>
    </row>
    <row r="131" spans="1:8" x14ac:dyDescent="0.25">
      <c r="A131" s="12" t="s">
        <v>97</v>
      </c>
      <c r="B131" s="12" t="s">
        <v>98</v>
      </c>
    </row>
    <row r="133" spans="1:8" x14ac:dyDescent="0.25">
      <c r="A133" s="12" t="s">
        <v>26</v>
      </c>
    </row>
    <row r="134" spans="1:8" ht="105" x14ac:dyDescent="0.25">
      <c r="A134" s="16" t="s">
        <v>27</v>
      </c>
      <c r="B134" s="16" t="s">
        <v>28</v>
      </c>
      <c r="C134" s="16" t="s">
        <v>29</v>
      </c>
      <c r="D134" s="16" t="s">
        <v>30</v>
      </c>
      <c r="E134" s="16" t="s">
        <v>31</v>
      </c>
      <c r="F134" s="16" t="s">
        <v>32</v>
      </c>
      <c r="G134" s="16" t="s">
        <v>33</v>
      </c>
      <c r="H134" s="25" t="s">
        <v>34</v>
      </c>
    </row>
    <row r="135" spans="1:8" x14ac:dyDescent="0.25">
      <c r="A135" s="16" t="s">
        <v>99</v>
      </c>
      <c r="B135" s="16" t="s">
        <v>100</v>
      </c>
      <c r="C135" s="17"/>
      <c r="D135" s="17"/>
      <c r="E135" s="17"/>
      <c r="F135" s="17"/>
      <c r="G135" s="17"/>
      <c r="H135" s="17"/>
    </row>
    <row r="136" spans="1:8" x14ac:dyDescent="0.25">
      <c r="A136" s="17" t="s">
        <v>101</v>
      </c>
      <c r="B136" s="17" t="s">
        <v>102</v>
      </c>
      <c r="C136" s="17">
        <v>12</v>
      </c>
      <c r="D136" s="17" t="s">
        <v>39</v>
      </c>
      <c r="E136" s="18"/>
      <c r="F136" s="17" t="str">
        <f>IF(ISBLANK(E136),"", PRODUCT(C136,E136))</f>
        <v/>
      </c>
      <c r="G136" s="19"/>
      <c r="H136" s="17"/>
    </row>
    <row r="137" spans="1:8" x14ac:dyDescent="0.25">
      <c r="A137" s="17" t="s">
        <v>103</v>
      </c>
      <c r="B137" s="17" t="s">
        <v>41</v>
      </c>
      <c r="C137" s="17"/>
      <c r="D137" s="17"/>
      <c r="E137" s="17"/>
      <c r="F137" s="17"/>
      <c r="G137" s="17"/>
      <c r="H137" s="19"/>
    </row>
    <row r="138" spans="1:8" x14ac:dyDescent="0.25">
      <c r="A138" s="17" t="s">
        <v>104</v>
      </c>
      <c r="B138" s="17" t="s">
        <v>105</v>
      </c>
      <c r="C138" s="17">
        <v>12</v>
      </c>
      <c r="D138" s="17" t="s">
        <v>39</v>
      </c>
      <c r="E138" s="18"/>
      <c r="F138" s="17" t="str">
        <f>IF(ISBLANK(E138),"", PRODUCT(C138,E138))</f>
        <v/>
      </c>
      <c r="G138" s="19"/>
      <c r="H138" s="17"/>
    </row>
    <row r="139" spans="1:8" x14ac:dyDescent="0.25">
      <c r="A139" s="17" t="s">
        <v>106</v>
      </c>
      <c r="B139" s="17" t="s">
        <v>41</v>
      </c>
      <c r="C139" s="17"/>
      <c r="D139" s="17"/>
      <c r="E139" s="17"/>
      <c r="F139" s="17"/>
      <c r="G139" s="17"/>
      <c r="H139" s="19"/>
    </row>
    <row r="140" spans="1:8" x14ac:dyDescent="0.25">
      <c r="A140" s="17" t="s">
        <v>107</v>
      </c>
      <c r="B140" s="17" t="s">
        <v>108</v>
      </c>
      <c r="C140" s="17">
        <v>12</v>
      </c>
      <c r="D140" s="17" t="s">
        <v>39</v>
      </c>
      <c r="E140" s="18"/>
      <c r="F140" s="17" t="str">
        <f>IF(ISBLANK(E140),"", PRODUCT(C140,E140))</f>
        <v/>
      </c>
      <c r="G140" s="19"/>
      <c r="H140" s="17"/>
    </row>
    <row r="141" spans="1:8" x14ac:dyDescent="0.25">
      <c r="A141" s="17" t="s">
        <v>109</v>
      </c>
      <c r="B141" s="17" t="s">
        <v>41</v>
      </c>
      <c r="C141" s="17"/>
      <c r="D141" s="17"/>
      <c r="E141" s="17"/>
      <c r="F141" s="17"/>
      <c r="G141" s="17"/>
      <c r="H141" s="19"/>
    </row>
    <row r="142" spans="1:8" x14ac:dyDescent="0.25">
      <c r="A142" s="17" t="s">
        <v>110</v>
      </c>
      <c r="B142" s="17" t="s">
        <v>111</v>
      </c>
      <c r="C142" s="17">
        <v>12</v>
      </c>
      <c r="D142" s="17" t="s">
        <v>39</v>
      </c>
      <c r="E142" s="18"/>
      <c r="F142" s="17" t="str">
        <f>IF(ISBLANK(E142),"", PRODUCT(C142,E142))</f>
        <v/>
      </c>
      <c r="G142" s="19"/>
      <c r="H142" s="17"/>
    </row>
    <row r="143" spans="1:8" x14ac:dyDescent="0.25">
      <c r="A143" s="17" t="s">
        <v>112</v>
      </c>
      <c r="B143" s="17" t="s">
        <v>41</v>
      </c>
      <c r="C143" s="17"/>
      <c r="D143" s="17"/>
      <c r="E143" s="17"/>
      <c r="F143" s="17"/>
      <c r="G143" s="17"/>
      <c r="H143" s="19"/>
    </row>
    <row r="144" spans="1:8" x14ac:dyDescent="0.25">
      <c r="E144" s="16" t="s">
        <v>45</v>
      </c>
      <c r="F144" s="16" t="str">
        <f>IF((COUNT(C136:C143)&lt;&gt;COUNT(F136:F143)),"", ROUND(SUM(F136:F143),2))</f>
        <v/>
      </c>
      <c r="G144" s="14" t="str">
        <f>IF((COUNT(C136:C143)&lt;&gt;COUNT(F136:F143)),"Neužpildytos visų objektų kainos", "")</f>
        <v>Neužpildytos visų objektų kainos</v>
      </c>
    </row>
    <row r="145" spans="1:8" x14ac:dyDescent="0.25">
      <c r="C145" s="16" t="s">
        <v>46</v>
      </c>
      <c r="D145" s="19"/>
      <c r="E145" s="16" t="s">
        <v>47</v>
      </c>
      <c r="F145" s="16" t="str">
        <f>IF(OR(F144="",D145=""),"", ROUND(PRODUCT(D145,F144)/100,2))</f>
        <v/>
      </c>
      <c r="G145" s="14" t="str">
        <f>IF(D145="", "Nurodykite taikomą PVM dydį", "")</f>
        <v>Nurodykite taikomą PVM dydį</v>
      </c>
    </row>
    <row r="146" spans="1:8" x14ac:dyDescent="0.25">
      <c r="E146" s="16" t="s">
        <v>48</v>
      </c>
      <c r="F146" s="16">
        <f>IF(ISBLANK(F145), "", ROUND(SUM(F144:F145),2))</f>
        <v>0</v>
      </c>
    </row>
    <row r="150" spans="1:8" x14ac:dyDescent="0.25">
      <c r="A150" s="12" t="s">
        <v>113</v>
      </c>
      <c r="B150" s="12" t="s">
        <v>114</v>
      </c>
    </row>
    <row r="152" spans="1:8" x14ac:dyDescent="0.25">
      <c r="A152" s="12" t="s">
        <v>26</v>
      </c>
    </row>
    <row r="153" spans="1:8" ht="105" x14ac:dyDescent="0.25">
      <c r="A153" s="16" t="s">
        <v>27</v>
      </c>
      <c r="B153" s="16" t="s">
        <v>28</v>
      </c>
      <c r="C153" s="16" t="s">
        <v>29</v>
      </c>
      <c r="D153" s="16" t="s">
        <v>30</v>
      </c>
      <c r="E153" s="16" t="s">
        <v>31</v>
      </c>
      <c r="F153" s="16" t="s">
        <v>32</v>
      </c>
      <c r="G153" s="16" t="s">
        <v>33</v>
      </c>
      <c r="H153" s="25" t="s">
        <v>34</v>
      </c>
    </row>
    <row r="154" spans="1:8" x14ac:dyDescent="0.25">
      <c r="A154" s="16" t="s">
        <v>115</v>
      </c>
      <c r="B154" s="16" t="s">
        <v>116</v>
      </c>
      <c r="C154" s="17"/>
      <c r="D154" s="17"/>
      <c r="E154" s="17"/>
      <c r="F154" s="17"/>
      <c r="G154" s="17"/>
      <c r="H154" s="17"/>
    </row>
    <row r="155" spans="1:8" x14ac:dyDescent="0.25">
      <c r="A155" s="17" t="s">
        <v>117</v>
      </c>
      <c r="B155" s="17" t="s">
        <v>116</v>
      </c>
      <c r="C155" s="17">
        <v>6</v>
      </c>
      <c r="D155" s="17" t="s">
        <v>39</v>
      </c>
      <c r="E155" s="18"/>
      <c r="F155" s="17" t="str">
        <f>IF(ISBLANK(E155),"", PRODUCT(C155,E155))</f>
        <v/>
      </c>
      <c r="G155" s="19"/>
      <c r="H155" s="17"/>
    </row>
    <row r="156" spans="1:8" x14ac:dyDescent="0.25">
      <c r="A156" s="17" t="s">
        <v>118</v>
      </c>
      <c r="B156" s="17" t="s">
        <v>41</v>
      </c>
      <c r="C156" s="17"/>
      <c r="D156" s="17"/>
      <c r="E156" s="17"/>
      <c r="F156" s="17"/>
      <c r="G156" s="17"/>
      <c r="H156" s="19"/>
    </row>
    <row r="157" spans="1:8" x14ac:dyDescent="0.25">
      <c r="E157" s="16" t="s">
        <v>45</v>
      </c>
      <c r="F157" s="16" t="str">
        <f>IF((COUNT(C155:C156)&lt;&gt;COUNT(F155:F156)),"", ROUND(SUM(F155:F156),2))</f>
        <v/>
      </c>
      <c r="G157" s="14" t="str">
        <f>IF((COUNT(C155:C156)&lt;&gt;COUNT(F155:F156)),"Neužpildytos visų objektų kainos", "")</f>
        <v>Neužpildytos visų objektų kainos</v>
      </c>
    </row>
    <row r="158" spans="1:8" x14ac:dyDescent="0.25">
      <c r="C158" s="16" t="s">
        <v>46</v>
      </c>
      <c r="D158" s="19"/>
      <c r="E158" s="16" t="s">
        <v>47</v>
      </c>
      <c r="F158" s="16" t="str">
        <f>IF(OR(F157="",D158=""),"", ROUND(PRODUCT(D158,F157)/100,2))</f>
        <v/>
      </c>
      <c r="G158" s="14" t="str">
        <f>IF(D158="", "Nurodykite taikomą PVM dydį", "")</f>
        <v>Nurodykite taikomą PVM dydį</v>
      </c>
    </row>
    <row r="159" spans="1:8" x14ac:dyDescent="0.25">
      <c r="E159" s="16" t="s">
        <v>48</v>
      </c>
      <c r="F159" s="16">
        <f>IF(ISBLANK(F158), "", ROUND(SUM(F157:F158),2))</f>
        <v>0</v>
      </c>
    </row>
    <row r="163" spans="1:8" x14ac:dyDescent="0.25">
      <c r="A163" s="12" t="s">
        <v>119</v>
      </c>
      <c r="B163" s="12" t="s">
        <v>120</v>
      </c>
    </row>
    <row r="165" spans="1:8" x14ac:dyDescent="0.25">
      <c r="A165" s="12" t="s">
        <v>26</v>
      </c>
    </row>
    <row r="166" spans="1:8" ht="105" x14ac:dyDescent="0.25">
      <c r="A166" s="16" t="s">
        <v>27</v>
      </c>
      <c r="B166" s="16" t="s">
        <v>28</v>
      </c>
      <c r="C166" s="16" t="s">
        <v>29</v>
      </c>
      <c r="D166" s="16" t="s">
        <v>30</v>
      </c>
      <c r="E166" s="16" t="s">
        <v>31</v>
      </c>
      <c r="F166" s="16" t="s">
        <v>32</v>
      </c>
      <c r="G166" s="16" t="s">
        <v>33</v>
      </c>
      <c r="H166" s="25" t="s">
        <v>34</v>
      </c>
    </row>
    <row r="167" spans="1:8" x14ac:dyDescent="0.25">
      <c r="A167" s="16" t="s">
        <v>121</v>
      </c>
      <c r="B167" s="16" t="s">
        <v>122</v>
      </c>
      <c r="C167" s="17"/>
      <c r="D167" s="17"/>
      <c r="E167" s="17"/>
      <c r="F167" s="17"/>
      <c r="G167" s="17"/>
      <c r="H167" s="17"/>
    </row>
    <row r="168" spans="1:8" x14ac:dyDescent="0.25">
      <c r="A168" s="17" t="s">
        <v>123</v>
      </c>
      <c r="B168" s="17" t="s">
        <v>124</v>
      </c>
      <c r="C168" s="17">
        <v>30</v>
      </c>
      <c r="D168" s="17" t="s">
        <v>39</v>
      </c>
      <c r="E168" s="18"/>
      <c r="F168" s="17" t="str">
        <f>IF(ISBLANK(E168),"", PRODUCT(C168,E168))</f>
        <v/>
      </c>
      <c r="G168" s="19"/>
      <c r="H168" s="17"/>
    </row>
    <row r="169" spans="1:8" x14ac:dyDescent="0.25">
      <c r="A169" s="17" t="s">
        <v>125</v>
      </c>
      <c r="B169" s="17" t="s">
        <v>41</v>
      </c>
      <c r="C169" s="17"/>
      <c r="D169" s="17"/>
      <c r="E169" s="17"/>
      <c r="F169" s="17"/>
      <c r="G169" s="17"/>
      <c r="H169" s="19"/>
    </row>
    <row r="170" spans="1:8" x14ac:dyDescent="0.25">
      <c r="A170" s="17" t="s">
        <v>126</v>
      </c>
      <c r="B170" s="17" t="s">
        <v>127</v>
      </c>
      <c r="C170" s="17">
        <v>18</v>
      </c>
      <c r="D170" s="17" t="s">
        <v>39</v>
      </c>
      <c r="E170" s="18"/>
      <c r="F170" s="17" t="str">
        <f>IF(ISBLANK(E170),"", PRODUCT(C170,E170))</f>
        <v/>
      </c>
      <c r="G170" s="19"/>
      <c r="H170" s="17"/>
    </row>
    <row r="171" spans="1:8" x14ac:dyDescent="0.25">
      <c r="A171" s="17" t="s">
        <v>128</v>
      </c>
      <c r="B171" s="17" t="s">
        <v>41</v>
      </c>
      <c r="C171" s="17"/>
      <c r="D171" s="17"/>
      <c r="E171" s="17"/>
      <c r="F171" s="17"/>
      <c r="G171" s="17"/>
      <c r="H171" s="19"/>
    </row>
    <row r="172" spans="1:8" x14ac:dyDescent="0.25">
      <c r="A172" s="17" t="s">
        <v>129</v>
      </c>
      <c r="B172" s="17" t="s">
        <v>130</v>
      </c>
      <c r="C172" s="17">
        <v>18</v>
      </c>
      <c r="D172" s="17" t="s">
        <v>39</v>
      </c>
      <c r="E172" s="18"/>
      <c r="F172" s="17" t="str">
        <f>IF(ISBLANK(E172),"", PRODUCT(C172,E172))</f>
        <v/>
      </c>
      <c r="G172" s="19"/>
      <c r="H172" s="17"/>
    </row>
    <row r="173" spans="1:8" x14ac:dyDescent="0.25">
      <c r="A173" s="17" t="s">
        <v>131</v>
      </c>
      <c r="B173" s="17" t="s">
        <v>41</v>
      </c>
      <c r="C173" s="17"/>
      <c r="D173" s="17"/>
      <c r="E173" s="17"/>
      <c r="F173" s="17"/>
      <c r="G173" s="17"/>
      <c r="H173" s="19"/>
    </row>
    <row r="174" spans="1:8" x14ac:dyDescent="0.25">
      <c r="E174" s="16" t="s">
        <v>45</v>
      </c>
      <c r="F174" s="16" t="str">
        <f>IF((COUNT(C168:C173)&lt;&gt;COUNT(F168:F173)),"", ROUND(SUM(F168:F173),2))</f>
        <v/>
      </c>
      <c r="G174" s="14" t="str">
        <f>IF((COUNT(C168:C173)&lt;&gt;COUNT(F168:F173)),"Neužpildytos visų objektų kainos", "")</f>
        <v>Neužpildytos visų objektų kainos</v>
      </c>
    </row>
    <row r="175" spans="1:8" x14ac:dyDescent="0.25">
      <c r="C175" s="16" t="s">
        <v>46</v>
      </c>
      <c r="D175" s="19"/>
      <c r="E175" s="16" t="s">
        <v>47</v>
      </c>
      <c r="F175" s="16" t="str">
        <f>IF(OR(F174="",D175=""),"", ROUND(PRODUCT(D175,F174)/100,2))</f>
        <v/>
      </c>
      <c r="G175" s="14" t="str">
        <f>IF(D175="", "Nurodykite taikomą PVM dydį", "")</f>
        <v>Nurodykite taikomą PVM dydį</v>
      </c>
    </row>
    <row r="176" spans="1:8" x14ac:dyDescent="0.25">
      <c r="E176" s="16" t="s">
        <v>48</v>
      </c>
      <c r="F176" s="16">
        <f>IF(ISBLANK(F175), "", ROUND(SUM(F174:F175),2))</f>
        <v>0</v>
      </c>
    </row>
    <row r="180" spans="1:8" x14ac:dyDescent="0.25">
      <c r="A180" s="12" t="s">
        <v>132</v>
      </c>
      <c r="B180" s="12" t="s">
        <v>133</v>
      </c>
    </row>
    <row r="182" spans="1:8" x14ac:dyDescent="0.25">
      <c r="A182" s="12" t="s">
        <v>26</v>
      </c>
    </row>
    <row r="183" spans="1:8" ht="105" x14ac:dyDescent="0.25">
      <c r="A183" s="16" t="s">
        <v>27</v>
      </c>
      <c r="B183" s="16" t="s">
        <v>28</v>
      </c>
      <c r="C183" s="16" t="s">
        <v>29</v>
      </c>
      <c r="D183" s="16" t="s">
        <v>30</v>
      </c>
      <c r="E183" s="16" t="s">
        <v>31</v>
      </c>
      <c r="F183" s="16" t="s">
        <v>32</v>
      </c>
      <c r="G183" s="16" t="s">
        <v>33</v>
      </c>
      <c r="H183" s="25" t="s">
        <v>34</v>
      </c>
    </row>
    <row r="184" spans="1:8" x14ac:dyDescent="0.25">
      <c r="A184" s="16" t="s">
        <v>134</v>
      </c>
      <c r="B184" s="16" t="s">
        <v>135</v>
      </c>
      <c r="C184" s="17"/>
      <c r="D184" s="17"/>
      <c r="E184" s="17"/>
      <c r="F184" s="17"/>
      <c r="G184" s="17"/>
      <c r="H184" s="17"/>
    </row>
    <row r="185" spans="1:8" x14ac:dyDescent="0.25">
      <c r="A185" s="17" t="s">
        <v>136</v>
      </c>
      <c r="B185" s="17" t="s">
        <v>135</v>
      </c>
      <c r="C185" s="17">
        <v>6</v>
      </c>
      <c r="D185" s="17" t="s">
        <v>39</v>
      </c>
      <c r="E185" s="18"/>
      <c r="F185" s="17" t="str">
        <f>IF(ISBLANK(E185),"", PRODUCT(C185,E185))</f>
        <v/>
      </c>
      <c r="G185" s="19"/>
      <c r="H185" s="17"/>
    </row>
    <row r="186" spans="1:8" x14ac:dyDescent="0.25">
      <c r="A186" s="17" t="s">
        <v>137</v>
      </c>
      <c r="B186" s="17" t="s">
        <v>41</v>
      </c>
      <c r="C186" s="17"/>
      <c r="D186" s="17"/>
      <c r="E186" s="17"/>
      <c r="F186" s="17"/>
      <c r="G186" s="17"/>
      <c r="H186" s="19"/>
    </row>
    <row r="187" spans="1:8" x14ac:dyDescent="0.25">
      <c r="E187" s="16" t="s">
        <v>45</v>
      </c>
      <c r="F187" s="16" t="str">
        <f>IF((COUNT(C185:C186)&lt;&gt;COUNT(F185:F186)),"", ROUND(SUM(F185:F186),2))</f>
        <v/>
      </c>
      <c r="G187" s="14" t="str">
        <f>IF((COUNT(C185:C186)&lt;&gt;COUNT(F185:F186)),"Neužpildytos visų objektų kainos", "")</f>
        <v>Neužpildytos visų objektų kainos</v>
      </c>
    </row>
    <row r="188" spans="1:8" x14ac:dyDescent="0.25">
      <c r="C188" s="16" t="s">
        <v>46</v>
      </c>
      <c r="D188" s="19"/>
      <c r="E188" s="16" t="s">
        <v>47</v>
      </c>
      <c r="F188" s="16" t="str">
        <f>IF(OR(F187="",D188=""),"", ROUND(PRODUCT(D188,F187)/100,2))</f>
        <v/>
      </c>
      <c r="G188" s="14" t="str">
        <f>IF(D188="", "Nurodykite taikomą PVM dydį", "")</f>
        <v>Nurodykite taikomą PVM dydį</v>
      </c>
    </row>
    <row r="189" spans="1:8" x14ac:dyDescent="0.25">
      <c r="E189" s="16" t="s">
        <v>48</v>
      </c>
      <c r="F189" s="16">
        <f>IF(ISBLANK(F188), "", ROUND(SUM(F187:F188),2))</f>
        <v>0</v>
      </c>
    </row>
    <row r="193" spans="1:8" x14ac:dyDescent="0.25">
      <c r="A193" s="12" t="s">
        <v>138</v>
      </c>
      <c r="B193" s="12" t="s">
        <v>139</v>
      </c>
    </row>
    <row r="195" spans="1:8" x14ac:dyDescent="0.25">
      <c r="A195" s="12" t="s">
        <v>26</v>
      </c>
    </row>
    <row r="196" spans="1:8" ht="105" x14ac:dyDescent="0.25">
      <c r="A196" s="16" t="s">
        <v>27</v>
      </c>
      <c r="B196" s="16" t="s">
        <v>28</v>
      </c>
      <c r="C196" s="16" t="s">
        <v>29</v>
      </c>
      <c r="D196" s="16" t="s">
        <v>30</v>
      </c>
      <c r="E196" s="16" t="s">
        <v>31</v>
      </c>
      <c r="F196" s="16" t="s">
        <v>32</v>
      </c>
      <c r="G196" s="16" t="s">
        <v>33</v>
      </c>
      <c r="H196" s="25" t="s">
        <v>34</v>
      </c>
    </row>
    <row r="197" spans="1:8" x14ac:dyDescent="0.25">
      <c r="A197" s="16" t="s">
        <v>140</v>
      </c>
      <c r="B197" s="16" t="s">
        <v>141</v>
      </c>
      <c r="C197" s="17"/>
      <c r="D197" s="17"/>
      <c r="E197" s="17"/>
      <c r="F197" s="17"/>
      <c r="G197" s="17"/>
      <c r="H197" s="17"/>
    </row>
    <row r="198" spans="1:8" x14ac:dyDescent="0.25">
      <c r="A198" s="17" t="s">
        <v>142</v>
      </c>
      <c r="B198" s="17" t="s">
        <v>141</v>
      </c>
      <c r="C198" s="17">
        <v>6</v>
      </c>
      <c r="D198" s="17" t="s">
        <v>39</v>
      </c>
      <c r="E198" s="18"/>
      <c r="F198" s="17" t="str">
        <f>IF(ISBLANK(E198),"", PRODUCT(C198,E198))</f>
        <v/>
      </c>
      <c r="G198" s="19"/>
      <c r="H198" s="17"/>
    </row>
    <row r="199" spans="1:8" x14ac:dyDescent="0.25">
      <c r="A199" s="17" t="s">
        <v>143</v>
      </c>
      <c r="B199" s="17" t="s">
        <v>41</v>
      </c>
      <c r="C199" s="17"/>
      <c r="D199" s="17"/>
      <c r="E199" s="17"/>
      <c r="F199" s="17"/>
      <c r="G199" s="17"/>
      <c r="H199" s="19"/>
    </row>
    <row r="200" spans="1:8" x14ac:dyDescent="0.25">
      <c r="E200" s="16" t="s">
        <v>45</v>
      </c>
      <c r="F200" s="16" t="str">
        <f>IF((COUNT(C198:C199)&lt;&gt;COUNT(F198:F199)),"", ROUND(SUM(F198:F199),2))</f>
        <v/>
      </c>
      <c r="G200" s="14" t="str">
        <f>IF((COUNT(C198:C199)&lt;&gt;COUNT(F198:F199)),"Neužpildytos visų objektų kainos", "")</f>
        <v>Neužpildytos visų objektų kainos</v>
      </c>
    </row>
    <row r="201" spans="1:8" x14ac:dyDescent="0.25">
      <c r="C201" s="16" t="s">
        <v>46</v>
      </c>
      <c r="D201" s="19"/>
      <c r="E201" s="16" t="s">
        <v>47</v>
      </c>
      <c r="F201" s="16" t="str">
        <f>IF(OR(F200="",D201=""),"", ROUND(PRODUCT(D201,F200)/100,2))</f>
        <v/>
      </c>
      <c r="G201" s="14" t="str">
        <f>IF(D201="", "Nurodykite taikomą PVM dydį", "")</f>
        <v>Nurodykite taikomą PVM dydį</v>
      </c>
    </row>
    <row r="202" spans="1:8" x14ac:dyDescent="0.25">
      <c r="E202" s="16" t="s">
        <v>48</v>
      </c>
      <c r="F202" s="16">
        <f>IF(ISBLANK(F201), "", ROUND(SUM(F200:F201),2))</f>
        <v>0</v>
      </c>
    </row>
    <row r="206" spans="1:8" x14ac:dyDescent="0.25">
      <c r="A206" s="12" t="s">
        <v>144</v>
      </c>
      <c r="B206" s="12" t="s">
        <v>145</v>
      </c>
    </row>
    <row r="208" spans="1:8" x14ac:dyDescent="0.25">
      <c r="A208" s="12" t="s">
        <v>26</v>
      </c>
    </row>
    <row r="209" spans="1:8" ht="105" x14ac:dyDescent="0.25">
      <c r="A209" s="16" t="s">
        <v>27</v>
      </c>
      <c r="B209" s="16" t="s">
        <v>28</v>
      </c>
      <c r="C209" s="16" t="s">
        <v>29</v>
      </c>
      <c r="D209" s="16" t="s">
        <v>30</v>
      </c>
      <c r="E209" s="16" t="s">
        <v>31</v>
      </c>
      <c r="F209" s="16" t="s">
        <v>32</v>
      </c>
      <c r="G209" s="16" t="s">
        <v>33</v>
      </c>
      <c r="H209" s="25" t="s">
        <v>34</v>
      </c>
    </row>
    <row r="210" spans="1:8" x14ac:dyDescent="0.25">
      <c r="A210" s="16" t="s">
        <v>146</v>
      </c>
      <c r="B210" s="16" t="s">
        <v>147</v>
      </c>
      <c r="C210" s="17"/>
      <c r="D210" s="17"/>
      <c r="E210" s="17"/>
      <c r="F210" s="17"/>
      <c r="G210" s="17"/>
      <c r="H210" s="17"/>
    </row>
    <row r="211" spans="1:8" x14ac:dyDescent="0.25">
      <c r="A211" s="17" t="s">
        <v>148</v>
      </c>
      <c r="B211" s="17" t="s">
        <v>147</v>
      </c>
      <c r="C211" s="17">
        <v>12</v>
      </c>
      <c r="D211" s="17" t="s">
        <v>39</v>
      </c>
      <c r="E211" s="18"/>
      <c r="F211" s="17" t="str">
        <f>IF(ISBLANK(E211),"", PRODUCT(C211,E211))</f>
        <v/>
      </c>
      <c r="G211" s="19"/>
      <c r="H211" s="17"/>
    </row>
    <row r="212" spans="1:8" x14ac:dyDescent="0.25">
      <c r="A212" s="17" t="s">
        <v>149</v>
      </c>
      <c r="B212" s="17" t="s">
        <v>41</v>
      </c>
      <c r="C212" s="17"/>
      <c r="D212" s="17"/>
      <c r="E212" s="17"/>
      <c r="F212" s="17"/>
      <c r="G212" s="17"/>
      <c r="H212" s="19"/>
    </row>
    <row r="213" spans="1:8" x14ac:dyDescent="0.25">
      <c r="E213" s="16" t="s">
        <v>45</v>
      </c>
      <c r="F213" s="16" t="str">
        <f>IF((COUNT(C211:C212)&lt;&gt;COUNT(F211:F212)),"", ROUND(SUM(F211:F212),2))</f>
        <v/>
      </c>
      <c r="G213" s="14" t="str">
        <f>IF((COUNT(C211:C212)&lt;&gt;COUNT(F211:F212)),"Neužpildytos visų objektų kainos", "")</f>
        <v>Neužpildytos visų objektų kainos</v>
      </c>
    </row>
    <row r="214" spans="1:8" x14ac:dyDescent="0.25">
      <c r="C214" s="16" t="s">
        <v>46</v>
      </c>
      <c r="D214" s="19"/>
      <c r="E214" s="16" t="s">
        <v>47</v>
      </c>
      <c r="F214" s="16" t="str">
        <f>IF(OR(F213="",D214=""),"", ROUND(PRODUCT(D214,F213)/100,2))</f>
        <v/>
      </c>
      <c r="G214" s="14" t="str">
        <f>IF(D214="", "Nurodykite taikomą PVM dydį", "")</f>
        <v>Nurodykite taikomą PVM dydį</v>
      </c>
    </row>
    <row r="215" spans="1:8" x14ac:dyDescent="0.25">
      <c r="E215" s="16" t="s">
        <v>48</v>
      </c>
      <c r="F215" s="16">
        <f>IF(ISBLANK(F214), "", ROUND(SUM(F213:F214),2))</f>
        <v>0</v>
      </c>
    </row>
    <row r="219" spans="1:8" x14ac:dyDescent="0.25">
      <c r="A219" s="12" t="s">
        <v>150</v>
      </c>
      <c r="B219" s="12" t="s">
        <v>151</v>
      </c>
    </row>
    <row r="221" spans="1:8" x14ac:dyDescent="0.25">
      <c r="A221" s="12" t="s">
        <v>26</v>
      </c>
    </row>
    <row r="222" spans="1:8" ht="105" x14ac:dyDescent="0.25">
      <c r="A222" s="16" t="s">
        <v>27</v>
      </c>
      <c r="B222" s="16" t="s">
        <v>28</v>
      </c>
      <c r="C222" s="16" t="s">
        <v>29</v>
      </c>
      <c r="D222" s="16" t="s">
        <v>30</v>
      </c>
      <c r="E222" s="16" t="s">
        <v>31</v>
      </c>
      <c r="F222" s="16" t="s">
        <v>32</v>
      </c>
      <c r="G222" s="16" t="s">
        <v>33</v>
      </c>
      <c r="H222" s="25" t="s">
        <v>34</v>
      </c>
    </row>
    <row r="223" spans="1:8" x14ac:dyDescent="0.25">
      <c r="A223" s="16" t="s">
        <v>152</v>
      </c>
      <c r="B223" s="16" t="s">
        <v>153</v>
      </c>
      <c r="C223" s="17"/>
      <c r="D223" s="17"/>
      <c r="E223" s="17"/>
      <c r="F223" s="17"/>
      <c r="G223" s="17"/>
      <c r="H223" s="17"/>
    </row>
    <row r="224" spans="1:8" x14ac:dyDescent="0.25">
      <c r="A224" s="17" t="s">
        <v>154</v>
      </c>
      <c r="B224" s="17" t="s">
        <v>155</v>
      </c>
      <c r="C224" s="17">
        <v>12</v>
      </c>
      <c r="D224" s="17" t="s">
        <v>39</v>
      </c>
      <c r="E224" s="18"/>
      <c r="F224" s="17" t="str">
        <f>IF(ISBLANK(E224),"", PRODUCT(C224,E224))</f>
        <v/>
      </c>
      <c r="G224" s="19"/>
      <c r="H224" s="17"/>
    </row>
    <row r="225" spans="1:8" x14ac:dyDescent="0.25">
      <c r="A225" s="17" t="s">
        <v>156</v>
      </c>
      <c r="B225" s="17" t="s">
        <v>41</v>
      </c>
      <c r="C225" s="17"/>
      <c r="D225" s="17"/>
      <c r="E225" s="17"/>
      <c r="F225" s="17"/>
      <c r="G225" s="17"/>
      <c r="H225" s="19"/>
    </row>
    <row r="226" spans="1:8" x14ac:dyDescent="0.25">
      <c r="A226" s="17" t="s">
        <v>157</v>
      </c>
      <c r="B226" s="17" t="s">
        <v>158</v>
      </c>
      <c r="C226" s="17">
        <v>60</v>
      </c>
      <c r="D226" s="17" t="s">
        <v>39</v>
      </c>
      <c r="E226" s="18"/>
      <c r="F226" s="17" t="str">
        <f>IF(ISBLANK(E226),"", PRODUCT(C226,E226))</f>
        <v/>
      </c>
      <c r="G226" s="19"/>
      <c r="H226" s="17"/>
    </row>
    <row r="227" spans="1:8" x14ac:dyDescent="0.25">
      <c r="A227" s="17" t="s">
        <v>159</v>
      </c>
      <c r="B227" s="17" t="s">
        <v>41</v>
      </c>
      <c r="C227" s="17"/>
      <c r="D227" s="17"/>
      <c r="E227" s="17"/>
      <c r="F227" s="17"/>
      <c r="G227" s="17"/>
      <c r="H227" s="19"/>
    </row>
    <row r="228" spans="1:8" x14ac:dyDescent="0.25">
      <c r="E228" s="16" t="s">
        <v>45</v>
      </c>
      <c r="F228" s="16" t="str">
        <f>IF((COUNT(C224:C227)&lt;&gt;COUNT(F224:F227)),"", ROUND(SUM(F224:F227),2))</f>
        <v/>
      </c>
      <c r="G228" s="14" t="str">
        <f>IF((COUNT(C224:C227)&lt;&gt;COUNT(F224:F227)),"Neužpildytos visų objektų kainos", "")</f>
        <v>Neužpildytos visų objektų kainos</v>
      </c>
    </row>
    <row r="229" spans="1:8" x14ac:dyDescent="0.25">
      <c r="C229" s="16" t="s">
        <v>46</v>
      </c>
      <c r="D229" s="19"/>
      <c r="E229" s="16" t="s">
        <v>47</v>
      </c>
      <c r="F229" s="16" t="str">
        <f>IF(OR(F228="",D229=""),"", ROUND(PRODUCT(D229,F228)/100,2))</f>
        <v/>
      </c>
      <c r="G229" s="14" t="str">
        <f>IF(D229="", "Nurodykite taikomą PVM dydį", "")</f>
        <v>Nurodykite taikomą PVM dydį</v>
      </c>
    </row>
    <row r="230" spans="1:8" x14ac:dyDescent="0.25">
      <c r="E230" s="16" t="s">
        <v>48</v>
      </c>
      <c r="F230" s="16">
        <f>IF(ISBLANK(F229), "", ROUND(SUM(F228:F229),2))</f>
        <v>0</v>
      </c>
    </row>
    <row r="234" spans="1:8" x14ac:dyDescent="0.25">
      <c r="A234" s="12" t="s">
        <v>160</v>
      </c>
      <c r="B234" s="12" t="s">
        <v>161</v>
      </c>
    </row>
    <row r="236" spans="1:8" x14ac:dyDescent="0.25">
      <c r="A236" s="12" t="s">
        <v>26</v>
      </c>
    </row>
    <row r="237" spans="1:8" ht="105" x14ac:dyDescent="0.25">
      <c r="A237" s="16" t="s">
        <v>27</v>
      </c>
      <c r="B237" s="16" t="s">
        <v>28</v>
      </c>
      <c r="C237" s="16" t="s">
        <v>29</v>
      </c>
      <c r="D237" s="16" t="s">
        <v>30</v>
      </c>
      <c r="E237" s="16" t="s">
        <v>31</v>
      </c>
      <c r="F237" s="16" t="s">
        <v>32</v>
      </c>
      <c r="G237" s="16" t="s">
        <v>33</v>
      </c>
      <c r="H237" s="25" t="s">
        <v>34</v>
      </c>
    </row>
    <row r="238" spans="1:8" x14ac:dyDescent="0.25">
      <c r="A238" s="16" t="s">
        <v>162</v>
      </c>
      <c r="B238" s="16" t="s">
        <v>163</v>
      </c>
      <c r="C238" s="17"/>
      <c r="D238" s="17"/>
      <c r="E238" s="17"/>
      <c r="F238" s="17"/>
      <c r="G238" s="17"/>
      <c r="H238" s="17"/>
    </row>
    <row r="239" spans="1:8" x14ac:dyDescent="0.25">
      <c r="A239" s="17" t="s">
        <v>164</v>
      </c>
      <c r="B239" s="17" t="s">
        <v>163</v>
      </c>
      <c r="C239" s="17">
        <v>6</v>
      </c>
      <c r="D239" s="17" t="s">
        <v>39</v>
      </c>
      <c r="E239" s="18"/>
      <c r="F239" s="17" t="str">
        <f>IF(ISBLANK(E239),"", PRODUCT(C239,E239))</f>
        <v/>
      </c>
      <c r="G239" s="19"/>
      <c r="H239" s="17"/>
    </row>
    <row r="240" spans="1:8" x14ac:dyDescent="0.25">
      <c r="A240" s="17" t="s">
        <v>165</v>
      </c>
      <c r="B240" s="17" t="s">
        <v>41</v>
      </c>
      <c r="C240" s="17"/>
      <c r="D240" s="17"/>
      <c r="E240" s="17"/>
      <c r="F240" s="17"/>
      <c r="G240" s="17"/>
      <c r="H240" s="19"/>
    </row>
    <row r="241" spans="1:8" x14ac:dyDescent="0.25">
      <c r="E241" s="16" t="s">
        <v>45</v>
      </c>
      <c r="F241" s="16" t="str">
        <f>IF((COUNT(C239:C240)&lt;&gt;COUNT(F239:F240)),"", ROUND(SUM(F239:F240),2))</f>
        <v/>
      </c>
      <c r="G241" s="14" t="str">
        <f>IF((COUNT(C239:C240)&lt;&gt;COUNT(F239:F240)),"Neužpildytos visų objektų kainos", "")</f>
        <v>Neužpildytos visų objektų kainos</v>
      </c>
    </row>
    <row r="242" spans="1:8" x14ac:dyDescent="0.25">
      <c r="C242" s="16" t="s">
        <v>46</v>
      </c>
      <c r="D242" s="19"/>
      <c r="E242" s="16" t="s">
        <v>47</v>
      </c>
      <c r="F242" s="16" t="str">
        <f>IF(OR(F241="",D242=""),"", ROUND(PRODUCT(D242,F241)/100,2))</f>
        <v/>
      </c>
      <c r="G242" s="14" t="str">
        <f>IF(D242="", "Nurodykite taikomą PVM dydį", "")</f>
        <v>Nurodykite taikomą PVM dydį</v>
      </c>
    </row>
    <row r="243" spans="1:8" x14ac:dyDescent="0.25">
      <c r="E243" s="16" t="s">
        <v>48</v>
      </c>
      <c r="F243" s="16">
        <f>IF(ISBLANK(F242), "", ROUND(SUM(F241:F242),2))</f>
        <v>0</v>
      </c>
    </row>
    <row r="247" spans="1:8" x14ac:dyDescent="0.25">
      <c r="A247" s="12" t="s">
        <v>166</v>
      </c>
      <c r="B247" s="12" t="s">
        <v>167</v>
      </c>
    </row>
    <row r="249" spans="1:8" x14ac:dyDescent="0.25">
      <c r="A249" s="12" t="s">
        <v>26</v>
      </c>
    </row>
    <row r="250" spans="1:8" ht="105" x14ac:dyDescent="0.25">
      <c r="A250" s="16" t="s">
        <v>27</v>
      </c>
      <c r="B250" s="16" t="s">
        <v>28</v>
      </c>
      <c r="C250" s="16" t="s">
        <v>29</v>
      </c>
      <c r="D250" s="16" t="s">
        <v>30</v>
      </c>
      <c r="E250" s="16" t="s">
        <v>31</v>
      </c>
      <c r="F250" s="16" t="s">
        <v>32</v>
      </c>
      <c r="G250" s="16" t="s">
        <v>33</v>
      </c>
      <c r="H250" s="25" t="s">
        <v>34</v>
      </c>
    </row>
    <row r="251" spans="1:8" x14ac:dyDescent="0.25">
      <c r="A251" s="16" t="s">
        <v>168</v>
      </c>
      <c r="B251" s="16" t="s">
        <v>169</v>
      </c>
      <c r="C251" s="17"/>
      <c r="D251" s="17"/>
      <c r="E251" s="17"/>
      <c r="F251" s="17"/>
      <c r="G251" s="17"/>
      <c r="H251" s="17"/>
    </row>
    <row r="252" spans="1:8" x14ac:dyDescent="0.25">
      <c r="A252" s="17" t="s">
        <v>170</v>
      </c>
      <c r="B252" s="17" t="s">
        <v>169</v>
      </c>
      <c r="C252" s="17">
        <v>6</v>
      </c>
      <c r="D252" s="17" t="s">
        <v>39</v>
      </c>
      <c r="E252" s="18"/>
      <c r="F252" s="17" t="str">
        <f>IF(ISBLANK(E252),"", PRODUCT(C252,E252))</f>
        <v/>
      </c>
      <c r="G252" s="19"/>
      <c r="H252" s="17"/>
    </row>
    <row r="253" spans="1:8" x14ac:dyDescent="0.25">
      <c r="A253" s="17" t="s">
        <v>171</v>
      </c>
      <c r="B253" s="17" t="s">
        <v>41</v>
      </c>
      <c r="C253" s="17"/>
      <c r="D253" s="17"/>
      <c r="E253" s="17"/>
      <c r="F253" s="17"/>
      <c r="G253" s="17"/>
      <c r="H253" s="19"/>
    </row>
    <row r="254" spans="1:8" x14ac:dyDescent="0.25">
      <c r="E254" s="16" t="s">
        <v>45</v>
      </c>
      <c r="F254" s="16" t="str">
        <f>IF((COUNT(C252:C253)&lt;&gt;COUNT(F252:F253)),"", ROUND(SUM(F252:F253),2))</f>
        <v/>
      </c>
      <c r="G254" s="14" t="str">
        <f>IF((COUNT(C252:C253)&lt;&gt;COUNT(F252:F253)),"Neužpildytos visų objektų kainos", "")</f>
        <v>Neužpildytos visų objektų kainos</v>
      </c>
    </row>
    <row r="255" spans="1:8" x14ac:dyDescent="0.25">
      <c r="C255" s="16" t="s">
        <v>46</v>
      </c>
      <c r="D255" s="19"/>
      <c r="E255" s="16" t="s">
        <v>47</v>
      </c>
      <c r="F255" s="16" t="str">
        <f>IF(OR(F254="",D255=""),"", ROUND(PRODUCT(D255,F254)/100,2))</f>
        <v/>
      </c>
      <c r="G255" s="14" t="str">
        <f>IF(D255="", "Nurodykite taikomą PVM dydį", "")</f>
        <v>Nurodykite taikomą PVM dydį</v>
      </c>
    </row>
    <row r="256" spans="1:8" x14ac:dyDescent="0.25">
      <c r="E256" s="16" t="s">
        <v>48</v>
      </c>
      <c r="F256" s="16">
        <f>IF(ISBLANK(F255), "", ROUND(SUM(F254:F255),2))</f>
        <v>0</v>
      </c>
    </row>
    <row r="260" spans="1:8" x14ac:dyDescent="0.25">
      <c r="A260" s="12" t="s">
        <v>172</v>
      </c>
      <c r="B260" s="12" t="s">
        <v>173</v>
      </c>
    </row>
    <row r="262" spans="1:8" x14ac:dyDescent="0.25">
      <c r="A262" s="12" t="s">
        <v>26</v>
      </c>
    </row>
    <row r="263" spans="1:8" ht="105" x14ac:dyDescent="0.25">
      <c r="A263" s="16" t="s">
        <v>27</v>
      </c>
      <c r="B263" s="16" t="s">
        <v>28</v>
      </c>
      <c r="C263" s="16" t="s">
        <v>29</v>
      </c>
      <c r="D263" s="16" t="s">
        <v>30</v>
      </c>
      <c r="E263" s="16" t="s">
        <v>31</v>
      </c>
      <c r="F263" s="16" t="s">
        <v>32</v>
      </c>
      <c r="G263" s="16" t="s">
        <v>33</v>
      </c>
      <c r="H263" s="25" t="s">
        <v>34</v>
      </c>
    </row>
    <row r="264" spans="1:8" x14ac:dyDescent="0.25">
      <c r="A264" s="16" t="s">
        <v>174</v>
      </c>
      <c r="B264" s="16" t="s">
        <v>175</v>
      </c>
      <c r="C264" s="17"/>
      <c r="D264" s="17"/>
      <c r="E264" s="17"/>
      <c r="F264" s="17"/>
      <c r="G264" s="17"/>
      <c r="H264" s="17"/>
    </row>
    <row r="265" spans="1:8" x14ac:dyDescent="0.25">
      <c r="A265" s="17" t="s">
        <v>176</v>
      </c>
      <c r="B265" s="17" t="s">
        <v>175</v>
      </c>
      <c r="C265" s="17">
        <v>6</v>
      </c>
      <c r="D265" s="17" t="s">
        <v>39</v>
      </c>
      <c r="E265" s="18"/>
      <c r="F265" s="17" t="str">
        <f>IF(ISBLANK(E265),"", PRODUCT(C265,E265))</f>
        <v/>
      </c>
      <c r="G265" s="19"/>
      <c r="H265" s="17"/>
    </row>
    <row r="266" spans="1:8" x14ac:dyDescent="0.25">
      <c r="A266" s="17" t="s">
        <v>177</v>
      </c>
      <c r="B266" s="17" t="s">
        <v>41</v>
      </c>
      <c r="C266" s="17"/>
      <c r="D266" s="17"/>
      <c r="E266" s="17"/>
      <c r="F266" s="17"/>
      <c r="G266" s="17"/>
      <c r="H266" s="19"/>
    </row>
    <row r="267" spans="1:8" x14ac:dyDescent="0.25">
      <c r="E267" s="16" t="s">
        <v>45</v>
      </c>
      <c r="F267" s="16" t="str">
        <f>IF((COUNT(C265:C266)&lt;&gt;COUNT(F265:F266)),"", ROUND(SUM(F265:F266),2))</f>
        <v/>
      </c>
      <c r="G267" s="14" t="str">
        <f>IF((COUNT(C265:C266)&lt;&gt;COUNT(F265:F266)),"Neužpildytos visų objektų kainos", "")</f>
        <v>Neužpildytos visų objektų kainos</v>
      </c>
    </row>
    <row r="268" spans="1:8" x14ac:dyDescent="0.25">
      <c r="C268" s="16" t="s">
        <v>46</v>
      </c>
      <c r="D268" s="19"/>
      <c r="E268" s="16" t="s">
        <v>47</v>
      </c>
      <c r="F268" s="16" t="str">
        <f>IF(OR(F267="",D268=""),"", ROUND(PRODUCT(D268,F267)/100,2))</f>
        <v/>
      </c>
      <c r="G268" s="14" t="str">
        <f>IF(D268="", "Nurodykite taikomą PVM dydį", "")</f>
        <v>Nurodykite taikomą PVM dydį</v>
      </c>
    </row>
    <row r="269" spans="1:8" x14ac:dyDescent="0.25">
      <c r="E269" s="16" t="s">
        <v>48</v>
      </c>
      <c r="F269" s="16">
        <f>IF(ISBLANK(F268), "", ROUND(SUM(F267:F268),2))</f>
        <v>0</v>
      </c>
    </row>
    <row r="273" spans="1:8" x14ac:dyDescent="0.25">
      <c r="A273" s="12" t="s">
        <v>178</v>
      </c>
      <c r="B273" s="12" t="s">
        <v>179</v>
      </c>
    </row>
    <row r="275" spans="1:8" x14ac:dyDescent="0.25">
      <c r="A275" s="12" t="s">
        <v>26</v>
      </c>
    </row>
    <row r="276" spans="1:8" ht="105" x14ac:dyDescent="0.25">
      <c r="A276" s="16" t="s">
        <v>27</v>
      </c>
      <c r="B276" s="16" t="s">
        <v>28</v>
      </c>
      <c r="C276" s="16" t="s">
        <v>29</v>
      </c>
      <c r="D276" s="16" t="s">
        <v>30</v>
      </c>
      <c r="E276" s="16" t="s">
        <v>31</v>
      </c>
      <c r="F276" s="16" t="s">
        <v>32</v>
      </c>
      <c r="G276" s="16" t="s">
        <v>33</v>
      </c>
      <c r="H276" s="25" t="s">
        <v>34</v>
      </c>
    </row>
    <row r="277" spans="1:8" x14ac:dyDescent="0.25">
      <c r="A277" s="16" t="s">
        <v>180</v>
      </c>
      <c r="B277" s="16" t="s">
        <v>181</v>
      </c>
      <c r="C277" s="17"/>
      <c r="D277" s="17"/>
      <c r="E277" s="17"/>
      <c r="F277" s="17"/>
      <c r="G277" s="17"/>
      <c r="H277" s="17"/>
    </row>
    <row r="278" spans="1:8" x14ac:dyDescent="0.25">
      <c r="A278" s="17" t="s">
        <v>182</v>
      </c>
      <c r="B278" s="17" t="s">
        <v>183</v>
      </c>
      <c r="C278" s="17">
        <v>24</v>
      </c>
      <c r="D278" s="17" t="s">
        <v>39</v>
      </c>
      <c r="E278" s="18"/>
      <c r="F278" s="17" t="str">
        <f>IF(ISBLANK(E278),"", PRODUCT(C278,E278))</f>
        <v/>
      </c>
      <c r="G278" s="19"/>
      <c r="H278" s="17"/>
    </row>
    <row r="279" spans="1:8" x14ac:dyDescent="0.25">
      <c r="A279" s="17" t="s">
        <v>184</v>
      </c>
      <c r="B279" s="17" t="s">
        <v>41</v>
      </c>
      <c r="C279" s="17"/>
      <c r="D279" s="17"/>
      <c r="E279" s="17"/>
      <c r="F279" s="17"/>
      <c r="G279" s="17"/>
      <c r="H279" s="19"/>
    </row>
    <row r="280" spans="1:8" x14ac:dyDescent="0.25">
      <c r="A280" s="17" t="s">
        <v>185</v>
      </c>
      <c r="B280" s="17" t="s">
        <v>186</v>
      </c>
      <c r="C280" s="17">
        <v>24</v>
      </c>
      <c r="D280" s="17" t="s">
        <v>39</v>
      </c>
      <c r="E280" s="18"/>
      <c r="F280" s="17" t="str">
        <f>IF(ISBLANK(E280),"", PRODUCT(C280,E280))</f>
        <v/>
      </c>
      <c r="G280" s="19"/>
      <c r="H280" s="17"/>
    </row>
    <row r="281" spans="1:8" x14ac:dyDescent="0.25">
      <c r="A281" s="17" t="s">
        <v>187</v>
      </c>
      <c r="B281" s="17" t="s">
        <v>41</v>
      </c>
      <c r="C281" s="17"/>
      <c r="D281" s="17"/>
      <c r="E281" s="17"/>
      <c r="F281" s="17"/>
      <c r="G281" s="17"/>
      <c r="H281" s="19"/>
    </row>
    <row r="282" spans="1:8" x14ac:dyDescent="0.25">
      <c r="E282" s="16" t="s">
        <v>45</v>
      </c>
      <c r="F282" s="16" t="str">
        <f>IF((COUNT(C278:C281)&lt;&gt;COUNT(F278:F281)),"", ROUND(SUM(F278:F281),2))</f>
        <v/>
      </c>
      <c r="G282" s="14" t="str">
        <f>IF((COUNT(C278:C281)&lt;&gt;COUNT(F278:F281)),"Neužpildytos visų objektų kainos", "")</f>
        <v>Neužpildytos visų objektų kainos</v>
      </c>
    </row>
    <row r="283" spans="1:8" x14ac:dyDescent="0.25">
      <c r="C283" s="16" t="s">
        <v>46</v>
      </c>
      <c r="D283" s="19"/>
      <c r="E283" s="16" t="s">
        <v>47</v>
      </c>
      <c r="F283" s="16" t="str">
        <f>IF(OR(F282="",D283=""),"", ROUND(PRODUCT(D283,F282)/100,2))</f>
        <v/>
      </c>
      <c r="G283" s="14" t="str">
        <f>IF(D283="", "Nurodykite taikomą PVM dydį", "")</f>
        <v>Nurodykite taikomą PVM dydį</v>
      </c>
    </row>
    <row r="284" spans="1:8" x14ac:dyDescent="0.25">
      <c r="E284" s="16" t="s">
        <v>48</v>
      </c>
      <c r="F284" s="16">
        <f>IF(ISBLANK(F283), "", ROUND(SUM(F282:F283),2))</f>
        <v>0</v>
      </c>
    </row>
    <row r="288" spans="1:8" x14ac:dyDescent="0.25">
      <c r="A288" s="12" t="s">
        <v>188</v>
      </c>
      <c r="B288" s="12" t="s">
        <v>189</v>
      </c>
    </row>
    <row r="290" spans="1:8" x14ac:dyDescent="0.25">
      <c r="A290" s="12" t="s">
        <v>26</v>
      </c>
    </row>
    <row r="291" spans="1:8" ht="105" x14ac:dyDescent="0.25">
      <c r="A291" s="16" t="s">
        <v>27</v>
      </c>
      <c r="B291" s="16" t="s">
        <v>28</v>
      </c>
      <c r="C291" s="16" t="s">
        <v>29</v>
      </c>
      <c r="D291" s="16" t="s">
        <v>30</v>
      </c>
      <c r="E291" s="16" t="s">
        <v>31</v>
      </c>
      <c r="F291" s="16" t="s">
        <v>32</v>
      </c>
      <c r="G291" s="16" t="s">
        <v>33</v>
      </c>
      <c r="H291" s="25" t="s">
        <v>34</v>
      </c>
    </row>
    <row r="292" spans="1:8" x14ac:dyDescent="0.25">
      <c r="A292" s="16" t="s">
        <v>190</v>
      </c>
      <c r="B292" s="16" t="s">
        <v>191</v>
      </c>
      <c r="C292" s="17"/>
      <c r="D292" s="17"/>
      <c r="E292" s="17"/>
      <c r="F292" s="17"/>
      <c r="G292" s="17"/>
      <c r="H292" s="17"/>
    </row>
    <row r="293" spans="1:8" x14ac:dyDescent="0.25">
      <c r="A293" s="17" t="s">
        <v>192</v>
      </c>
      <c r="B293" s="17" t="s">
        <v>191</v>
      </c>
      <c r="C293" s="17">
        <v>12</v>
      </c>
      <c r="D293" s="17" t="s">
        <v>39</v>
      </c>
      <c r="E293" s="18"/>
      <c r="F293" s="17" t="str">
        <f>IF(ISBLANK(E293),"", PRODUCT(C293,E293))</f>
        <v/>
      </c>
      <c r="G293" s="19"/>
      <c r="H293" s="17"/>
    </row>
    <row r="294" spans="1:8" x14ac:dyDescent="0.25">
      <c r="A294" s="17" t="s">
        <v>193</v>
      </c>
      <c r="B294" s="17" t="s">
        <v>41</v>
      </c>
      <c r="C294" s="17"/>
      <c r="D294" s="17"/>
      <c r="E294" s="17"/>
      <c r="F294" s="17"/>
      <c r="G294" s="17"/>
      <c r="H294" s="19"/>
    </row>
    <row r="295" spans="1:8" x14ac:dyDescent="0.25">
      <c r="E295" s="16" t="s">
        <v>45</v>
      </c>
      <c r="F295" s="16" t="str">
        <f>IF((COUNT(C293:C294)&lt;&gt;COUNT(F293:F294)),"", ROUND(SUM(F293:F294),2))</f>
        <v/>
      </c>
      <c r="G295" s="14" t="str">
        <f>IF((COUNT(C293:C294)&lt;&gt;COUNT(F293:F294)),"Neužpildytos visų objektų kainos", "")</f>
        <v>Neužpildytos visų objektų kainos</v>
      </c>
    </row>
    <row r="296" spans="1:8" x14ac:dyDescent="0.25">
      <c r="C296" s="16" t="s">
        <v>46</v>
      </c>
      <c r="D296" s="19"/>
      <c r="E296" s="16" t="s">
        <v>47</v>
      </c>
      <c r="F296" s="16" t="str">
        <f>IF(OR(F295="",D296=""),"", ROUND(PRODUCT(D296,F295)/100,2))</f>
        <v/>
      </c>
      <c r="G296" s="14" t="str">
        <f>IF(D296="", "Nurodykite taikomą PVM dydį", "")</f>
        <v>Nurodykite taikomą PVM dydį</v>
      </c>
    </row>
    <row r="297" spans="1:8" x14ac:dyDescent="0.25">
      <c r="E297" s="16" t="s">
        <v>48</v>
      </c>
      <c r="F297" s="16">
        <f>IF(ISBLANK(F296), "", ROUND(SUM(F295:F296),2))</f>
        <v>0</v>
      </c>
    </row>
    <row r="301" spans="1:8" x14ac:dyDescent="0.25">
      <c r="A301" s="12" t="s">
        <v>194</v>
      </c>
      <c r="B301" s="12" t="s">
        <v>195</v>
      </c>
    </row>
    <row r="303" spans="1:8" x14ac:dyDescent="0.25">
      <c r="A303" s="12" t="s">
        <v>26</v>
      </c>
    </row>
    <row r="304" spans="1:8" ht="105" x14ac:dyDescent="0.25">
      <c r="A304" s="16" t="s">
        <v>27</v>
      </c>
      <c r="B304" s="16" t="s">
        <v>28</v>
      </c>
      <c r="C304" s="16" t="s">
        <v>29</v>
      </c>
      <c r="D304" s="16" t="s">
        <v>30</v>
      </c>
      <c r="E304" s="16" t="s">
        <v>31</v>
      </c>
      <c r="F304" s="16" t="s">
        <v>32</v>
      </c>
      <c r="G304" s="16" t="s">
        <v>33</v>
      </c>
      <c r="H304" s="25" t="s">
        <v>34</v>
      </c>
    </row>
    <row r="305" spans="1:8" x14ac:dyDescent="0.25">
      <c r="A305" s="16" t="s">
        <v>196</v>
      </c>
      <c r="B305" s="16" t="s">
        <v>197</v>
      </c>
      <c r="C305" s="17"/>
      <c r="D305" s="17"/>
      <c r="E305" s="17"/>
      <c r="F305" s="17"/>
      <c r="G305" s="17"/>
      <c r="H305" s="17"/>
    </row>
    <row r="306" spans="1:8" x14ac:dyDescent="0.25">
      <c r="A306" s="17" t="s">
        <v>198</v>
      </c>
      <c r="B306" s="17" t="s">
        <v>199</v>
      </c>
      <c r="C306" s="17">
        <v>12</v>
      </c>
      <c r="D306" s="17" t="s">
        <v>39</v>
      </c>
      <c r="E306" s="18"/>
      <c r="F306" s="17" t="str">
        <f>IF(ISBLANK(E306),"", PRODUCT(C306,E306))</f>
        <v/>
      </c>
      <c r="G306" s="19"/>
      <c r="H306" s="17"/>
    </row>
    <row r="307" spans="1:8" x14ac:dyDescent="0.25">
      <c r="A307" s="17" t="s">
        <v>200</v>
      </c>
      <c r="B307" s="17" t="s">
        <v>41</v>
      </c>
      <c r="C307" s="17"/>
      <c r="D307" s="17"/>
      <c r="E307" s="17"/>
      <c r="F307" s="17"/>
      <c r="G307" s="17"/>
      <c r="H307" s="19"/>
    </row>
    <row r="308" spans="1:8" x14ac:dyDescent="0.25">
      <c r="A308" s="17" t="s">
        <v>201</v>
      </c>
      <c r="B308" s="17" t="s">
        <v>202</v>
      </c>
      <c r="C308" s="17">
        <v>12</v>
      </c>
      <c r="D308" s="17" t="s">
        <v>39</v>
      </c>
      <c r="E308" s="18"/>
      <c r="F308" s="17" t="str">
        <f>IF(ISBLANK(E308),"", PRODUCT(C308,E308))</f>
        <v/>
      </c>
      <c r="G308" s="19"/>
      <c r="H308" s="17"/>
    </row>
    <row r="309" spans="1:8" x14ac:dyDescent="0.25">
      <c r="A309" s="17" t="s">
        <v>203</v>
      </c>
      <c r="B309" s="17" t="s">
        <v>41</v>
      </c>
      <c r="C309" s="17"/>
      <c r="D309" s="17"/>
      <c r="E309" s="17"/>
      <c r="F309" s="17"/>
      <c r="G309" s="17"/>
      <c r="H309" s="19"/>
    </row>
    <row r="310" spans="1:8" x14ac:dyDescent="0.25">
      <c r="E310" s="16" t="s">
        <v>45</v>
      </c>
      <c r="F310" s="16" t="str">
        <f>IF((COUNT(C306:C309)&lt;&gt;COUNT(F306:F309)),"", ROUND(SUM(F306:F309),2))</f>
        <v/>
      </c>
      <c r="G310" s="14" t="str">
        <f>IF((COUNT(C306:C309)&lt;&gt;COUNT(F306:F309)),"Neužpildytos visų objektų kainos", "")</f>
        <v>Neužpildytos visų objektų kainos</v>
      </c>
    </row>
    <row r="311" spans="1:8" x14ac:dyDescent="0.25">
      <c r="C311" s="16" t="s">
        <v>46</v>
      </c>
      <c r="D311" s="19"/>
      <c r="E311" s="16" t="s">
        <v>47</v>
      </c>
      <c r="F311" s="16" t="str">
        <f>IF(OR(F310="",D311=""),"", ROUND(PRODUCT(D311,F310)/100,2))</f>
        <v/>
      </c>
      <c r="G311" s="14" t="str">
        <f>IF(D311="", "Nurodykite taikomą PVM dydį", "")</f>
        <v>Nurodykite taikomą PVM dydį</v>
      </c>
    </row>
    <row r="312" spans="1:8" x14ac:dyDescent="0.25">
      <c r="E312" s="16" t="s">
        <v>48</v>
      </c>
      <c r="F312" s="16">
        <f>IF(ISBLANK(F311), "", ROUND(SUM(F310:F311),2))</f>
        <v>0</v>
      </c>
    </row>
    <row r="316" spans="1:8" x14ac:dyDescent="0.25">
      <c r="A316" s="12" t="s">
        <v>204</v>
      </c>
      <c r="B316" s="12" t="s">
        <v>205</v>
      </c>
    </row>
    <row r="318" spans="1:8" x14ac:dyDescent="0.25">
      <c r="A318" s="12" t="s">
        <v>26</v>
      </c>
    </row>
    <row r="319" spans="1:8" ht="105" x14ac:dyDescent="0.25">
      <c r="A319" s="16" t="s">
        <v>27</v>
      </c>
      <c r="B319" s="16" t="s">
        <v>28</v>
      </c>
      <c r="C319" s="16" t="s">
        <v>29</v>
      </c>
      <c r="D319" s="16" t="s">
        <v>30</v>
      </c>
      <c r="E319" s="16" t="s">
        <v>31</v>
      </c>
      <c r="F319" s="16" t="s">
        <v>32</v>
      </c>
      <c r="G319" s="16" t="s">
        <v>33</v>
      </c>
      <c r="H319" s="25" t="s">
        <v>34</v>
      </c>
    </row>
    <row r="320" spans="1:8" x14ac:dyDescent="0.25">
      <c r="A320" s="16" t="s">
        <v>206</v>
      </c>
      <c r="B320" s="16" t="s">
        <v>207</v>
      </c>
      <c r="C320" s="17"/>
      <c r="D320" s="17"/>
      <c r="E320" s="17"/>
      <c r="F320" s="17"/>
      <c r="G320" s="17"/>
      <c r="H320" s="17"/>
    </row>
    <row r="321" spans="1:8" x14ac:dyDescent="0.25">
      <c r="A321" s="17" t="s">
        <v>208</v>
      </c>
      <c r="B321" s="17" t="s">
        <v>209</v>
      </c>
      <c r="C321" s="17">
        <v>12</v>
      </c>
      <c r="D321" s="17" t="s">
        <v>39</v>
      </c>
      <c r="E321" s="18"/>
      <c r="F321" s="17" t="str">
        <f>IF(ISBLANK(E321),"", PRODUCT(C321,E321))</f>
        <v/>
      </c>
      <c r="G321" s="19"/>
      <c r="H321" s="17"/>
    </row>
    <row r="322" spans="1:8" x14ac:dyDescent="0.25">
      <c r="A322" s="17" t="s">
        <v>210</v>
      </c>
      <c r="B322" s="17" t="s">
        <v>41</v>
      </c>
      <c r="C322" s="17"/>
      <c r="D322" s="17"/>
      <c r="E322" s="17"/>
      <c r="F322" s="17"/>
      <c r="G322" s="17"/>
      <c r="H322" s="19"/>
    </row>
    <row r="323" spans="1:8" x14ac:dyDescent="0.25">
      <c r="A323" s="17" t="s">
        <v>211</v>
      </c>
      <c r="B323" s="17" t="s">
        <v>212</v>
      </c>
      <c r="C323" s="17">
        <v>12</v>
      </c>
      <c r="D323" s="17" t="s">
        <v>39</v>
      </c>
      <c r="E323" s="18"/>
      <c r="F323" s="17" t="str">
        <f>IF(ISBLANK(E323),"", PRODUCT(C323,E323))</f>
        <v/>
      </c>
      <c r="G323" s="19"/>
      <c r="H323" s="17"/>
    </row>
    <row r="324" spans="1:8" x14ac:dyDescent="0.25">
      <c r="A324" s="17" t="s">
        <v>213</v>
      </c>
      <c r="B324" s="17" t="s">
        <v>41</v>
      </c>
      <c r="C324" s="17"/>
      <c r="D324" s="17"/>
      <c r="E324" s="17"/>
      <c r="F324" s="17"/>
      <c r="G324" s="17"/>
      <c r="H324" s="19"/>
    </row>
    <row r="325" spans="1:8" x14ac:dyDescent="0.25">
      <c r="A325" s="17" t="s">
        <v>214</v>
      </c>
      <c r="B325" s="17" t="s">
        <v>215</v>
      </c>
      <c r="C325" s="17">
        <v>12</v>
      </c>
      <c r="D325" s="17" t="s">
        <v>39</v>
      </c>
      <c r="E325" s="18"/>
      <c r="F325" s="17" t="str">
        <f>IF(ISBLANK(E325),"", PRODUCT(C325,E325))</f>
        <v/>
      </c>
      <c r="G325" s="19"/>
      <c r="H325" s="17"/>
    </row>
    <row r="326" spans="1:8" x14ac:dyDescent="0.25">
      <c r="A326" s="17" t="s">
        <v>216</v>
      </c>
      <c r="B326" s="17" t="s">
        <v>41</v>
      </c>
      <c r="C326" s="17"/>
      <c r="D326" s="17"/>
      <c r="E326" s="17"/>
      <c r="F326" s="17"/>
      <c r="G326" s="17"/>
      <c r="H326" s="19"/>
    </row>
    <row r="327" spans="1:8" x14ac:dyDescent="0.25">
      <c r="E327" s="16" t="s">
        <v>45</v>
      </c>
      <c r="F327" s="16" t="str">
        <f>IF((COUNT(C321:C326)&lt;&gt;COUNT(F321:F326)),"", ROUND(SUM(F321:F326),2))</f>
        <v/>
      </c>
      <c r="G327" s="14" t="str">
        <f>IF((COUNT(C321:C326)&lt;&gt;COUNT(F321:F326)),"Neužpildytos visų objektų kainos", "")</f>
        <v>Neužpildytos visų objektų kainos</v>
      </c>
    </row>
    <row r="328" spans="1:8" x14ac:dyDescent="0.25">
      <c r="C328" s="16" t="s">
        <v>46</v>
      </c>
      <c r="D328" s="19"/>
      <c r="E328" s="16" t="s">
        <v>47</v>
      </c>
      <c r="F328" s="16" t="str">
        <f>IF(OR(F327="",D328=""),"", ROUND(PRODUCT(D328,F327)/100,2))</f>
        <v/>
      </c>
      <c r="G328" s="14" t="str">
        <f>IF(D328="", "Nurodykite taikomą PVM dydį", "")</f>
        <v>Nurodykite taikomą PVM dydį</v>
      </c>
    </row>
    <row r="329" spans="1:8" x14ac:dyDescent="0.25">
      <c r="E329" s="16" t="s">
        <v>48</v>
      </c>
      <c r="F329" s="16">
        <f>IF(ISBLANK(F328), "", ROUND(SUM(F327:F328),2))</f>
        <v>0</v>
      </c>
    </row>
    <row r="333" spans="1:8" x14ac:dyDescent="0.25">
      <c r="A333" s="12" t="s">
        <v>217</v>
      </c>
      <c r="B333" s="12" t="s">
        <v>218</v>
      </c>
    </row>
    <row r="335" spans="1:8" x14ac:dyDescent="0.25">
      <c r="A335" s="12" t="s">
        <v>26</v>
      </c>
    </row>
    <row r="336" spans="1:8" ht="105" x14ac:dyDescent="0.25">
      <c r="A336" s="16" t="s">
        <v>27</v>
      </c>
      <c r="B336" s="16" t="s">
        <v>28</v>
      </c>
      <c r="C336" s="16" t="s">
        <v>29</v>
      </c>
      <c r="D336" s="16" t="s">
        <v>30</v>
      </c>
      <c r="E336" s="16" t="s">
        <v>31</v>
      </c>
      <c r="F336" s="16" t="s">
        <v>32</v>
      </c>
      <c r="G336" s="16" t="s">
        <v>33</v>
      </c>
      <c r="H336" s="25" t="s">
        <v>34</v>
      </c>
    </row>
    <row r="337" spans="1:8" x14ac:dyDescent="0.25">
      <c r="A337" s="16" t="s">
        <v>219</v>
      </c>
      <c r="B337" s="16" t="s">
        <v>220</v>
      </c>
      <c r="C337" s="17"/>
      <c r="D337" s="17"/>
      <c r="E337" s="17"/>
      <c r="F337" s="17"/>
      <c r="G337" s="17"/>
      <c r="H337" s="17"/>
    </row>
    <row r="338" spans="1:8" x14ac:dyDescent="0.25">
      <c r="A338" s="17" t="s">
        <v>221</v>
      </c>
      <c r="B338" s="17" t="s">
        <v>222</v>
      </c>
      <c r="C338" s="17">
        <v>12</v>
      </c>
      <c r="D338" s="17" t="s">
        <v>39</v>
      </c>
      <c r="E338" s="18"/>
      <c r="F338" s="17" t="str">
        <f>IF(ISBLANK(E338),"", PRODUCT(C338,E338))</f>
        <v/>
      </c>
      <c r="G338" s="19"/>
      <c r="H338" s="17"/>
    </row>
    <row r="339" spans="1:8" x14ac:dyDescent="0.25">
      <c r="A339" s="17" t="s">
        <v>223</v>
      </c>
      <c r="B339" s="17" t="s">
        <v>41</v>
      </c>
      <c r="C339" s="17"/>
      <c r="D339" s="17"/>
      <c r="E339" s="17"/>
      <c r="F339" s="17"/>
      <c r="G339" s="17"/>
      <c r="H339" s="19"/>
    </row>
    <row r="340" spans="1:8" x14ac:dyDescent="0.25">
      <c r="A340" s="17" t="s">
        <v>224</v>
      </c>
      <c r="B340" s="17" t="s">
        <v>225</v>
      </c>
      <c r="C340" s="17">
        <v>12</v>
      </c>
      <c r="D340" s="17" t="s">
        <v>39</v>
      </c>
      <c r="E340" s="18"/>
      <c r="F340" s="17" t="str">
        <f>IF(ISBLANK(E340),"", PRODUCT(C340,E340))</f>
        <v/>
      </c>
      <c r="G340" s="19"/>
      <c r="H340" s="17"/>
    </row>
    <row r="341" spans="1:8" x14ac:dyDescent="0.25">
      <c r="A341" s="17" t="s">
        <v>226</v>
      </c>
      <c r="B341" s="17" t="s">
        <v>41</v>
      </c>
      <c r="C341" s="17"/>
      <c r="D341" s="17"/>
      <c r="E341" s="17"/>
      <c r="F341" s="17"/>
      <c r="G341" s="17"/>
      <c r="H341" s="19"/>
    </row>
    <row r="342" spans="1:8" x14ac:dyDescent="0.25">
      <c r="A342" s="17" t="s">
        <v>227</v>
      </c>
      <c r="B342" s="17" t="s">
        <v>228</v>
      </c>
      <c r="C342" s="17">
        <v>12</v>
      </c>
      <c r="D342" s="17" t="s">
        <v>39</v>
      </c>
      <c r="E342" s="18"/>
      <c r="F342" s="17" t="str">
        <f>IF(ISBLANK(E342),"", PRODUCT(C342,E342))</f>
        <v/>
      </c>
      <c r="G342" s="19"/>
      <c r="H342" s="17"/>
    </row>
    <row r="343" spans="1:8" x14ac:dyDescent="0.25">
      <c r="A343" s="17" t="s">
        <v>229</v>
      </c>
      <c r="B343" s="17" t="s">
        <v>41</v>
      </c>
      <c r="C343" s="17"/>
      <c r="D343" s="17"/>
      <c r="E343" s="17"/>
      <c r="F343" s="17"/>
      <c r="G343" s="17"/>
      <c r="H343" s="19"/>
    </row>
    <row r="344" spans="1:8" x14ac:dyDescent="0.25">
      <c r="E344" s="16" t="s">
        <v>45</v>
      </c>
      <c r="F344" s="16" t="str">
        <f>IF((COUNT(C338:C343)&lt;&gt;COUNT(F338:F343)),"", ROUND(SUM(F338:F343),2))</f>
        <v/>
      </c>
      <c r="G344" s="14" t="str">
        <f>IF((COUNT(C338:C343)&lt;&gt;COUNT(F338:F343)),"Neužpildytos visų objektų kainos", "")</f>
        <v>Neužpildytos visų objektų kainos</v>
      </c>
    </row>
    <row r="345" spans="1:8" x14ac:dyDescent="0.25">
      <c r="C345" s="16" t="s">
        <v>46</v>
      </c>
      <c r="D345" s="19"/>
      <c r="E345" s="16" t="s">
        <v>47</v>
      </c>
      <c r="F345" s="16" t="str">
        <f>IF(OR(F344="",D345=""),"", ROUND(PRODUCT(D345,F344)/100,2))</f>
        <v/>
      </c>
      <c r="G345" s="14" t="str">
        <f>IF(D345="", "Nurodykite taikomą PVM dydį", "")</f>
        <v>Nurodykite taikomą PVM dydį</v>
      </c>
    </row>
    <row r="346" spans="1:8" x14ac:dyDescent="0.25">
      <c r="E346" s="16" t="s">
        <v>48</v>
      </c>
      <c r="F346" s="16">
        <f>IF(ISBLANK(F345), "", ROUND(SUM(F344:F345),2))</f>
        <v>0</v>
      </c>
    </row>
    <row r="350" spans="1:8" x14ac:dyDescent="0.25">
      <c r="A350" s="12" t="s">
        <v>230</v>
      </c>
      <c r="B350" s="12" t="s">
        <v>231</v>
      </c>
    </row>
    <row r="352" spans="1:8" x14ac:dyDescent="0.25">
      <c r="A352" s="12" t="s">
        <v>26</v>
      </c>
    </row>
    <row r="353" spans="1:8" ht="105" x14ac:dyDescent="0.25">
      <c r="A353" s="16" t="s">
        <v>27</v>
      </c>
      <c r="B353" s="16" t="s">
        <v>28</v>
      </c>
      <c r="C353" s="16" t="s">
        <v>29</v>
      </c>
      <c r="D353" s="16" t="s">
        <v>30</v>
      </c>
      <c r="E353" s="16" t="s">
        <v>31</v>
      </c>
      <c r="F353" s="16" t="s">
        <v>32</v>
      </c>
      <c r="G353" s="16" t="s">
        <v>33</v>
      </c>
      <c r="H353" s="25" t="s">
        <v>34</v>
      </c>
    </row>
    <row r="354" spans="1:8" x14ac:dyDescent="0.25">
      <c r="A354" s="16" t="s">
        <v>232</v>
      </c>
      <c r="B354" s="16" t="s">
        <v>233</v>
      </c>
      <c r="C354" s="17"/>
      <c r="D354" s="17"/>
      <c r="E354" s="17"/>
      <c r="F354" s="17"/>
      <c r="G354" s="17"/>
      <c r="H354" s="17"/>
    </row>
    <row r="355" spans="1:8" x14ac:dyDescent="0.25">
      <c r="A355" s="17" t="s">
        <v>234</v>
      </c>
      <c r="B355" s="17" t="s">
        <v>235</v>
      </c>
      <c r="C355" s="17">
        <v>12</v>
      </c>
      <c r="D355" s="17" t="s">
        <v>39</v>
      </c>
      <c r="E355" s="18"/>
      <c r="F355" s="17" t="str">
        <f>IF(ISBLANK(E355),"", PRODUCT(C355,E355))</f>
        <v/>
      </c>
      <c r="G355" s="19"/>
      <c r="H355" s="17"/>
    </row>
    <row r="356" spans="1:8" x14ac:dyDescent="0.25">
      <c r="A356" s="17" t="s">
        <v>236</v>
      </c>
      <c r="B356" s="17" t="s">
        <v>41</v>
      </c>
      <c r="C356" s="17"/>
      <c r="D356" s="17"/>
      <c r="E356" s="17"/>
      <c r="F356" s="17"/>
      <c r="G356" s="17"/>
      <c r="H356" s="19"/>
    </row>
    <row r="357" spans="1:8" x14ac:dyDescent="0.25">
      <c r="A357" s="17" t="s">
        <v>237</v>
      </c>
      <c r="B357" s="17" t="s">
        <v>238</v>
      </c>
      <c r="C357" s="17">
        <v>6</v>
      </c>
      <c r="D357" s="17" t="s">
        <v>39</v>
      </c>
      <c r="E357" s="18"/>
      <c r="F357" s="17" t="str">
        <f>IF(ISBLANK(E357),"", PRODUCT(C357,E357))</f>
        <v/>
      </c>
      <c r="G357" s="19"/>
      <c r="H357" s="17"/>
    </row>
    <row r="358" spans="1:8" x14ac:dyDescent="0.25">
      <c r="A358" s="17" t="s">
        <v>239</v>
      </c>
      <c r="B358" s="17" t="s">
        <v>41</v>
      </c>
      <c r="C358" s="17"/>
      <c r="D358" s="17"/>
      <c r="E358" s="17"/>
      <c r="F358" s="17"/>
      <c r="G358" s="17"/>
      <c r="H358" s="19"/>
    </row>
    <row r="359" spans="1:8" x14ac:dyDescent="0.25">
      <c r="E359" s="16" t="s">
        <v>45</v>
      </c>
      <c r="F359" s="16" t="str">
        <f>IF((COUNT(C355:C358)&lt;&gt;COUNT(F355:F358)),"", ROUND(SUM(F355:F358),2))</f>
        <v/>
      </c>
      <c r="G359" s="14" t="str">
        <f>IF((COUNT(C355:C358)&lt;&gt;COUNT(F355:F358)),"Neužpildytos visų objektų kainos", "")</f>
        <v>Neužpildytos visų objektų kainos</v>
      </c>
    </row>
    <row r="360" spans="1:8" x14ac:dyDescent="0.25">
      <c r="C360" s="16" t="s">
        <v>46</v>
      </c>
      <c r="D360" s="19"/>
      <c r="E360" s="16" t="s">
        <v>47</v>
      </c>
      <c r="F360" s="16" t="str">
        <f>IF(OR(F359="",D360=""),"", ROUND(PRODUCT(D360,F359)/100,2))</f>
        <v/>
      </c>
      <c r="G360" s="14" t="str">
        <f>IF(D360="", "Nurodykite taikomą PVM dydį", "")</f>
        <v>Nurodykite taikomą PVM dydį</v>
      </c>
    </row>
    <row r="361" spans="1:8" x14ac:dyDescent="0.25">
      <c r="E361" s="16" t="s">
        <v>48</v>
      </c>
      <c r="F361" s="16">
        <f>IF(ISBLANK(F360), "", ROUND(SUM(F359:F360),2))</f>
        <v>0</v>
      </c>
    </row>
    <row r="365" spans="1:8" x14ac:dyDescent="0.25">
      <c r="A365" s="12" t="s">
        <v>240</v>
      </c>
      <c r="B365" s="12" t="s">
        <v>241</v>
      </c>
    </row>
    <row r="367" spans="1:8" x14ac:dyDescent="0.25">
      <c r="A367" s="12" t="s">
        <v>26</v>
      </c>
    </row>
    <row r="368" spans="1:8" ht="105" x14ac:dyDescent="0.25">
      <c r="A368" s="16" t="s">
        <v>27</v>
      </c>
      <c r="B368" s="16" t="s">
        <v>28</v>
      </c>
      <c r="C368" s="16" t="s">
        <v>29</v>
      </c>
      <c r="D368" s="16" t="s">
        <v>30</v>
      </c>
      <c r="E368" s="16" t="s">
        <v>31</v>
      </c>
      <c r="F368" s="16" t="s">
        <v>32</v>
      </c>
      <c r="G368" s="16" t="s">
        <v>33</v>
      </c>
      <c r="H368" s="25" t="s">
        <v>34</v>
      </c>
    </row>
    <row r="369" spans="1:8" x14ac:dyDescent="0.25">
      <c r="A369" s="16" t="s">
        <v>242</v>
      </c>
      <c r="B369" s="16" t="s">
        <v>243</v>
      </c>
      <c r="C369" s="17"/>
      <c r="D369" s="17"/>
      <c r="E369" s="17"/>
      <c r="F369" s="17"/>
      <c r="G369" s="17"/>
      <c r="H369" s="17"/>
    </row>
    <row r="370" spans="1:8" x14ac:dyDescent="0.25">
      <c r="A370" s="17" t="s">
        <v>244</v>
      </c>
      <c r="B370" s="17" t="s">
        <v>243</v>
      </c>
      <c r="C370" s="17">
        <v>6</v>
      </c>
      <c r="D370" s="17" t="s">
        <v>39</v>
      </c>
      <c r="E370" s="18"/>
      <c r="F370" s="17" t="str">
        <f>IF(ISBLANK(E370),"", PRODUCT(C370,E370))</f>
        <v/>
      </c>
      <c r="G370" s="19"/>
      <c r="H370" s="17"/>
    </row>
    <row r="371" spans="1:8" x14ac:dyDescent="0.25">
      <c r="A371" s="17" t="s">
        <v>245</v>
      </c>
      <c r="B371" s="17" t="s">
        <v>41</v>
      </c>
      <c r="C371" s="17"/>
      <c r="D371" s="17"/>
      <c r="E371" s="17"/>
      <c r="F371" s="17"/>
      <c r="G371" s="17"/>
      <c r="H371" s="19"/>
    </row>
    <row r="372" spans="1:8" x14ac:dyDescent="0.25">
      <c r="E372" s="16" t="s">
        <v>45</v>
      </c>
      <c r="F372" s="16" t="str">
        <f>IF((COUNT(C370:C371)&lt;&gt;COUNT(F370:F371)),"", ROUND(SUM(F370:F371),2))</f>
        <v/>
      </c>
      <c r="G372" s="14" t="str">
        <f>IF((COUNT(C370:C371)&lt;&gt;COUNT(F370:F371)),"Neužpildytos visų objektų kainos", "")</f>
        <v>Neužpildytos visų objektų kainos</v>
      </c>
    </row>
    <row r="373" spans="1:8" x14ac:dyDescent="0.25">
      <c r="C373" s="16" t="s">
        <v>46</v>
      </c>
      <c r="D373" s="19"/>
      <c r="E373" s="16" t="s">
        <v>47</v>
      </c>
      <c r="F373" s="16" t="str">
        <f>IF(OR(F372="",D373=""),"", ROUND(PRODUCT(D373,F372)/100,2))</f>
        <v/>
      </c>
      <c r="G373" s="14" t="str">
        <f>IF(D373="", "Nurodykite taikomą PVM dydį", "")</f>
        <v>Nurodykite taikomą PVM dydį</v>
      </c>
    </row>
    <row r="374" spans="1:8" x14ac:dyDescent="0.25">
      <c r="E374" s="16" t="s">
        <v>48</v>
      </c>
      <c r="F374" s="16">
        <f>IF(ISBLANK(F373), "", ROUND(SUM(F372:F373),2))</f>
        <v>0</v>
      </c>
    </row>
    <row r="378" spans="1:8" x14ac:dyDescent="0.25">
      <c r="A378" s="12" t="s">
        <v>246</v>
      </c>
      <c r="B378" s="12" t="s">
        <v>247</v>
      </c>
    </row>
    <row r="380" spans="1:8" x14ac:dyDescent="0.25">
      <c r="A380" s="12" t="s">
        <v>26</v>
      </c>
    </row>
    <row r="381" spans="1:8" ht="105" x14ac:dyDescent="0.25">
      <c r="A381" s="16" t="s">
        <v>27</v>
      </c>
      <c r="B381" s="16" t="s">
        <v>28</v>
      </c>
      <c r="C381" s="16" t="s">
        <v>29</v>
      </c>
      <c r="D381" s="16" t="s">
        <v>30</v>
      </c>
      <c r="E381" s="16" t="s">
        <v>31</v>
      </c>
      <c r="F381" s="16" t="s">
        <v>32</v>
      </c>
      <c r="G381" s="16" t="s">
        <v>33</v>
      </c>
      <c r="H381" s="25" t="s">
        <v>34</v>
      </c>
    </row>
    <row r="382" spans="1:8" x14ac:dyDescent="0.25">
      <c r="A382" s="16" t="s">
        <v>248</v>
      </c>
      <c r="B382" s="16" t="s">
        <v>249</v>
      </c>
      <c r="C382" s="17"/>
      <c r="D382" s="17"/>
      <c r="E382" s="17"/>
      <c r="F382" s="17"/>
      <c r="G382" s="17"/>
      <c r="H382" s="17"/>
    </row>
    <row r="383" spans="1:8" x14ac:dyDescent="0.25">
      <c r="A383" s="17" t="s">
        <v>250</v>
      </c>
      <c r="B383" s="17" t="s">
        <v>249</v>
      </c>
      <c r="C383" s="17">
        <v>12</v>
      </c>
      <c r="D383" s="17" t="s">
        <v>39</v>
      </c>
      <c r="E383" s="18"/>
      <c r="F383" s="17" t="str">
        <f>IF(ISBLANK(E383),"", PRODUCT(C383,E383))</f>
        <v/>
      </c>
      <c r="G383" s="19"/>
      <c r="H383" s="17"/>
    </row>
    <row r="384" spans="1:8" x14ac:dyDescent="0.25">
      <c r="A384" s="17" t="s">
        <v>251</v>
      </c>
      <c r="B384" s="17" t="s">
        <v>41</v>
      </c>
      <c r="C384" s="17"/>
      <c r="D384" s="17"/>
      <c r="E384" s="17"/>
      <c r="F384" s="17"/>
      <c r="G384" s="17"/>
      <c r="H384" s="19"/>
    </row>
    <row r="385" spans="1:8" x14ac:dyDescent="0.25">
      <c r="E385" s="16" t="s">
        <v>45</v>
      </c>
      <c r="F385" s="16" t="str">
        <f>IF((COUNT(C383:C384)&lt;&gt;COUNT(F383:F384)),"", ROUND(SUM(F383:F384),2))</f>
        <v/>
      </c>
      <c r="G385" s="14" t="str">
        <f>IF((COUNT(C383:C384)&lt;&gt;COUNT(F383:F384)),"Neužpildytos visų objektų kainos", "")</f>
        <v>Neužpildytos visų objektų kainos</v>
      </c>
    </row>
    <row r="386" spans="1:8" x14ac:dyDescent="0.25">
      <c r="C386" s="16" t="s">
        <v>46</v>
      </c>
      <c r="D386" s="19"/>
      <c r="E386" s="16" t="s">
        <v>47</v>
      </c>
      <c r="F386" s="16" t="str">
        <f>IF(OR(F385="",D386=""),"", ROUND(PRODUCT(D386,F385)/100,2))</f>
        <v/>
      </c>
      <c r="G386" s="14" t="str">
        <f>IF(D386="", "Nurodykite taikomą PVM dydį", "")</f>
        <v>Nurodykite taikomą PVM dydį</v>
      </c>
    </row>
    <row r="387" spans="1:8" x14ac:dyDescent="0.25">
      <c r="E387" s="16" t="s">
        <v>48</v>
      </c>
      <c r="F387" s="16">
        <f>IF(ISBLANK(F386), "", ROUND(SUM(F385:F386),2))</f>
        <v>0</v>
      </c>
    </row>
    <row r="391" spans="1:8" x14ac:dyDescent="0.25">
      <c r="A391" s="12" t="s">
        <v>252</v>
      </c>
      <c r="B391" s="12" t="s">
        <v>253</v>
      </c>
    </row>
    <row r="393" spans="1:8" x14ac:dyDescent="0.25">
      <c r="A393" s="12" t="s">
        <v>26</v>
      </c>
    </row>
    <row r="394" spans="1:8" ht="105" x14ac:dyDescent="0.25">
      <c r="A394" s="16" t="s">
        <v>27</v>
      </c>
      <c r="B394" s="16" t="s">
        <v>28</v>
      </c>
      <c r="C394" s="16" t="s">
        <v>29</v>
      </c>
      <c r="D394" s="16" t="s">
        <v>30</v>
      </c>
      <c r="E394" s="16" t="s">
        <v>31</v>
      </c>
      <c r="F394" s="16" t="s">
        <v>32</v>
      </c>
      <c r="G394" s="16" t="s">
        <v>33</v>
      </c>
      <c r="H394" s="25" t="s">
        <v>34</v>
      </c>
    </row>
    <row r="395" spans="1:8" x14ac:dyDescent="0.25">
      <c r="A395" s="16" t="s">
        <v>254</v>
      </c>
      <c r="B395" s="16" t="s">
        <v>255</v>
      </c>
      <c r="C395" s="17"/>
      <c r="D395" s="17"/>
      <c r="E395" s="17"/>
      <c r="F395" s="17"/>
      <c r="G395" s="17"/>
      <c r="H395" s="17"/>
    </row>
    <row r="396" spans="1:8" x14ac:dyDescent="0.25">
      <c r="A396" s="17" t="s">
        <v>256</v>
      </c>
      <c r="B396" s="17" t="s">
        <v>255</v>
      </c>
      <c r="C396" s="17">
        <v>6</v>
      </c>
      <c r="D396" s="17" t="s">
        <v>39</v>
      </c>
      <c r="E396" s="18"/>
      <c r="F396" s="17" t="str">
        <f>IF(ISBLANK(E396),"", PRODUCT(C396,E396))</f>
        <v/>
      </c>
      <c r="G396" s="19"/>
      <c r="H396" s="17"/>
    </row>
    <row r="397" spans="1:8" x14ac:dyDescent="0.25">
      <c r="A397" s="17" t="s">
        <v>257</v>
      </c>
      <c r="B397" s="17" t="s">
        <v>41</v>
      </c>
      <c r="C397" s="17"/>
      <c r="D397" s="17"/>
      <c r="E397" s="17"/>
      <c r="F397" s="17"/>
      <c r="G397" s="17"/>
      <c r="H397" s="19"/>
    </row>
    <row r="398" spans="1:8" x14ac:dyDescent="0.25">
      <c r="E398" s="16" t="s">
        <v>45</v>
      </c>
      <c r="F398" s="16" t="str">
        <f>IF((COUNT(C396:C397)&lt;&gt;COUNT(F396:F397)),"", ROUND(SUM(F396:F397),2))</f>
        <v/>
      </c>
      <c r="G398" s="14" t="str">
        <f>IF((COUNT(C396:C397)&lt;&gt;COUNT(F396:F397)),"Neužpildytos visų objektų kainos", "")</f>
        <v>Neužpildytos visų objektų kainos</v>
      </c>
    </row>
    <row r="399" spans="1:8" x14ac:dyDescent="0.25">
      <c r="C399" s="16" t="s">
        <v>46</v>
      </c>
      <c r="D399" s="19"/>
      <c r="E399" s="16" t="s">
        <v>47</v>
      </c>
      <c r="F399" s="16" t="str">
        <f>IF(OR(F398="",D399=""),"", ROUND(PRODUCT(D399,F398)/100,2))</f>
        <v/>
      </c>
      <c r="G399" s="14" t="str">
        <f>IF(D399="", "Nurodykite taikomą PVM dydį", "")</f>
        <v>Nurodykite taikomą PVM dydį</v>
      </c>
    </row>
    <row r="400" spans="1:8" x14ac:dyDescent="0.25">
      <c r="E400" s="16" t="s">
        <v>48</v>
      </c>
      <c r="F400" s="16">
        <f>IF(ISBLANK(F399), "", ROUND(SUM(F398:F399),2))</f>
        <v>0</v>
      </c>
    </row>
    <row r="404" spans="1:8" x14ac:dyDescent="0.25">
      <c r="A404" s="12" t="s">
        <v>258</v>
      </c>
      <c r="B404" s="12" t="s">
        <v>259</v>
      </c>
    </row>
    <row r="406" spans="1:8" x14ac:dyDescent="0.25">
      <c r="A406" s="12" t="s">
        <v>26</v>
      </c>
    </row>
    <row r="407" spans="1:8" ht="105" x14ac:dyDescent="0.25">
      <c r="A407" s="16" t="s">
        <v>27</v>
      </c>
      <c r="B407" s="16" t="s">
        <v>28</v>
      </c>
      <c r="C407" s="16" t="s">
        <v>29</v>
      </c>
      <c r="D407" s="16" t="s">
        <v>30</v>
      </c>
      <c r="E407" s="16" t="s">
        <v>31</v>
      </c>
      <c r="F407" s="16" t="s">
        <v>32</v>
      </c>
      <c r="G407" s="16" t="s">
        <v>33</v>
      </c>
      <c r="H407" s="25" t="s">
        <v>34</v>
      </c>
    </row>
    <row r="408" spans="1:8" x14ac:dyDescent="0.25">
      <c r="A408" s="16" t="s">
        <v>260</v>
      </c>
      <c r="B408" s="16" t="s">
        <v>261</v>
      </c>
      <c r="C408" s="17"/>
      <c r="D408" s="17"/>
      <c r="E408" s="17"/>
      <c r="F408" s="17"/>
      <c r="G408" s="17"/>
      <c r="H408" s="17"/>
    </row>
    <row r="409" spans="1:8" x14ac:dyDescent="0.25">
      <c r="A409" s="17" t="s">
        <v>262</v>
      </c>
      <c r="B409" s="17" t="s">
        <v>261</v>
      </c>
      <c r="C409" s="17">
        <v>12</v>
      </c>
      <c r="D409" s="17" t="s">
        <v>39</v>
      </c>
      <c r="E409" s="18"/>
      <c r="F409" s="17" t="str">
        <f>IF(ISBLANK(E409),"", PRODUCT(C409,E409))</f>
        <v/>
      </c>
      <c r="G409" s="19"/>
      <c r="H409" s="17"/>
    </row>
    <row r="410" spans="1:8" x14ac:dyDescent="0.25">
      <c r="A410" s="17" t="s">
        <v>263</v>
      </c>
      <c r="B410" s="17" t="s">
        <v>41</v>
      </c>
      <c r="C410" s="17"/>
      <c r="D410" s="17"/>
      <c r="E410" s="17"/>
      <c r="F410" s="17"/>
      <c r="G410" s="17"/>
      <c r="H410" s="19"/>
    </row>
    <row r="411" spans="1:8" x14ac:dyDescent="0.25">
      <c r="E411" s="16" t="s">
        <v>45</v>
      </c>
      <c r="F411" s="16" t="str">
        <f>IF((COUNT(C409:C410)&lt;&gt;COUNT(F409:F410)),"", ROUND(SUM(F409:F410),2))</f>
        <v/>
      </c>
      <c r="G411" s="14" t="str">
        <f>IF((COUNT(C409:C410)&lt;&gt;COUNT(F409:F410)),"Neužpildytos visų objektų kainos", "")</f>
        <v>Neužpildytos visų objektų kainos</v>
      </c>
    </row>
    <row r="412" spans="1:8" x14ac:dyDescent="0.25">
      <c r="C412" s="16" t="s">
        <v>46</v>
      </c>
      <c r="D412" s="19"/>
      <c r="E412" s="16" t="s">
        <v>47</v>
      </c>
      <c r="F412" s="16" t="str">
        <f>IF(OR(F411="",D412=""),"", ROUND(PRODUCT(D412,F411)/100,2))</f>
        <v/>
      </c>
      <c r="G412" s="14" t="str">
        <f>IF(D412="", "Nurodykite taikomą PVM dydį", "")</f>
        <v>Nurodykite taikomą PVM dydį</v>
      </c>
    </row>
    <row r="413" spans="1:8" x14ac:dyDescent="0.25">
      <c r="E413" s="16" t="s">
        <v>48</v>
      </c>
      <c r="F413" s="16">
        <f>IF(ISBLANK(F412), "", ROUND(SUM(F411:F412),2))</f>
        <v>0</v>
      </c>
    </row>
    <row r="417" spans="1:8" x14ac:dyDescent="0.25">
      <c r="A417" s="12" t="s">
        <v>264</v>
      </c>
      <c r="B417" s="12" t="s">
        <v>265</v>
      </c>
    </row>
    <row r="419" spans="1:8" x14ac:dyDescent="0.25">
      <c r="A419" s="12" t="s">
        <v>26</v>
      </c>
    </row>
    <row r="420" spans="1:8" ht="105" x14ac:dyDescent="0.25">
      <c r="A420" s="16" t="s">
        <v>27</v>
      </c>
      <c r="B420" s="16" t="s">
        <v>28</v>
      </c>
      <c r="C420" s="16" t="s">
        <v>29</v>
      </c>
      <c r="D420" s="16" t="s">
        <v>30</v>
      </c>
      <c r="E420" s="16" t="s">
        <v>31</v>
      </c>
      <c r="F420" s="16" t="s">
        <v>32</v>
      </c>
      <c r="G420" s="16" t="s">
        <v>33</v>
      </c>
      <c r="H420" s="25" t="s">
        <v>34</v>
      </c>
    </row>
    <row r="421" spans="1:8" x14ac:dyDescent="0.25">
      <c r="A421" s="16" t="s">
        <v>266</v>
      </c>
      <c r="B421" s="16" t="s">
        <v>267</v>
      </c>
      <c r="C421" s="17"/>
      <c r="D421" s="17"/>
      <c r="E421" s="17"/>
      <c r="F421" s="17"/>
      <c r="G421" s="17"/>
      <c r="H421" s="17"/>
    </row>
    <row r="422" spans="1:8" x14ac:dyDescent="0.25">
      <c r="A422" s="17" t="s">
        <v>268</v>
      </c>
      <c r="B422" s="17" t="s">
        <v>267</v>
      </c>
      <c r="C422" s="17">
        <v>6</v>
      </c>
      <c r="D422" s="17" t="s">
        <v>39</v>
      </c>
      <c r="E422" s="18"/>
      <c r="F422" s="17" t="str">
        <f>IF(ISBLANK(E422),"", PRODUCT(C422,E422))</f>
        <v/>
      </c>
      <c r="G422" s="19"/>
      <c r="H422" s="17"/>
    </row>
    <row r="423" spans="1:8" x14ac:dyDescent="0.25">
      <c r="A423" s="17" t="s">
        <v>269</v>
      </c>
      <c r="B423" s="17" t="s">
        <v>41</v>
      </c>
      <c r="C423" s="17"/>
      <c r="D423" s="17"/>
      <c r="E423" s="17"/>
      <c r="F423" s="17"/>
      <c r="G423" s="17"/>
      <c r="H423" s="19"/>
    </row>
    <row r="424" spans="1:8" x14ac:dyDescent="0.25">
      <c r="E424" s="16" t="s">
        <v>45</v>
      </c>
      <c r="F424" s="16" t="str">
        <f>IF((COUNT(C422:C423)&lt;&gt;COUNT(F422:F423)),"", ROUND(SUM(F422:F423),2))</f>
        <v/>
      </c>
      <c r="G424" s="14" t="str">
        <f>IF((COUNT(C422:C423)&lt;&gt;COUNT(F422:F423)),"Neužpildytos visų objektų kainos", "")</f>
        <v>Neužpildytos visų objektų kainos</v>
      </c>
    </row>
    <row r="425" spans="1:8" x14ac:dyDescent="0.25">
      <c r="C425" s="16" t="s">
        <v>46</v>
      </c>
      <c r="D425" s="19"/>
      <c r="E425" s="16" t="s">
        <v>47</v>
      </c>
      <c r="F425" s="16" t="str">
        <f>IF(OR(F424="",D425=""),"", ROUND(PRODUCT(D425,F424)/100,2))</f>
        <v/>
      </c>
      <c r="G425" s="14" t="str">
        <f>IF(D425="", "Nurodykite taikomą PVM dydį", "")</f>
        <v>Nurodykite taikomą PVM dydį</v>
      </c>
    </row>
    <row r="426" spans="1:8" x14ac:dyDescent="0.25">
      <c r="E426" s="16" t="s">
        <v>48</v>
      </c>
      <c r="F426" s="16">
        <f>IF(ISBLANK(F425), "", ROUND(SUM(F424:F425),2))</f>
        <v>0</v>
      </c>
    </row>
    <row r="430" spans="1:8" x14ac:dyDescent="0.25">
      <c r="A430" s="12" t="s">
        <v>270</v>
      </c>
      <c r="B430" s="12" t="s">
        <v>271</v>
      </c>
    </row>
    <row r="432" spans="1:8" x14ac:dyDescent="0.25">
      <c r="A432" s="12" t="s">
        <v>26</v>
      </c>
    </row>
    <row r="433" spans="1:8" ht="105" x14ac:dyDescent="0.25">
      <c r="A433" s="16" t="s">
        <v>27</v>
      </c>
      <c r="B433" s="16" t="s">
        <v>28</v>
      </c>
      <c r="C433" s="16" t="s">
        <v>29</v>
      </c>
      <c r="D433" s="16" t="s">
        <v>30</v>
      </c>
      <c r="E433" s="16" t="s">
        <v>31</v>
      </c>
      <c r="F433" s="16" t="s">
        <v>32</v>
      </c>
      <c r="G433" s="16" t="s">
        <v>33</v>
      </c>
      <c r="H433" s="25" t="s">
        <v>34</v>
      </c>
    </row>
    <row r="434" spans="1:8" x14ac:dyDescent="0.25">
      <c r="A434" s="16" t="s">
        <v>272</v>
      </c>
      <c r="B434" s="16" t="s">
        <v>273</v>
      </c>
      <c r="C434" s="17"/>
      <c r="D434" s="17"/>
      <c r="E434" s="17"/>
      <c r="F434" s="17"/>
      <c r="G434" s="17"/>
      <c r="H434" s="17"/>
    </row>
    <row r="435" spans="1:8" x14ac:dyDescent="0.25">
      <c r="A435" s="17" t="s">
        <v>274</v>
      </c>
      <c r="B435" s="17" t="s">
        <v>273</v>
      </c>
      <c r="C435" s="17">
        <v>36</v>
      </c>
      <c r="D435" s="17" t="s">
        <v>39</v>
      </c>
      <c r="E435" s="18"/>
      <c r="F435" s="17" t="str">
        <f>IF(ISBLANK(E435),"", PRODUCT(C435,E435))</f>
        <v/>
      </c>
      <c r="G435" s="19"/>
      <c r="H435" s="17"/>
    </row>
    <row r="436" spans="1:8" x14ac:dyDescent="0.25">
      <c r="A436" s="17" t="s">
        <v>275</v>
      </c>
      <c r="B436" s="17" t="s">
        <v>41</v>
      </c>
      <c r="C436" s="17"/>
      <c r="D436" s="17"/>
      <c r="E436" s="17"/>
      <c r="F436" s="17"/>
      <c r="G436" s="17"/>
      <c r="H436" s="19"/>
    </row>
    <row r="437" spans="1:8" x14ac:dyDescent="0.25">
      <c r="E437" s="16" t="s">
        <v>45</v>
      </c>
      <c r="F437" s="16" t="str">
        <f>IF((COUNT(C435:C436)&lt;&gt;COUNT(F435:F436)),"", ROUND(SUM(F435:F436),2))</f>
        <v/>
      </c>
      <c r="G437" s="14" t="str">
        <f>IF((COUNT(C435:C436)&lt;&gt;COUNT(F435:F436)),"Neužpildytos visų objektų kainos", "")</f>
        <v>Neužpildytos visų objektų kainos</v>
      </c>
    </row>
    <row r="438" spans="1:8" x14ac:dyDescent="0.25">
      <c r="C438" s="16" t="s">
        <v>46</v>
      </c>
      <c r="D438" s="19"/>
      <c r="E438" s="16" t="s">
        <v>47</v>
      </c>
      <c r="F438" s="16" t="str">
        <f>IF(OR(F437="",D438=""),"", ROUND(PRODUCT(D438,F437)/100,2))</f>
        <v/>
      </c>
      <c r="G438" s="14" t="str">
        <f>IF(D438="", "Nurodykite taikomą PVM dydį", "")</f>
        <v>Nurodykite taikomą PVM dydį</v>
      </c>
    </row>
    <row r="439" spans="1:8" x14ac:dyDescent="0.25">
      <c r="E439" s="16" t="s">
        <v>48</v>
      </c>
      <c r="F439" s="16">
        <f>IF(ISBLANK(F438), "", ROUND(SUM(F437:F438),2))</f>
        <v>0</v>
      </c>
    </row>
    <row r="443" spans="1:8" x14ac:dyDescent="0.25">
      <c r="A443" s="12" t="s">
        <v>276</v>
      </c>
      <c r="B443" s="12" t="s">
        <v>277</v>
      </c>
    </row>
    <row r="445" spans="1:8" x14ac:dyDescent="0.25">
      <c r="A445" s="12" t="s">
        <v>26</v>
      </c>
    </row>
    <row r="446" spans="1:8" ht="105" x14ac:dyDescent="0.25">
      <c r="A446" s="16" t="s">
        <v>27</v>
      </c>
      <c r="B446" s="16" t="s">
        <v>28</v>
      </c>
      <c r="C446" s="16" t="s">
        <v>29</v>
      </c>
      <c r="D446" s="16" t="s">
        <v>30</v>
      </c>
      <c r="E446" s="16" t="s">
        <v>31</v>
      </c>
      <c r="F446" s="16" t="s">
        <v>32</v>
      </c>
      <c r="G446" s="16" t="s">
        <v>33</v>
      </c>
      <c r="H446" s="25" t="s">
        <v>34</v>
      </c>
    </row>
    <row r="447" spans="1:8" x14ac:dyDescent="0.25">
      <c r="A447" s="16" t="s">
        <v>278</v>
      </c>
      <c r="B447" s="16" t="s">
        <v>279</v>
      </c>
      <c r="C447" s="17"/>
      <c r="D447" s="17"/>
      <c r="E447" s="17"/>
      <c r="F447" s="17"/>
      <c r="G447" s="17"/>
      <c r="H447" s="17"/>
    </row>
    <row r="448" spans="1:8" x14ac:dyDescent="0.25">
      <c r="A448" s="17" t="s">
        <v>280</v>
      </c>
      <c r="B448" s="17" t="s">
        <v>279</v>
      </c>
      <c r="C448" s="17">
        <v>6</v>
      </c>
      <c r="D448" s="17" t="s">
        <v>39</v>
      </c>
      <c r="E448" s="18"/>
      <c r="F448" s="17" t="str">
        <f>IF(ISBLANK(E448),"", PRODUCT(C448,E448))</f>
        <v/>
      </c>
      <c r="G448" s="19"/>
      <c r="H448" s="17"/>
    </row>
    <row r="449" spans="1:8" x14ac:dyDescent="0.25">
      <c r="A449" s="17" t="s">
        <v>281</v>
      </c>
      <c r="B449" s="17" t="s">
        <v>41</v>
      </c>
      <c r="C449" s="17"/>
      <c r="D449" s="17"/>
      <c r="E449" s="17"/>
      <c r="F449" s="17"/>
      <c r="G449" s="17"/>
      <c r="H449" s="19"/>
    </row>
    <row r="450" spans="1:8" x14ac:dyDescent="0.25">
      <c r="E450" s="16" t="s">
        <v>45</v>
      </c>
      <c r="F450" s="16" t="str">
        <f>IF((COUNT(C448:C449)&lt;&gt;COUNT(F448:F449)),"", ROUND(SUM(F448:F449),2))</f>
        <v/>
      </c>
      <c r="G450" s="14" t="str">
        <f>IF((COUNT(C448:C449)&lt;&gt;COUNT(F448:F449)),"Neužpildytos visų objektų kainos", "")</f>
        <v>Neužpildytos visų objektų kainos</v>
      </c>
    </row>
    <row r="451" spans="1:8" x14ac:dyDescent="0.25">
      <c r="C451" s="16" t="s">
        <v>46</v>
      </c>
      <c r="D451" s="19"/>
      <c r="E451" s="16" t="s">
        <v>47</v>
      </c>
      <c r="F451" s="16" t="str">
        <f>IF(OR(F450="",D451=""),"", ROUND(PRODUCT(D451,F450)/100,2))</f>
        <v/>
      </c>
      <c r="G451" s="14" t="str">
        <f>IF(D451="", "Nurodykite taikomą PVM dydį", "")</f>
        <v>Nurodykite taikomą PVM dydį</v>
      </c>
    </row>
    <row r="452" spans="1:8" x14ac:dyDescent="0.25">
      <c r="E452" s="16" t="s">
        <v>48</v>
      </c>
      <c r="F452" s="16">
        <f>IF(ISBLANK(F451), "", ROUND(SUM(F450:F451),2))</f>
        <v>0</v>
      </c>
    </row>
    <row r="456" spans="1:8" x14ac:dyDescent="0.25">
      <c r="A456" s="12" t="s">
        <v>282</v>
      </c>
      <c r="B456" s="12" t="s">
        <v>283</v>
      </c>
    </row>
    <row r="458" spans="1:8" x14ac:dyDescent="0.25">
      <c r="A458" s="12" t="s">
        <v>26</v>
      </c>
    </row>
    <row r="459" spans="1:8" ht="105" x14ac:dyDescent="0.25">
      <c r="A459" s="16" t="s">
        <v>27</v>
      </c>
      <c r="B459" s="16" t="s">
        <v>28</v>
      </c>
      <c r="C459" s="16" t="s">
        <v>29</v>
      </c>
      <c r="D459" s="16" t="s">
        <v>30</v>
      </c>
      <c r="E459" s="16" t="s">
        <v>31</v>
      </c>
      <c r="F459" s="16" t="s">
        <v>32</v>
      </c>
      <c r="G459" s="16" t="s">
        <v>33</v>
      </c>
      <c r="H459" s="25" t="s">
        <v>34</v>
      </c>
    </row>
    <row r="460" spans="1:8" x14ac:dyDescent="0.25">
      <c r="A460" s="16" t="s">
        <v>284</v>
      </c>
      <c r="B460" s="16" t="s">
        <v>285</v>
      </c>
      <c r="C460" s="17"/>
      <c r="D460" s="17"/>
      <c r="E460" s="17"/>
      <c r="F460" s="17"/>
      <c r="G460" s="17"/>
      <c r="H460" s="17"/>
    </row>
    <row r="461" spans="1:8" x14ac:dyDescent="0.25">
      <c r="A461" s="17" t="s">
        <v>286</v>
      </c>
      <c r="B461" s="17" t="s">
        <v>287</v>
      </c>
      <c r="C461" s="17">
        <v>1</v>
      </c>
      <c r="D461" s="17" t="s">
        <v>288</v>
      </c>
      <c r="E461" s="18"/>
      <c r="F461" s="17" t="str">
        <f>IF(ISBLANK(E461),"", PRODUCT(C461,E461))</f>
        <v/>
      </c>
      <c r="G461" s="19"/>
      <c r="H461" s="17"/>
    </row>
    <row r="462" spans="1:8" x14ac:dyDescent="0.25">
      <c r="A462" s="17" t="s">
        <v>289</v>
      </c>
      <c r="B462" s="17" t="s">
        <v>290</v>
      </c>
      <c r="C462" s="17"/>
      <c r="D462" s="17"/>
      <c r="E462" s="17"/>
      <c r="F462" s="17"/>
      <c r="G462" s="17"/>
      <c r="H462" s="19"/>
    </row>
    <row r="463" spans="1:8" x14ac:dyDescent="0.25">
      <c r="E463" s="16" t="s">
        <v>45</v>
      </c>
      <c r="F463" s="16" t="str">
        <f>IF((COUNT(C461:C462)&lt;&gt;COUNT(F461:F462)),"", ROUND(SUM(F461:F462),2))</f>
        <v/>
      </c>
      <c r="G463" s="14" t="str">
        <f>IF((COUNT(C461:C462)&lt;&gt;COUNT(F461:F462)),"Neužpildytos visų objektų kainos", "")</f>
        <v>Neužpildytos visų objektų kainos</v>
      </c>
    </row>
    <row r="464" spans="1:8" x14ac:dyDescent="0.25">
      <c r="C464" s="16" t="s">
        <v>46</v>
      </c>
      <c r="D464" s="19"/>
      <c r="E464" s="16" t="s">
        <v>47</v>
      </c>
      <c r="F464" s="16" t="str">
        <f>IF(OR(F463="",D464=""),"", ROUND(PRODUCT(D464,F463)/100,2))</f>
        <v/>
      </c>
      <c r="G464" s="14" t="str">
        <f>IF(D464="", "Nurodykite taikomą PVM dydį", "")</f>
        <v>Nurodykite taikomą PVM dydį</v>
      </c>
    </row>
    <row r="465" spans="1:8" x14ac:dyDescent="0.25">
      <c r="E465" s="16" t="s">
        <v>48</v>
      </c>
      <c r="F465" s="16">
        <f>IF(ISBLANK(F464), "", ROUND(SUM(F463:F464),2))</f>
        <v>0</v>
      </c>
    </row>
    <row r="469" spans="1:8" x14ac:dyDescent="0.25">
      <c r="A469" s="12" t="s">
        <v>291</v>
      </c>
      <c r="B469" s="12" t="s">
        <v>292</v>
      </c>
    </row>
    <row r="471" spans="1:8" x14ac:dyDescent="0.25">
      <c r="A471" s="12" t="s">
        <v>26</v>
      </c>
    </row>
    <row r="472" spans="1:8" ht="105" x14ac:dyDescent="0.25">
      <c r="A472" s="16" t="s">
        <v>27</v>
      </c>
      <c r="B472" s="16" t="s">
        <v>28</v>
      </c>
      <c r="C472" s="16" t="s">
        <v>29</v>
      </c>
      <c r="D472" s="16" t="s">
        <v>30</v>
      </c>
      <c r="E472" s="16" t="s">
        <v>31</v>
      </c>
      <c r="F472" s="16" t="s">
        <v>32</v>
      </c>
      <c r="G472" s="16" t="s">
        <v>33</v>
      </c>
      <c r="H472" s="25" t="s">
        <v>34</v>
      </c>
    </row>
    <row r="473" spans="1:8" x14ac:dyDescent="0.25">
      <c r="A473" s="16" t="s">
        <v>293</v>
      </c>
      <c r="B473" s="16" t="s">
        <v>294</v>
      </c>
      <c r="C473" s="17"/>
      <c r="D473" s="17"/>
      <c r="E473" s="17"/>
      <c r="F473" s="17"/>
      <c r="G473" s="17"/>
      <c r="H473" s="17"/>
    </row>
    <row r="474" spans="1:8" x14ac:dyDescent="0.25">
      <c r="A474" s="17" t="s">
        <v>295</v>
      </c>
      <c r="B474" s="17" t="s">
        <v>294</v>
      </c>
      <c r="C474" s="17">
        <v>4200</v>
      </c>
      <c r="D474" s="17" t="s">
        <v>296</v>
      </c>
      <c r="E474" s="18"/>
      <c r="F474" s="17" t="str">
        <f>IF(ISBLANK(E474),"", PRODUCT(C474,E474))</f>
        <v/>
      </c>
      <c r="G474" s="19"/>
      <c r="H474" s="17"/>
    </row>
    <row r="475" spans="1:8" x14ac:dyDescent="0.25">
      <c r="A475" s="17" t="s">
        <v>297</v>
      </c>
      <c r="B475" s="17" t="s">
        <v>298</v>
      </c>
      <c r="C475" s="17"/>
      <c r="D475" s="17"/>
      <c r="E475" s="17"/>
      <c r="F475" s="17"/>
      <c r="G475" s="17"/>
      <c r="H475" s="19"/>
    </row>
    <row r="476" spans="1:8" x14ac:dyDescent="0.25">
      <c r="E476" s="16" t="s">
        <v>45</v>
      </c>
      <c r="F476" s="16" t="str">
        <f>IF((COUNT(C474:C475)&lt;&gt;COUNT(F474:F475)),"", ROUND(SUM(F474:F475),2))</f>
        <v/>
      </c>
      <c r="G476" s="14" t="str">
        <f>IF((COUNT(C474:C475)&lt;&gt;COUNT(F474:F475)),"Neužpildytos visų objektų kainos", "")</f>
        <v>Neužpildytos visų objektų kainos</v>
      </c>
    </row>
    <row r="477" spans="1:8" x14ac:dyDescent="0.25">
      <c r="C477" s="16" t="s">
        <v>46</v>
      </c>
      <c r="D477" s="19"/>
      <c r="E477" s="16" t="s">
        <v>47</v>
      </c>
      <c r="F477" s="16" t="str">
        <f>IF(OR(F476="",D477=""),"", ROUND(PRODUCT(D477,F476)/100,2))</f>
        <v/>
      </c>
      <c r="G477" s="14" t="str">
        <f>IF(D477="", "Nurodykite taikomą PVM dydį", "")</f>
        <v>Nurodykite taikomą PVM dydį</v>
      </c>
    </row>
    <row r="478" spans="1:8" x14ac:dyDescent="0.25">
      <c r="E478" s="16" t="s">
        <v>48</v>
      </c>
      <c r="F478" s="16">
        <f>IF(ISBLANK(F477), "", ROUND(SUM(F476:F477),2))</f>
        <v>0</v>
      </c>
    </row>
    <row r="482" spans="1:8" x14ac:dyDescent="0.25">
      <c r="A482" s="12" t="s">
        <v>299</v>
      </c>
      <c r="B482" s="12" t="s">
        <v>300</v>
      </c>
    </row>
    <row r="484" spans="1:8" x14ac:dyDescent="0.25">
      <c r="A484" s="12" t="s">
        <v>26</v>
      </c>
    </row>
    <row r="485" spans="1:8" ht="105" x14ac:dyDescent="0.25">
      <c r="A485" s="16" t="s">
        <v>27</v>
      </c>
      <c r="B485" s="16" t="s">
        <v>28</v>
      </c>
      <c r="C485" s="16" t="s">
        <v>29</v>
      </c>
      <c r="D485" s="16" t="s">
        <v>30</v>
      </c>
      <c r="E485" s="16" t="s">
        <v>31</v>
      </c>
      <c r="F485" s="16" t="s">
        <v>32</v>
      </c>
      <c r="G485" s="16" t="s">
        <v>33</v>
      </c>
      <c r="H485" s="25" t="s">
        <v>34</v>
      </c>
    </row>
    <row r="486" spans="1:8" x14ac:dyDescent="0.25">
      <c r="A486" s="16" t="s">
        <v>301</v>
      </c>
      <c r="B486" s="16" t="s">
        <v>302</v>
      </c>
      <c r="C486" s="17"/>
      <c r="D486" s="17"/>
      <c r="E486" s="17"/>
      <c r="F486" s="17"/>
      <c r="G486" s="17"/>
      <c r="H486" s="17"/>
    </row>
    <row r="487" spans="1:8" x14ac:dyDescent="0.25">
      <c r="A487" s="17" t="s">
        <v>303</v>
      </c>
      <c r="B487" s="17" t="s">
        <v>302</v>
      </c>
      <c r="C487" s="17">
        <v>40</v>
      </c>
      <c r="D487" s="17" t="s">
        <v>304</v>
      </c>
      <c r="E487" s="18"/>
      <c r="F487" s="17" t="str">
        <f>IF(ISBLANK(E487),"", PRODUCT(C487,E487))</f>
        <v/>
      </c>
      <c r="G487" s="19"/>
      <c r="H487" s="17"/>
    </row>
    <row r="488" spans="1:8" x14ac:dyDescent="0.25">
      <c r="A488" s="17" t="s">
        <v>305</v>
      </c>
      <c r="B488" s="17" t="s">
        <v>306</v>
      </c>
      <c r="C488" s="17"/>
      <c r="D488" s="17"/>
      <c r="E488" s="17"/>
      <c r="F488" s="17"/>
      <c r="G488" s="17"/>
      <c r="H488" s="19"/>
    </row>
    <row r="489" spans="1:8" x14ac:dyDescent="0.25">
      <c r="E489" s="16" t="s">
        <v>45</v>
      </c>
      <c r="F489" s="16" t="str">
        <f>IF((COUNT(C487:C488)&lt;&gt;COUNT(F487:F488)),"", ROUND(SUM(F487:F488),2))</f>
        <v/>
      </c>
      <c r="G489" s="14" t="str">
        <f>IF((COUNT(C487:C488)&lt;&gt;COUNT(F487:F488)),"Neužpildytos visų objektų kainos", "")</f>
        <v>Neužpildytos visų objektų kainos</v>
      </c>
    </row>
    <row r="490" spans="1:8" x14ac:dyDescent="0.25">
      <c r="C490" s="16" t="s">
        <v>46</v>
      </c>
      <c r="D490" s="19"/>
      <c r="E490" s="16" t="s">
        <v>47</v>
      </c>
      <c r="F490" s="16" t="str">
        <f>IF(OR(F489="",D490=""),"", ROUND(PRODUCT(D490,F489)/100,2))</f>
        <v/>
      </c>
      <c r="G490" s="14" t="str">
        <f>IF(D490="", "Nurodykite taikomą PVM dydį", "")</f>
        <v>Nurodykite taikomą PVM dydį</v>
      </c>
    </row>
    <row r="491" spans="1:8" x14ac:dyDescent="0.25">
      <c r="E491" s="16" t="s">
        <v>48</v>
      </c>
      <c r="F491" s="16">
        <f>IF(ISBLANK(F490), "", ROUND(SUM(F489:F490),2))</f>
        <v>0</v>
      </c>
    </row>
    <row r="495" spans="1:8" x14ac:dyDescent="0.25">
      <c r="A495" s="12" t="s">
        <v>307</v>
      </c>
      <c r="B495" s="12" t="s">
        <v>308</v>
      </c>
    </row>
    <row r="497" spans="1:8" x14ac:dyDescent="0.25">
      <c r="A497" s="12" t="s">
        <v>26</v>
      </c>
    </row>
    <row r="498" spans="1:8" ht="105" x14ac:dyDescent="0.25">
      <c r="A498" s="16" t="s">
        <v>27</v>
      </c>
      <c r="B498" s="16" t="s">
        <v>28</v>
      </c>
      <c r="C498" s="16" t="s">
        <v>29</v>
      </c>
      <c r="D498" s="16" t="s">
        <v>30</v>
      </c>
      <c r="E498" s="16" t="s">
        <v>31</v>
      </c>
      <c r="F498" s="16" t="s">
        <v>32</v>
      </c>
      <c r="G498" s="16" t="s">
        <v>33</v>
      </c>
      <c r="H498" s="25" t="s">
        <v>34</v>
      </c>
    </row>
    <row r="499" spans="1:8" x14ac:dyDescent="0.25">
      <c r="A499" s="16" t="s">
        <v>309</v>
      </c>
      <c r="B499" s="16" t="s">
        <v>310</v>
      </c>
      <c r="C499" s="17"/>
      <c r="D499" s="17"/>
      <c r="E499" s="17"/>
      <c r="F499" s="17"/>
      <c r="G499" s="17"/>
      <c r="H499" s="17"/>
    </row>
    <row r="500" spans="1:8" x14ac:dyDescent="0.25">
      <c r="A500" s="17" t="s">
        <v>311</v>
      </c>
      <c r="B500" s="17" t="s">
        <v>310</v>
      </c>
      <c r="C500" s="17">
        <v>20</v>
      </c>
      <c r="D500" s="17" t="s">
        <v>304</v>
      </c>
      <c r="E500" s="18"/>
      <c r="F500" s="17" t="str">
        <f>IF(ISBLANK(E500),"", PRODUCT(C500,E500))</f>
        <v/>
      </c>
      <c r="G500" s="19"/>
      <c r="H500" s="17"/>
    </row>
    <row r="501" spans="1:8" x14ac:dyDescent="0.25">
      <c r="A501" s="17" t="s">
        <v>312</v>
      </c>
      <c r="B501" s="17" t="s">
        <v>313</v>
      </c>
      <c r="C501" s="17"/>
      <c r="D501" s="17"/>
      <c r="E501" s="17"/>
      <c r="F501" s="17"/>
      <c r="G501" s="17"/>
      <c r="H501" s="19"/>
    </row>
    <row r="502" spans="1:8" x14ac:dyDescent="0.25">
      <c r="E502" s="16" t="s">
        <v>45</v>
      </c>
      <c r="F502" s="16" t="str">
        <f>IF((COUNT(C500:C501)&lt;&gt;COUNT(F500:F501)),"", ROUND(SUM(F500:F501),2))</f>
        <v/>
      </c>
      <c r="G502" s="14" t="str">
        <f>IF((COUNT(C500:C501)&lt;&gt;COUNT(F500:F501)),"Neužpildytos visų objektų kainos", "")</f>
        <v>Neužpildytos visų objektų kainos</v>
      </c>
    </row>
    <row r="503" spans="1:8" x14ac:dyDescent="0.25">
      <c r="C503" s="16" t="s">
        <v>46</v>
      </c>
      <c r="D503" s="19"/>
      <c r="E503" s="16" t="s">
        <v>47</v>
      </c>
      <c r="F503" s="16" t="str">
        <f>IF(OR(F502="",D503=""),"", ROUND(PRODUCT(D503,F502)/100,2))</f>
        <v/>
      </c>
      <c r="G503" s="14" t="str">
        <f>IF(D503="", "Nurodykite taikomą PVM dydį", "")</f>
        <v>Nurodykite taikomą PVM dydį</v>
      </c>
    </row>
    <row r="504" spans="1:8" x14ac:dyDescent="0.25">
      <c r="E504" s="16" t="s">
        <v>48</v>
      </c>
      <c r="F504" s="16">
        <f>IF(ISBLANK(F503), "", ROUND(SUM(F502:F503),2))</f>
        <v>0</v>
      </c>
    </row>
    <row r="508" spans="1:8" x14ac:dyDescent="0.25">
      <c r="A508" s="12" t="s">
        <v>314</v>
      </c>
      <c r="B508" s="12" t="s">
        <v>315</v>
      </c>
    </row>
    <row r="510" spans="1:8" x14ac:dyDescent="0.25">
      <c r="A510" s="12" t="s">
        <v>26</v>
      </c>
    </row>
    <row r="511" spans="1:8" ht="105" x14ac:dyDescent="0.25">
      <c r="A511" s="16" t="s">
        <v>27</v>
      </c>
      <c r="B511" s="16" t="s">
        <v>28</v>
      </c>
      <c r="C511" s="16" t="s">
        <v>29</v>
      </c>
      <c r="D511" s="16" t="s">
        <v>30</v>
      </c>
      <c r="E511" s="16" t="s">
        <v>31</v>
      </c>
      <c r="F511" s="16" t="s">
        <v>32</v>
      </c>
      <c r="G511" s="16" t="s">
        <v>33</v>
      </c>
      <c r="H511" s="25" t="s">
        <v>34</v>
      </c>
    </row>
    <row r="512" spans="1:8" x14ac:dyDescent="0.25">
      <c r="A512" s="16" t="s">
        <v>316</v>
      </c>
      <c r="B512" s="16" t="s">
        <v>317</v>
      </c>
      <c r="C512" s="17"/>
      <c r="D512" s="17"/>
      <c r="E512" s="17"/>
      <c r="F512" s="17"/>
      <c r="G512" s="17"/>
      <c r="H512" s="17"/>
    </row>
    <row r="513" spans="1:8" x14ac:dyDescent="0.25">
      <c r="A513" s="17" t="s">
        <v>318</v>
      </c>
      <c r="B513" s="17" t="s">
        <v>317</v>
      </c>
      <c r="C513" s="17">
        <v>160</v>
      </c>
      <c r="D513" s="17" t="s">
        <v>319</v>
      </c>
      <c r="E513" s="18"/>
      <c r="F513" s="17" t="str">
        <f>IF(ISBLANK(E513),"", PRODUCT(C513,E513))</f>
        <v/>
      </c>
      <c r="G513" s="19"/>
      <c r="H513" s="17"/>
    </row>
    <row r="514" spans="1:8" x14ac:dyDescent="0.25">
      <c r="A514" s="17" t="s">
        <v>320</v>
      </c>
      <c r="B514" s="17" t="s">
        <v>321</v>
      </c>
      <c r="C514" s="17"/>
      <c r="D514" s="17"/>
      <c r="E514" s="17"/>
      <c r="F514" s="17"/>
      <c r="G514" s="17"/>
      <c r="H514" s="19"/>
    </row>
    <row r="515" spans="1:8" x14ac:dyDescent="0.25">
      <c r="E515" s="16" t="s">
        <v>45</v>
      </c>
      <c r="F515" s="16" t="str">
        <f>IF((COUNT(C513:C514)&lt;&gt;COUNT(F513:F514)),"", ROUND(SUM(F513:F514),2))</f>
        <v/>
      </c>
      <c r="G515" s="14" t="str">
        <f>IF((COUNT(C513:C514)&lt;&gt;COUNT(F513:F514)),"Neužpildytos visų objektų kainos", "")</f>
        <v>Neužpildytos visų objektų kainos</v>
      </c>
    </row>
    <row r="516" spans="1:8" x14ac:dyDescent="0.25">
      <c r="C516" s="16" t="s">
        <v>46</v>
      </c>
      <c r="D516" s="19"/>
      <c r="E516" s="16" t="s">
        <v>47</v>
      </c>
      <c r="F516" s="16" t="str">
        <f>IF(OR(F515="",D516=""),"", ROUND(PRODUCT(D516,F515)/100,2))</f>
        <v/>
      </c>
      <c r="G516" s="14" t="str">
        <f>IF(D516="", "Nurodykite taikomą PVM dydį", "")</f>
        <v>Nurodykite taikomą PVM dydį</v>
      </c>
    </row>
    <row r="517" spans="1:8" x14ac:dyDescent="0.25">
      <c r="E517" s="16" t="s">
        <v>48</v>
      </c>
      <c r="F517" s="16">
        <f>IF(ISBLANK(F516), "", ROUND(SUM(F515:F516),2))</f>
        <v>0</v>
      </c>
    </row>
    <row r="521" spans="1:8" x14ac:dyDescent="0.25">
      <c r="A521" s="12" t="s">
        <v>322</v>
      </c>
      <c r="B521" s="12" t="s">
        <v>323</v>
      </c>
    </row>
    <row r="523" spans="1:8" x14ac:dyDescent="0.25">
      <c r="A523" s="12" t="s">
        <v>26</v>
      </c>
    </row>
    <row r="524" spans="1:8" ht="105" x14ac:dyDescent="0.25">
      <c r="A524" s="16" t="s">
        <v>27</v>
      </c>
      <c r="B524" s="16" t="s">
        <v>28</v>
      </c>
      <c r="C524" s="16" t="s">
        <v>29</v>
      </c>
      <c r="D524" s="16" t="s">
        <v>30</v>
      </c>
      <c r="E524" s="16" t="s">
        <v>31</v>
      </c>
      <c r="F524" s="16" t="s">
        <v>32</v>
      </c>
      <c r="G524" s="16" t="s">
        <v>33</v>
      </c>
      <c r="H524" s="25" t="s">
        <v>34</v>
      </c>
    </row>
    <row r="525" spans="1:8" x14ac:dyDescent="0.25">
      <c r="A525" s="16" t="s">
        <v>324</v>
      </c>
      <c r="B525" s="16" t="s">
        <v>325</v>
      </c>
      <c r="C525" s="17"/>
      <c r="D525" s="17"/>
      <c r="E525" s="17"/>
      <c r="F525" s="17"/>
      <c r="G525" s="17"/>
      <c r="H525" s="17"/>
    </row>
    <row r="526" spans="1:8" x14ac:dyDescent="0.25">
      <c r="A526" s="17" t="s">
        <v>326</v>
      </c>
      <c r="B526" s="17" t="s">
        <v>325</v>
      </c>
      <c r="C526" s="17">
        <v>700</v>
      </c>
      <c r="D526" s="17" t="s">
        <v>327</v>
      </c>
      <c r="E526" s="18"/>
      <c r="F526" s="17" t="str">
        <f>IF(ISBLANK(E526),"", PRODUCT(C526,E526))</f>
        <v/>
      </c>
      <c r="G526" s="19"/>
      <c r="H526" s="17"/>
    </row>
    <row r="527" spans="1:8" x14ac:dyDescent="0.25">
      <c r="A527" s="17" t="s">
        <v>328</v>
      </c>
      <c r="B527" s="17" t="s">
        <v>329</v>
      </c>
      <c r="C527" s="17"/>
      <c r="D527" s="17"/>
      <c r="E527" s="17"/>
      <c r="F527" s="17"/>
      <c r="G527" s="17"/>
      <c r="H527" s="19"/>
    </row>
    <row r="528" spans="1:8" x14ac:dyDescent="0.25">
      <c r="E528" s="16" t="s">
        <v>45</v>
      </c>
      <c r="F528" s="16" t="str">
        <f>IF((COUNT(C526:C527)&lt;&gt;COUNT(F526:F527)),"", ROUND(SUM(F526:F527),2))</f>
        <v/>
      </c>
      <c r="G528" s="14" t="str">
        <f>IF((COUNT(C526:C527)&lt;&gt;COUNT(F526:F527)),"Neužpildytos visų objektų kainos", "")</f>
        <v>Neužpildytos visų objektų kainos</v>
      </c>
    </row>
    <row r="529" spans="1:8" x14ac:dyDescent="0.25">
      <c r="C529" s="16" t="s">
        <v>46</v>
      </c>
      <c r="D529" s="19"/>
      <c r="E529" s="16" t="s">
        <v>47</v>
      </c>
      <c r="F529" s="16" t="str">
        <f>IF(OR(F528="",D529=""),"", ROUND(PRODUCT(D529,F528)/100,2))</f>
        <v/>
      </c>
      <c r="G529" s="14" t="str">
        <f>IF(D529="", "Nurodykite taikomą PVM dydį", "")</f>
        <v>Nurodykite taikomą PVM dydį</v>
      </c>
    </row>
    <row r="530" spans="1:8" x14ac:dyDescent="0.25">
      <c r="E530" s="16" t="s">
        <v>48</v>
      </c>
      <c r="F530" s="16">
        <f>IF(ISBLANK(F529), "", ROUND(SUM(F528:F529),2))</f>
        <v>0</v>
      </c>
    </row>
    <row r="534" spans="1:8" x14ac:dyDescent="0.25">
      <c r="A534" s="12" t="s">
        <v>330</v>
      </c>
      <c r="B534" s="12" t="s">
        <v>331</v>
      </c>
    </row>
    <row r="536" spans="1:8" x14ac:dyDescent="0.25">
      <c r="A536" s="12" t="s">
        <v>26</v>
      </c>
    </row>
    <row r="537" spans="1:8" ht="105" x14ac:dyDescent="0.25">
      <c r="A537" s="16" t="s">
        <v>27</v>
      </c>
      <c r="B537" s="16" t="s">
        <v>28</v>
      </c>
      <c r="C537" s="16" t="s">
        <v>29</v>
      </c>
      <c r="D537" s="16" t="s">
        <v>30</v>
      </c>
      <c r="E537" s="16" t="s">
        <v>31</v>
      </c>
      <c r="F537" s="16" t="s">
        <v>32</v>
      </c>
      <c r="G537" s="16" t="s">
        <v>33</v>
      </c>
      <c r="H537" s="25" t="s">
        <v>34</v>
      </c>
    </row>
    <row r="538" spans="1:8" x14ac:dyDescent="0.25">
      <c r="A538" s="16" t="s">
        <v>332</v>
      </c>
      <c r="B538" s="16" t="s">
        <v>333</v>
      </c>
      <c r="C538" s="17"/>
      <c r="D538" s="17"/>
      <c r="E538" s="17"/>
      <c r="F538" s="17"/>
      <c r="G538" s="17"/>
      <c r="H538" s="17"/>
    </row>
    <row r="539" spans="1:8" x14ac:dyDescent="0.25">
      <c r="A539" s="17" t="s">
        <v>334</v>
      </c>
      <c r="B539" s="17" t="s">
        <v>333</v>
      </c>
      <c r="C539" s="17">
        <v>200</v>
      </c>
      <c r="D539" s="17" t="s">
        <v>327</v>
      </c>
      <c r="E539" s="18"/>
      <c r="F539" s="17" t="str">
        <f>IF(ISBLANK(E539),"", PRODUCT(C539,E539))</f>
        <v/>
      </c>
      <c r="G539" s="19"/>
      <c r="H539" s="17"/>
    </row>
    <row r="540" spans="1:8" ht="60" x14ac:dyDescent="0.25">
      <c r="A540" s="17" t="s">
        <v>335</v>
      </c>
      <c r="B540" s="26" t="s">
        <v>336</v>
      </c>
      <c r="C540" s="26"/>
      <c r="D540" s="17"/>
      <c r="E540" s="17"/>
      <c r="F540" s="17"/>
      <c r="G540" s="17"/>
      <c r="H540" s="19"/>
    </row>
    <row r="541" spans="1:8" x14ac:dyDescent="0.25">
      <c r="E541" s="16" t="s">
        <v>45</v>
      </c>
      <c r="F541" s="16" t="str">
        <f>IF((COUNT(C539:C540)&lt;&gt;COUNT(F539:F540)),"", ROUND(SUM(F539:F540),2))</f>
        <v/>
      </c>
      <c r="G541" s="14" t="str">
        <f>IF((COUNT(C539:C540)&lt;&gt;COUNT(F539:F540)),"Neužpildytos visų objektų kainos", "")</f>
        <v>Neužpildytos visų objektų kainos</v>
      </c>
    </row>
    <row r="542" spans="1:8" x14ac:dyDescent="0.25">
      <c r="C542" s="16" t="s">
        <v>46</v>
      </c>
      <c r="D542" s="19"/>
      <c r="E542" s="16" t="s">
        <v>47</v>
      </c>
      <c r="F542" s="16" t="str">
        <f>IF(OR(F541="",D542=""),"", ROUND(PRODUCT(D542,F541)/100,2))</f>
        <v/>
      </c>
      <c r="G542" s="14" t="str">
        <f>IF(D542="", "Nurodykite taikomą PVM dydį", "")</f>
        <v>Nurodykite taikomą PVM dydį</v>
      </c>
    </row>
    <row r="543" spans="1:8" x14ac:dyDescent="0.25">
      <c r="E543" s="16" t="s">
        <v>48</v>
      </c>
      <c r="F543" s="16">
        <f>IF(ISBLANK(F542), "", ROUND(SUM(F541:F542),2))</f>
        <v>0</v>
      </c>
    </row>
    <row r="547" spans="1:8" x14ac:dyDescent="0.25">
      <c r="A547" s="12" t="s">
        <v>337</v>
      </c>
      <c r="B547" s="12" t="s">
        <v>338</v>
      </c>
    </row>
    <row r="549" spans="1:8" x14ac:dyDescent="0.25">
      <c r="A549" s="12" t="s">
        <v>26</v>
      </c>
    </row>
    <row r="550" spans="1:8" ht="105" x14ac:dyDescent="0.25">
      <c r="A550" s="16" t="s">
        <v>27</v>
      </c>
      <c r="B550" s="16" t="s">
        <v>28</v>
      </c>
      <c r="C550" s="16" t="s">
        <v>29</v>
      </c>
      <c r="D550" s="16" t="s">
        <v>30</v>
      </c>
      <c r="E550" s="16" t="s">
        <v>31</v>
      </c>
      <c r="F550" s="16" t="s">
        <v>32</v>
      </c>
      <c r="G550" s="16" t="s">
        <v>33</v>
      </c>
      <c r="H550" s="25" t="s">
        <v>34</v>
      </c>
    </row>
    <row r="551" spans="1:8" x14ac:dyDescent="0.25">
      <c r="A551" s="16" t="s">
        <v>339</v>
      </c>
      <c r="B551" s="16" t="s">
        <v>340</v>
      </c>
      <c r="C551" s="17"/>
      <c r="D551" s="17"/>
      <c r="E551" s="17"/>
      <c r="F551" s="17"/>
      <c r="G551" s="17"/>
      <c r="H551" s="17"/>
    </row>
    <row r="552" spans="1:8" x14ac:dyDescent="0.25">
      <c r="A552" s="17" t="s">
        <v>341</v>
      </c>
      <c r="B552" s="17" t="s">
        <v>340</v>
      </c>
      <c r="C552" s="17">
        <v>60</v>
      </c>
      <c r="D552" s="17" t="s">
        <v>304</v>
      </c>
      <c r="E552" s="18"/>
      <c r="F552" s="17" t="str">
        <f>IF(ISBLANK(E552),"", PRODUCT(C552,E552))</f>
        <v/>
      </c>
      <c r="G552" s="19"/>
      <c r="H552" s="17"/>
    </row>
    <row r="553" spans="1:8" x14ac:dyDescent="0.25">
      <c r="A553" s="17" t="s">
        <v>342</v>
      </c>
      <c r="B553" s="17" t="s">
        <v>343</v>
      </c>
      <c r="C553" s="17"/>
      <c r="D553" s="17"/>
      <c r="E553" s="17"/>
      <c r="F553" s="17"/>
      <c r="G553" s="17"/>
      <c r="H553" s="19"/>
    </row>
    <row r="554" spans="1:8" x14ac:dyDescent="0.25">
      <c r="E554" s="16" t="s">
        <v>45</v>
      </c>
      <c r="F554" s="16" t="str">
        <f>IF((COUNT(C552:C553)&lt;&gt;COUNT(F552:F553)),"", ROUND(SUM(F552:F553),2))</f>
        <v/>
      </c>
      <c r="G554" s="14" t="str">
        <f>IF((COUNT(C552:C553)&lt;&gt;COUNT(F552:F553)),"Neužpildytos visų objektų kainos", "")</f>
        <v>Neužpildytos visų objektų kainos</v>
      </c>
    </row>
    <row r="555" spans="1:8" x14ac:dyDescent="0.25">
      <c r="C555" s="16" t="s">
        <v>46</v>
      </c>
      <c r="D555" s="19"/>
      <c r="E555" s="16" t="s">
        <v>47</v>
      </c>
      <c r="F555" s="16" t="str">
        <f>IF(OR(F554="",D555=""),"", ROUND(PRODUCT(D555,F554)/100,2))</f>
        <v/>
      </c>
      <c r="G555" s="14" t="str">
        <f>IF(D555="", "Nurodykite taikomą PVM dydį", "")</f>
        <v>Nurodykite taikomą PVM dydį</v>
      </c>
    </row>
    <row r="556" spans="1:8" x14ac:dyDescent="0.25">
      <c r="E556" s="16" t="s">
        <v>48</v>
      </c>
      <c r="F556" s="16">
        <f>IF(ISBLANK(F555), "", ROUND(SUM(F554:F555),2))</f>
        <v>0</v>
      </c>
    </row>
    <row r="560" spans="1:8" x14ac:dyDescent="0.25">
      <c r="A560" s="12" t="s">
        <v>344</v>
      </c>
      <c r="B560" s="12" t="s">
        <v>345</v>
      </c>
    </row>
    <row r="562" spans="1:8" x14ac:dyDescent="0.25">
      <c r="A562" s="12" t="s">
        <v>26</v>
      </c>
    </row>
    <row r="563" spans="1:8" ht="105" x14ac:dyDescent="0.25">
      <c r="A563" s="16" t="s">
        <v>27</v>
      </c>
      <c r="B563" s="16" t="s">
        <v>28</v>
      </c>
      <c r="C563" s="16" t="s">
        <v>29</v>
      </c>
      <c r="D563" s="16" t="s">
        <v>30</v>
      </c>
      <c r="E563" s="16" t="s">
        <v>31</v>
      </c>
      <c r="F563" s="16" t="s">
        <v>32</v>
      </c>
      <c r="G563" s="16" t="s">
        <v>33</v>
      </c>
      <c r="H563" s="25" t="s">
        <v>34</v>
      </c>
    </row>
    <row r="564" spans="1:8" x14ac:dyDescent="0.25">
      <c r="A564" s="16" t="s">
        <v>346</v>
      </c>
      <c r="B564" s="16" t="s">
        <v>347</v>
      </c>
      <c r="C564" s="17"/>
      <c r="D564" s="17"/>
      <c r="E564" s="17"/>
      <c r="F564" s="17"/>
      <c r="G564" s="17"/>
      <c r="H564" s="17"/>
    </row>
    <row r="565" spans="1:8" x14ac:dyDescent="0.25">
      <c r="A565" s="17" t="s">
        <v>348</v>
      </c>
      <c r="B565" s="17" t="s">
        <v>347</v>
      </c>
      <c r="C565" s="17">
        <v>100</v>
      </c>
      <c r="D565" s="17" t="s">
        <v>304</v>
      </c>
      <c r="E565" s="18"/>
      <c r="F565" s="17" t="str">
        <f>IF(ISBLANK(E565),"", PRODUCT(C565,E565))</f>
        <v/>
      </c>
      <c r="G565" s="19"/>
      <c r="H565" s="17"/>
    </row>
    <row r="566" spans="1:8" x14ac:dyDescent="0.25">
      <c r="A566" s="17" t="s">
        <v>349</v>
      </c>
      <c r="B566" s="17" t="s">
        <v>350</v>
      </c>
      <c r="C566" s="17"/>
      <c r="D566" s="17"/>
      <c r="E566" s="17"/>
      <c r="F566" s="17"/>
      <c r="G566" s="17"/>
      <c r="H566" s="19"/>
    </row>
    <row r="567" spans="1:8" x14ac:dyDescent="0.25">
      <c r="E567" s="16" t="s">
        <v>45</v>
      </c>
      <c r="F567" s="16" t="str">
        <f>IF((COUNT(C565:C566)&lt;&gt;COUNT(F565:F566)),"", ROUND(SUM(F565:F566),2))</f>
        <v/>
      </c>
      <c r="G567" s="14" t="str">
        <f>IF((COUNT(C565:C566)&lt;&gt;COUNT(F565:F566)),"Neužpildytos visų objektų kainos", "")</f>
        <v>Neužpildytos visų objektų kainos</v>
      </c>
    </row>
    <row r="568" spans="1:8" x14ac:dyDescent="0.25">
      <c r="C568" s="16" t="s">
        <v>46</v>
      </c>
      <c r="D568" s="19"/>
      <c r="E568" s="16" t="s">
        <v>47</v>
      </c>
      <c r="F568" s="16" t="str">
        <f>IF(OR(F567="",D568=""),"", ROUND(PRODUCT(D568,F567)/100,2))</f>
        <v/>
      </c>
      <c r="G568" s="14" t="str">
        <f>IF(D568="", "Nurodykite taikomą PVM dydį", "")</f>
        <v>Nurodykite taikomą PVM dydį</v>
      </c>
    </row>
    <row r="569" spans="1:8" x14ac:dyDescent="0.25">
      <c r="E569" s="16" t="s">
        <v>48</v>
      </c>
      <c r="F569" s="16">
        <f>IF(ISBLANK(F568), "", ROUND(SUM(F567:F568),2))</f>
        <v>0</v>
      </c>
    </row>
    <row r="573" spans="1:8" x14ac:dyDescent="0.25">
      <c r="A573" s="12" t="s">
        <v>351</v>
      </c>
      <c r="B573" s="12" t="s">
        <v>352</v>
      </c>
    </row>
    <row r="575" spans="1:8" x14ac:dyDescent="0.25">
      <c r="A575" s="12" t="s">
        <v>26</v>
      </c>
    </row>
    <row r="576" spans="1:8" ht="105" x14ac:dyDescent="0.25">
      <c r="A576" s="16" t="s">
        <v>27</v>
      </c>
      <c r="B576" s="16" t="s">
        <v>28</v>
      </c>
      <c r="C576" s="16" t="s">
        <v>29</v>
      </c>
      <c r="D576" s="16" t="s">
        <v>30</v>
      </c>
      <c r="E576" s="16" t="s">
        <v>31</v>
      </c>
      <c r="F576" s="16" t="s">
        <v>32</v>
      </c>
      <c r="G576" s="16" t="s">
        <v>33</v>
      </c>
      <c r="H576" s="25" t="s">
        <v>34</v>
      </c>
    </row>
    <row r="577" spans="1:8" x14ac:dyDescent="0.25">
      <c r="A577" s="16" t="s">
        <v>353</v>
      </c>
      <c r="B577" s="16" t="s">
        <v>354</v>
      </c>
      <c r="C577" s="17"/>
      <c r="D577" s="17"/>
      <c r="E577" s="17"/>
      <c r="F577" s="17"/>
      <c r="G577" s="17"/>
      <c r="H577" s="17"/>
    </row>
    <row r="578" spans="1:8" x14ac:dyDescent="0.25">
      <c r="A578" s="17" t="s">
        <v>355</v>
      </c>
      <c r="B578" s="17" t="s">
        <v>354</v>
      </c>
      <c r="C578" s="17">
        <v>40</v>
      </c>
      <c r="D578" s="17" t="s">
        <v>304</v>
      </c>
      <c r="E578" s="18"/>
      <c r="F578" s="17" t="str">
        <f>IF(ISBLANK(E578),"", PRODUCT(C578,E578))</f>
        <v/>
      </c>
      <c r="G578" s="19"/>
      <c r="H578" s="17"/>
    </row>
    <row r="579" spans="1:8" x14ac:dyDescent="0.25">
      <c r="A579" s="17" t="s">
        <v>356</v>
      </c>
      <c r="B579" s="17" t="s">
        <v>357</v>
      </c>
      <c r="C579" s="17"/>
      <c r="D579" s="17"/>
      <c r="E579" s="17"/>
      <c r="F579" s="17"/>
      <c r="G579" s="17"/>
      <c r="H579" s="19"/>
    </row>
    <row r="580" spans="1:8" x14ac:dyDescent="0.25">
      <c r="E580" s="16" t="s">
        <v>45</v>
      </c>
      <c r="F580" s="16" t="str">
        <f>IF((COUNT(C578:C579)&lt;&gt;COUNT(F578:F579)),"", ROUND(SUM(F578:F579),2))</f>
        <v/>
      </c>
      <c r="G580" s="14" t="str">
        <f>IF((COUNT(C578:C579)&lt;&gt;COUNT(F578:F579)),"Neužpildytos visų objektų kainos", "")</f>
        <v>Neužpildytos visų objektų kainos</v>
      </c>
    </row>
    <row r="581" spans="1:8" x14ac:dyDescent="0.25">
      <c r="C581" s="16" t="s">
        <v>46</v>
      </c>
      <c r="D581" s="19"/>
      <c r="E581" s="16" t="s">
        <v>47</v>
      </c>
      <c r="F581" s="16" t="str">
        <f>IF(OR(F580="",D581=""),"", ROUND(PRODUCT(D581,F580)/100,2))</f>
        <v/>
      </c>
      <c r="G581" s="14" t="str">
        <f>IF(D581="", "Nurodykite taikomą PVM dydį", "")</f>
        <v>Nurodykite taikomą PVM dydį</v>
      </c>
    </row>
    <row r="582" spans="1:8" x14ac:dyDescent="0.25">
      <c r="E582" s="16" t="s">
        <v>48</v>
      </c>
      <c r="F582" s="16">
        <f>IF(ISBLANK(F581), "", ROUND(SUM(F580:F581),2))</f>
        <v>0</v>
      </c>
    </row>
    <row r="586" spans="1:8" x14ac:dyDescent="0.25">
      <c r="A586" s="12" t="s">
        <v>358</v>
      </c>
      <c r="B586" s="12" t="s">
        <v>359</v>
      </c>
    </row>
    <row r="588" spans="1:8" x14ac:dyDescent="0.25">
      <c r="A588" s="12" t="s">
        <v>26</v>
      </c>
    </row>
    <row r="589" spans="1:8" ht="105" x14ac:dyDescent="0.25">
      <c r="A589" s="16" t="s">
        <v>27</v>
      </c>
      <c r="B589" s="16" t="s">
        <v>28</v>
      </c>
      <c r="C589" s="16" t="s">
        <v>29</v>
      </c>
      <c r="D589" s="16" t="s">
        <v>30</v>
      </c>
      <c r="E589" s="16" t="s">
        <v>31</v>
      </c>
      <c r="F589" s="16" t="s">
        <v>32</v>
      </c>
      <c r="G589" s="16" t="s">
        <v>33</v>
      </c>
      <c r="H589" s="25" t="s">
        <v>34</v>
      </c>
    </row>
    <row r="590" spans="1:8" x14ac:dyDescent="0.25">
      <c r="A590" s="16" t="s">
        <v>360</v>
      </c>
      <c r="B590" s="16" t="s">
        <v>361</v>
      </c>
      <c r="C590" s="17"/>
      <c r="D590" s="17"/>
      <c r="E590" s="17"/>
      <c r="F590" s="17"/>
      <c r="G590" s="17"/>
      <c r="H590" s="17"/>
    </row>
    <row r="591" spans="1:8" x14ac:dyDescent="0.25">
      <c r="A591" s="17" t="s">
        <v>362</v>
      </c>
      <c r="B591" s="17" t="s">
        <v>361</v>
      </c>
      <c r="C591" s="17">
        <v>1500</v>
      </c>
      <c r="D591" s="17" t="s">
        <v>304</v>
      </c>
      <c r="E591" s="18"/>
      <c r="F591" s="17" t="str">
        <f>IF(ISBLANK(E591),"", PRODUCT(C591,E591))</f>
        <v/>
      </c>
      <c r="G591" s="19"/>
      <c r="H591" s="17"/>
    </row>
    <row r="592" spans="1:8" x14ac:dyDescent="0.25">
      <c r="A592" s="17" t="s">
        <v>363</v>
      </c>
      <c r="B592" s="17" t="s">
        <v>364</v>
      </c>
      <c r="C592" s="17"/>
      <c r="D592" s="17"/>
      <c r="E592" s="17"/>
      <c r="F592" s="17"/>
      <c r="G592" s="17"/>
      <c r="H592" s="19"/>
    </row>
    <row r="593" spans="1:8" x14ac:dyDescent="0.25">
      <c r="E593" s="16" t="s">
        <v>45</v>
      </c>
      <c r="F593" s="16" t="str">
        <f>IF((COUNT(C591:C592)&lt;&gt;COUNT(F591:F592)),"", ROUND(SUM(F591:F592),2))</f>
        <v/>
      </c>
      <c r="G593" s="14" t="str">
        <f>IF((COUNT(C591:C592)&lt;&gt;COUNT(F591:F592)),"Neužpildytos visų objektų kainos", "")</f>
        <v>Neužpildytos visų objektų kainos</v>
      </c>
    </row>
    <row r="594" spans="1:8" x14ac:dyDescent="0.25">
      <c r="C594" s="16" t="s">
        <v>46</v>
      </c>
      <c r="D594" s="19"/>
      <c r="E594" s="16" t="s">
        <v>47</v>
      </c>
      <c r="F594" s="16" t="str">
        <f>IF(OR(F593="",D594=""),"", ROUND(PRODUCT(D594,F593)/100,2))</f>
        <v/>
      </c>
      <c r="G594" s="14" t="str">
        <f>IF(D594="", "Nurodykite taikomą PVM dydį", "")</f>
        <v>Nurodykite taikomą PVM dydį</v>
      </c>
    </row>
    <row r="595" spans="1:8" x14ac:dyDescent="0.25">
      <c r="E595" s="16" t="s">
        <v>48</v>
      </c>
      <c r="F595" s="16">
        <f>IF(ISBLANK(F594), "", ROUND(SUM(F593:F594),2))</f>
        <v>0</v>
      </c>
    </row>
    <row r="599" spans="1:8" x14ac:dyDescent="0.25">
      <c r="A599" s="12" t="s">
        <v>365</v>
      </c>
      <c r="B599" s="12" t="s">
        <v>366</v>
      </c>
    </row>
    <row r="601" spans="1:8" x14ac:dyDescent="0.25">
      <c r="A601" s="12" t="s">
        <v>26</v>
      </c>
    </row>
    <row r="602" spans="1:8" ht="105" x14ac:dyDescent="0.25">
      <c r="A602" s="16" t="s">
        <v>27</v>
      </c>
      <c r="B602" s="16" t="s">
        <v>28</v>
      </c>
      <c r="C602" s="16" t="s">
        <v>29</v>
      </c>
      <c r="D602" s="16" t="s">
        <v>30</v>
      </c>
      <c r="E602" s="16" t="s">
        <v>31</v>
      </c>
      <c r="F602" s="16" t="s">
        <v>32</v>
      </c>
      <c r="G602" s="16" t="s">
        <v>33</v>
      </c>
      <c r="H602" s="25" t="s">
        <v>34</v>
      </c>
    </row>
    <row r="603" spans="1:8" x14ac:dyDescent="0.25">
      <c r="A603" s="16" t="s">
        <v>367</v>
      </c>
      <c r="B603" s="16" t="s">
        <v>368</v>
      </c>
      <c r="C603" s="17"/>
      <c r="D603" s="17"/>
      <c r="E603" s="17"/>
      <c r="F603" s="17"/>
      <c r="G603" s="17"/>
      <c r="H603" s="17"/>
    </row>
    <row r="604" spans="1:8" x14ac:dyDescent="0.25">
      <c r="A604" s="17" t="s">
        <v>369</v>
      </c>
      <c r="B604" s="17" t="s">
        <v>368</v>
      </c>
      <c r="C604" s="17">
        <v>200</v>
      </c>
      <c r="D604" s="17" t="s">
        <v>304</v>
      </c>
      <c r="E604" s="18"/>
      <c r="F604" s="17" t="str">
        <f>IF(ISBLANK(E604),"", PRODUCT(C604,E604))</f>
        <v/>
      </c>
      <c r="G604" s="19"/>
      <c r="H604" s="17"/>
    </row>
    <row r="605" spans="1:8" x14ac:dyDescent="0.25">
      <c r="A605" s="17" t="s">
        <v>370</v>
      </c>
      <c r="B605" s="17" t="s">
        <v>364</v>
      </c>
      <c r="C605" s="17"/>
      <c r="D605" s="17"/>
      <c r="E605" s="17"/>
      <c r="F605" s="17"/>
      <c r="G605" s="17"/>
      <c r="H605" s="19"/>
    </row>
    <row r="606" spans="1:8" x14ac:dyDescent="0.25">
      <c r="E606" s="16" t="s">
        <v>45</v>
      </c>
      <c r="F606" s="16" t="str">
        <f>IF((COUNT(C604:C605)&lt;&gt;COUNT(F604:F605)),"", ROUND(SUM(F604:F605),2))</f>
        <v/>
      </c>
      <c r="G606" s="14" t="str">
        <f>IF((COUNT(C604:C605)&lt;&gt;COUNT(F604:F605)),"Neužpildytos visų objektų kainos", "")</f>
        <v>Neužpildytos visų objektų kainos</v>
      </c>
    </row>
    <row r="607" spans="1:8" x14ac:dyDescent="0.25">
      <c r="C607" s="16" t="s">
        <v>46</v>
      </c>
      <c r="D607" s="19"/>
      <c r="E607" s="16" t="s">
        <v>47</v>
      </c>
      <c r="F607" s="16" t="str">
        <f>IF(OR(F606="",D607=""),"", ROUND(PRODUCT(D607,F606)/100,2))</f>
        <v/>
      </c>
      <c r="G607" s="14" t="str">
        <f>IF(D607="", "Nurodykite taikomą PVM dydį", "")</f>
        <v>Nurodykite taikomą PVM dydį</v>
      </c>
    </row>
    <row r="608" spans="1:8" x14ac:dyDescent="0.25">
      <c r="E608" s="16" t="s">
        <v>48</v>
      </c>
      <c r="F608" s="16">
        <f>IF(ISBLANK(F607), "", ROUND(SUM(F606:F607),2))</f>
        <v>0</v>
      </c>
    </row>
    <row r="612" spans="1:8" x14ac:dyDescent="0.25">
      <c r="A612" s="12" t="s">
        <v>371</v>
      </c>
      <c r="B612" s="12" t="s">
        <v>372</v>
      </c>
    </row>
    <row r="614" spans="1:8" x14ac:dyDescent="0.25">
      <c r="A614" s="12" t="s">
        <v>26</v>
      </c>
    </row>
    <row r="615" spans="1:8" ht="105" x14ac:dyDescent="0.25">
      <c r="A615" s="16" t="s">
        <v>27</v>
      </c>
      <c r="B615" s="16" t="s">
        <v>28</v>
      </c>
      <c r="C615" s="16" t="s">
        <v>29</v>
      </c>
      <c r="D615" s="16" t="s">
        <v>30</v>
      </c>
      <c r="E615" s="16" t="s">
        <v>31</v>
      </c>
      <c r="F615" s="16" t="s">
        <v>32</v>
      </c>
      <c r="G615" s="16" t="s">
        <v>33</v>
      </c>
      <c r="H615" s="25" t="s">
        <v>34</v>
      </c>
    </row>
    <row r="616" spans="1:8" x14ac:dyDescent="0.25">
      <c r="A616" s="16" t="s">
        <v>373</v>
      </c>
      <c r="B616" s="16" t="s">
        <v>374</v>
      </c>
      <c r="C616" s="17"/>
      <c r="D616" s="17"/>
      <c r="E616" s="17"/>
      <c r="F616" s="17"/>
      <c r="G616" s="17"/>
      <c r="H616" s="17"/>
    </row>
    <row r="617" spans="1:8" x14ac:dyDescent="0.25">
      <c r="A617" s="17" t="s">
        <v>375</v>
      </c>
      <c r="B617" s="17" t="s">
        <v>374</v>
      </c>
      <c r="C617" s="17">
        <v>50</v>
      </c>
      <c r="D617" s="17" t="s">
        <v>304</v>
      </c>
      <c r="E617" s="18"/>
      <c r="F617" s="17" t="str">
        <f>IF(ISBLANK(E617),"", PRODUCT(C617,E617))</f>
        <v/>
      </c>
      <c r="G617" s="19"/>
      <c r="H617" s="17"/>
    </row>
    <row r="618" spans="1:8" x14ac:dyDescent="0.25">
      <c r="A618" s="17" t="s">
        <v>376</v>
      </c>
      <c r="B618" s="17" t="s">
        <v>377</v>
      </c>
      <c r="C618" s="17"/>
      <c r="D618" s="17"/>
      <c r="E618" s="17"/>
      <c r="F618" s="17"/>
      <c r="G618" s="17"/>
      <c r="H618" s="19"/>
    </row>
    <row r="619" spans="1:8" x14ac:dyDescent="0.25">
      <c r="E619" s="16" t="s">
        <v>45</v>
      </c>
      <c r="F619" s="16" t="str">
        <f>IF((COUNT(C617:C618)&lt;&gt;COUNT(F617:F618)),"", ROUND(SUM(F617:F618),2))</f>
        <v/>
      </c>
      <c r="G619" s="14" t="str">
        <f>IF((COUNT(C617:C618)&lt;&gt;COUNT(F617:F618)),"Neužpildytos visų objektų kainos", "")</f>
        <v>Neužpildytos visų objektų kainos</v>
      </c>
    </row>
    <row r="620" spans="1:8" x14ac:dyDescent="0.25">
      <c r="C620" s="16" t="s">
        <v>46</v>
      </c>
      <c r="D620" s="19"/>
      <c r="E620" s="16" t="s">
        <v>47</v>
      </c>
      <c r="F620" s="16" t="str">
        <f>IF(OR(F619="",D620=""),"", ROUND(PRODUCT(D620,F619)/100,2))</f>
        <v/>
      </c>
      <c r="G620" s="14" t="str">
        <f>IF(D620="", "Nurodykite taikomą PVM dydį", "")</f>
        <v>Nurodykite taikomą PVM dydį</v>
      </c>
    </row>
    <row r="621" spans="1:8" x14ac:dyDescent="0.25">
      <c r="E621" s="16" t="s">
        <v>48</v>
      </c>
      <c r="F621" s="16">
        <f>IF(ISBLANK(F620), "", ROUND(SUM(F619:F620),2))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2" t="s">
        <v>378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63" t="s">
        <v>379</v>
      </c>
      <c r="B5" s="53"/>
      <c r="C5" s="51" t="s">
        <v>380</v>
      </c>
      <c r="D5" s="52"/>
      <c r="E5" s="53"/>
      <c r="F5" s="51" t="s">
        <v>381</v>
      </c>
      <c r="G5" s="52"/>
      <c r="H5" s="53"/>
      <c r="I5" s="51" t="s">
        <v>382</v>
      </c>
      <c r="J5" s="53"/>
      <c r="K5" s="9" t="s">
        <v>383</v>
      </c>
    </row>
    <row r="6" spans="1:11" ht="48.95" customHeight="1" x14ac:dyDescent="0.25">
      <c r="A6" s="45"/>
      <c r="B6" s="32"/>
      <c r="C6" s="46"/>
      <c r="D6" s="44"/>
      <c r="E6" s="32"/>
      <c r="F6" s="46"/>
      <c r="G6" s="44"/>
      <c r="H6" s="32"/>
      <c r="I6" s="46"/>
      <c r="J6" s="32"/>
      <c r="K6" s="20"/>
    </row>
    <row r="7" spans="1:11" ht="48.95" customHeight="1" x14ac:dyDescent="0.25">
      <c r="A7" s="45"/>
      <c r="B7" s="32"/>
      <c r="C7" s="46"/>
      <c r="D7" s="44"/>
      <c r="E7" s="32"/>
      <c r="F7" s="46"/>
      <c r="G7" s="44"/>
      <c r="H7" s="32"/>
      <c r="I7" s="46"/>
      <c r="J7" s="32"/>
      <c r="K7" s="20"/>
    </row>
    <row r="8" spans="1:11" ht="48.95" customHeight="1" x14ac:dyDescent="0.25">
      <c r="A8" s="45"/>
      <c r="B8" s="32"/>
      <c r="C8" s="46"/>
      <c r="D8" s="44"/>
      <c r="E8" s="32"/>
      <c r="F8" s="46"/>
      <c r="G8" s="44"/>
      <c r="H8" s="32"/>
      <c r="I8" s="46"/>
      <c r="J8" s="32"/>
      <c r="K8" s="20"/>
    </row>
    <row r="9" spans="1:11" ht="48.95" customHeight="1" x14ac:dyDescent="0.25">
      <c r="A9" s="45"/>
      <c r="B9" s="32"/>
      <c r="C9" s="46"/>
      <c r="D9" s="44"/>
      <c r="E9" s="32"/>
      <c r="F9" s="46"/>
      <c r="G9" s="44"/>
      <c r="H9" s="32"/>
      <c r="I9" s="46"/>
      <c r="J9" s="32"/>
      <c r="K9" s="20"/>
    </row>
    <row r="10" spans="1:11" ht="48.95" customHeight="1" x14ac:dyDescent="0.25">
      <c r="A10" s="45"/>
      <c r="B10" s="32"/>
      <c r="C10" s="46"/>
      <c r="D10" s="44"/>
      <c r="E10" s="32"/>
      <c r="F10" s="46"/>
      <c r="G10" s="44"/>
      <c r="H10" s="32"/>
      <c r="I10" s="46"/>
      <c r="J10" s="32"/>
      <c r="K10" s="20"/>
    </row>
    <row r="11" spans="1:11" ht="48.95" customHeight="1" x14ac:dyDescent="0.25">
      <c r="A11" s="45"/>
      <c r="B11" s="32"/>
      <c r="C11" s="46"/>
      <c r="D11" s="44"/>
      <c r="E11" s="32"/>
      <c r="F11" s="46"/>
      <c r="G11" s="44"/>
      <c r="H11" s="32"/>
      <c r="I11" s="46"/>
      <c r="J11" s="32"/>
      <c r="K11" s="20"/>
    </row>
    <row r="12" spans="1:11" ht="48.95" customHeight="1" x14ac:dyDescent="0.25">
      <c r="A12" s="45"/>
      <c r="B12" s="32"/>
      <c r="C12" s="46"/>
      <c r="D12" s="44"/>
      <c r="E12" s="32"/>
      <c r="F12" s="46"/>
      <c r="G12" s="44"/>
      <c r="H12" s="32"/>
      <c r="I12" s="46"/>
      <c r="J12" s="32"/>
      <c r="K12" s="20"/>
    </row>
    <row r="13" spans="1:11" ht="48.95" customHeight="1" x14ac:dyDescent="0.25">
      <c r="A13" s="45"/>
      <c r="B13" s="32"/>
      <c r="C13" s="46"/>
      <c r="D13" s="44"/>
      <c r="E13" s="32"/>
      <c r="F13" s="46"/>
      <c r="G13" s="44"/>
      <c r="H13" s="32"/>
      <c r="I13" s="46"/>
      <c r="J13" s="32"/>
      <c r="K13" s="20"/>
    </row>
    <row r="14" spans="1:11" ht="48.95" customHeight="1" x14ac:dyDescent="0.25">
      <c r="A14" s="45"/>
      <c r="B14" s="32"/>
      <c r="C14" s="46"/>
      <c r="D14" s="44"/>
      <c r="E14" s="32"/>
      <c r="F14" s="46"/>
      <c r="G14" s="44"/>
      <c r="H14" s="32"/>
      <c r="I14" s="46"/>
      <c r="J14" s="32"/>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384</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63" t="s">
        <v>28</v>
      </c>
      <c r="B19" s="53"/>
      <c r="C19" s="51" t="s">
        <v>380</v>
      </c>
      <c r="D19" s="52"/>
      <c r="E19" s="53"/>
      <c r="F19" s="51" t="s">
        <v>385</v>
      </c>
      <c r="G19" s="52"/>
      <c r="H19" s="53"/>
      <c r="I19" s="67" t="s">
        <v>382</v>
      </c>
      <c r="J19" s="68"/>
      <c r="K19" s="11"/>
    </row>
    <row r="20" spans="1:11" ht="48.95" customHeight="1" x14ac:dyDescent="0.25">
      <c r="A20" s="45"/>
      <c r="B20" s="32"/>
      <c r="C20" s="46"/>
      <c r="D20" s="44"/>
      <c r="E20" s="32"/>
      <c r="F20" s="46"/>
      <c r="G20" s="44"/>
      <c r="H20" s="32"/>
      <c r="I20" s="50"/>
      <c r="J20" s="49"/>
      <c r="K20" s="11"/>
    </row>
    <row r="21" spans="1:11" ht="48.95" customHeight="1" x14ac:dyDescent="0.25">
      <c r="A21" s="45"/>
      <c r="B21" s="32"/>
      <c r="C21" s="46"/>
      <c r="D21" s="44"/>
      <c r="E21" s="32"/>
      <c r="F21" s="46"/>
      <c r="G21" s="44"/>
      <c r="H21" s="32"/>
      <c r="I21" s="50"/>
      <c r="J21" s="49"/>
      <c r="K21" s="11"/>
    </row>
    <row r="22" spans="1:11" ht="48.95" customHeight="1" x14ac:dyDescent="0.25">
      <c r="A22" s="45"/>
      <c r="B22" s="32"/>
      <c r="C22" s="46"/>
      <c r="D22" s="44"/>
      <c r="E22" s="32"/>
      <c r="F22" s="46"/>
      <c r="G22" s="44"/>
      <c r="H22" s="32"/>
      <c r="I22" s="50"/>
      <c r="J22" s="49"/>
      <c r="K22" s="11"/>
    </row>
    <row r="23" spans="1:11" ht="48.95" customHeight="1" x14ac:dyDescent="0.25">
      <c r="A23" s="45"/>
      <c r="B23" s="32"/>
      <c r="C23" s="46"/>
      <c r="D23" s="44"/>
      <c r="E23" s="32"/>
      <c r="F23" s="46"/>
      <c r="G23" s="44"/>
      <c r="H23" s="32"/>
      <c r="I23" s="50"/>
      <c r="J23" s="49"/>
      <c r="K23" s="11"/>
    </row>
    <row r="24" spans="1:11" ht="48.95" customHeight="1" x14ac:dyDescent="0.25">
      <c r="A24" s="45"/>
      <c r="B24" s="32"/>
      <c r="C24" s="46"/>
      <c r="D24" s="44"/>
      <c r="E24" s="32"/>
      <c r="F24" s="46"/>
      <c r="G24" s="44"/>
      <c r="H24" s="32"/>
      <c r="I24" s="50"/>
      <c r="J24" s="49"/>
      <c r="K24" s="11"/>
    </row>
    <row r="25" spans="1:11" ht="48.95" customHeight="1" x14ac:dyDescent="0.25">
      <c r="A25" s="45"/>
      <c r="B25" s="32"/>
      <c r="C25" s="46"/>
      <c r="D25" s="44"/>
      <c r="E25" s="32"/>
      <c r="F25" s="46"/>
      <c r="G25" s="44"/>
      <c r="H25" s="32"/>
      <c r="I25" s="50"/>
      <c r="J25" s="49"/>
      <c r="K25" s="11"/>
    </row>
    <row r="26" spans="1:11" ht="48.95" customHeight="1" x14ac:dyDescent="0.25">
      <c r="A26" s="45"/>
      <c r="B26" s="32"/>
      <c r="C26" s="46"/>
      <c r="D26" s="44"/>
      <c r="E26" s="32"/>
      <c r="F26" s="46"/>
      <c r="G26" s="44"/>
      <c r="H26" s="32"/>
      <c r="I26" s="50"/>
      <c r="J26" s="49"/>
      <c r="K26" s="11"/>
    </row>
    <row r="27" spans="1:11" ht="48.95" customHeight="1" x14ac:dyDescent="0.25">
      <c r="A27" s="45"/>
      <c r="B27" s="32"/>
      <c r="C27" s="46"/>
      <c r="D27" s="44"/>
      <c r="E27" s="32"/>
      <c r="F27" s="46"/>
      <c r="G27" s="44"/>
      <c r="H27" s="32"/>
      <c r="I27" s="50"/>
      <c r="J27" s="49"/>
      <c r="K27" s="11"/>
    </row>
    <row r="28" spans="1:11" ht="48.95" customHeight="1" x14ac:dyDescent="0.25">
      <c r="A28" s="45"/>
      <c r="B28" s="32"/>
      <c r="C28" s="46"/>
      <c r="D28" s="44"/>
      <c r="E28" s="32"/>
      <c r="F28" s="46"/>
      <c r="G28" s="44"/>
      <c r="H28" s="32"/>
      <c r="I28" s="50"/>
      <c r="J28" s="49"/>
      <c r="K28" s="11"/>
    </row>
    <row r="29" spans="1:11" ht="48.95" customHeight="1" x14ac:dyDescent="0.25">
      <c r="A29" s="45"/>
      <c r="B29" s="32"/>
      <c r="C29" s="46"/>
      <c r="D29" s="44"/>
      <c r="E29" s="32"/>
      <c r="F29" s="46"/>
      <c r="G29" s="44"/>
      <c r="H29" s="32"/>
      <c r="I29" s="50"/>
      <c r="J29" s="49"/>
      <c r="K29" s="11"/>
    </row>
    <row r="31" spans="1:11" ht="33" customHeight="1" x14ac:dyDescent="0.25">
      <c r="A31" s="54"/>
      <c r="B31" s="27"/>
      <c r="C31" s="27"/>
      <c r="D31" s="27"/>
      <c r="E31" s="27"/>
      <c r="F31" s="27"/>
      <c r="G31" s="27"/>
      <c r="H31" s="27"/>
      <c r="I31" s="27"/>
      <c r="J31" s="27"/>
    </row>
    <row r="33" spans="1:10" ht="15.95" customHeight="1" x14ac:dyDescent="0.25">
      <c r="A33" s="65" t="s">
        <v>386</v>
      </c>
      <c r="B33" s="27"/>
      <c r="C33" s="27"/>
      <c r="D33" s="27"/>
      <c r="E33" s="27"/>
      <c r="F33" s="27"/>
      <c r="G33" s="27"/>
      <c r="H33" s="27"/>
      <c r="I33" s="27"/>
      <c r="J33" s="27"/>
    </row>
    <row r="34" spans="1:10" ht="15.95" customHeight="1" thickBot="1" x14ac:dyDescent="0.3"/>
    <row r="35" spans="1:10" ht="15.95" customHeight="1" x14ac:dyDescent="0.25">
      <c r="A35" s="8" t="s">
        <v>27</v>
      </c>
      <c r="B35" s="70" t="s">
        <v>387</v>
      </c>
      <c r="C35" s="52"/>
      <c r="D35" s="52"/>
      <c r="E35" s="52"/>
      <c r="F35" s="52"/>
      <c r="G35" s="53"/>
      <c r="H35" s="71" t="s">
        <v>388</v>
      </c>
      <c r="I35" s="52"/>
      <c r="J35" s="68"/>
    </row>
    <row r="36" spans="1:10" ht="48" customHeight="1" x14ac:dyDescent="0.25">
      <c r="A36" s="22" t="s">
        <v>389</v>
      </c>
      <c r="B36" s="47" t="s">
        <v>390</v>
      </c>
      <c r="C36" s="44"/>
      <c r="D36" s="44"/>
      <c r="E36" s="44"/>
      <c r="F36" s="44"/>
      <c r="G36" s="32"/>
      <c r="H36" s="48"/>
      <c r="I36" s="44"/>
      <c r="J36" s="49"/>
    </row>
    <row r="37" spans="1:10" ht="48" customHeight="1" x14ac:dyDescent="0.25">
      <c r="A37" s="22" t="s">
        <v>391</v>
      </c>
      <c r="B37" s="47" t="s">
        <v>392</v>
      </c>
      <c r="C37" s="44"/>
      <c r="D37" s="44"/>
      <c r="E37" s="44"/>
      <c r="F37" s="44"/>
      <c r="G37" s="32"/>
      <c r="H37" s="48"/>
      <c r="I37" s="44"/>
      <c r="J37" s="49"/>
    </row>
    <row r="38" spans="1:10" ht="48" customHeight="1" x14ac:dyDescent="0.25">
      <c r="A38" s="22" t="s">
        <v>393</v>
      </c>
      <c r="B38" s="47" t="s">
        <v>394</v>
      </c>
      <c r="C38" s="44"/>
      <c r="D38" s="44"/>
      <c r="E38" s="44"/>
      <c r="F38" s="44"/>
      <c r="G38" s="32"/>
      <c r="H38" s="48"/>
      <c r="I38" s="44"/>
      <c r="J38" s="49"/>
    </row>
    <row r="39" spans="1:10" ht="48" customHeight="1" x14ac:dyDescent="0.25">
      <c r="A39" s="22" t="s">
        <v>395</v>
      </c>
      <c r="B39" s="47" t="s">
        <v>396</v>
      </c>
      <c r="C39" s="44"/>
      <c r="D39" s="44"/>
      <c r="E39" s="44"/>
      <c r="F39" s="44"/>
      <c r="G39" s="32"/>
      <c r="H39" s="48"/>
      <c r="I39" s="44"/>
      <c r="J39" s="49"/>
    </row>
    <row r="40" spans="1:10" ht="48" customHeight="1" x14ac:dyDescent="0.25">
      <c r="A40" s="23"/>
      <c r="B40" s="43"/>
      <c r="C40" s="44"/>
      <c r="D40" s="44"/>
      <c r="E40" s="44"/>
      <c r="F40" s="44"/>
      <c r="G40" s="32"/>
      <c r="H40" s="48"/>
      <c r="I40" s="44"/>
      <c r="J40" s="49"/>
    </row>
    <row r="41" spans="1:10" ht="48" customHeight="1" x14ac:dyDescent="0.25">
      <c r="A41" s="23"/>
      <c r="B41" s="43"/>
      <c r="C41" s="44"/>
      <c r="D41" s="44"/>
      <c r="E41" s="44"/>
      <c r="F41" s="44"/>
      <c r="G41" s="32"/>
      <c r="H41" s="48"/>
      <c r="I41" s="44"/>
      <c r="J41" s="49"/>
    </row>
    <row r="42" spans="1:10" ht="48" customHeight="1" x14ac:dyDescent="0.25">
      <c r="A42" s="23"/>
      <c r="B42" s="43"/>
      <c r="C42" s="44"/>
      <c r="D42" s="44"/>
      <c r="E42" s="44"/>
      <c r="F42" s="44"/>
      <c r="G42" s="32"/>
      <c r="H42" s="48"/>
      <c r="I42" s="44"/>
      <c r="J42" s="49"/>
    </row>
    <row r="43" spans="1:10" ht="48" customHeight="1" x14ac:dyDescent="0.25">
      <c r="A43" s="23"/>
      <c r="B43" s="43"/>
      <c r="C43" s="44"/>
      <c r="D43" s="44"/>
      <c r="E43" s="44"/>
      <c r="F43" s="44"/>
      <c r="G43" s="32"/>
      <c r="H43" s="48"/>
      <c r="I43" s="44"/>
      <c r="J43" s="49"/>
    </row>
    <row r="44" spans="1:10" ht="48" customHeight="1" x14ac:dyDescent="0.25">
      <c r="A44" s="23"/>
      <c r="B44" s="43"/>
      <c r="C44" s="44"/>
      <c r="D44" s="44"/>
      <c r="E44" s="44"/>
      <c r="F44" s="44"/>
      <c r="G44" s="32"/>
      <c r="H44" s="48"/>
      <c r="I44" s="44"/>
      <c r="J44" s="49"/>
    </row>
    <row r="45" spans="1:10" ht="48" customHeight="1" x14ac:dyDescent="0.25">
      <c r="A45" s="23"/>
      <c r="B45" s="43"/>
      <c r="C45" s="44"/>
      <c r="D45" s="44"/>
      <c r="E45" s="44"/>
      <c r="F45" s="44"/>
      <c r="G45" s="32"/>
      <c r="H45" s="48"/>
      <c r="I45" s="44"/>
      <c r="J45" s="49"/>
    </row>
    <row r="46" spans="1:10" ht="48.95" customHeight="1" thickBot="1" x14ac:dyDescent="0.3">
      <c r="A46" s="24"/>
      <c r="B46" s="55"/>
      <c r="C46" s="56"/>
      <c r="D46" s="56"/>
      <c r="E46" s="56"/>
      <c r="F46" s="56"/>
      <c r="G46" s="57"/>
      <c r="H46" s="58"/>
      <c r="I46" s="59"/>
      <c r="J46" s="60"/>
    </row>
    <row r="48" spans="1:10" ht="102" customHeight="1" x14ac:dyDescent="0.25">
      <c r="A48" s="54" t="s">
        <v>397</v>
      </c>
      <c r="B48" s="27"/>
      <c r="C48" s="27"/>
      <c r="D48" s="27"/>
      <c r="E48" s="27"/>
      <c r="F48" s="27"/>
      <c r="G48" s="27"/>
      <c r="H48" s="27"/>
      <c r="I48" s="27"/>
      <c r="J48" s="27"/>
    </row>
    <row r="51" spans="1:10" x14ac:dyDescent="0.25">
      <c r="A51" s="61" t="s">
        <v>398</v>
      </c>
      <c r="B51" s="27"/>
      <c r="C51" s="27"/>
      <c r="D51" s="27"/>
      <c r="E51" s="64"/>
      <c r="F51" s="27"/>
      <c r="G51" s="27"/>
      <c r="H51" s="27"/>
      <c r="I51" s="27"/>
      <c r="J51" s="27"/>
    </row>
    <row r="53" spans="1:10" x14ac:dyDescent="0.25">
      <c r="A53" s="61" t="s">
        <v>399</v>
      </c>
      <c r="B53" s="27"/>
      <c r="C53" s="27"/>
      <c r="D53" s="27"/>
      <c r="E53" s="64"/>
      <c r="F53" s="27"/>
      <c r="G53" s="27"/>
      <c r="H53" s="27"/>
      <c r="I53" s="27"/>
      <c r="J53" s="27"/>
    </row>
    <row r="100" spans="1:1" ht="15.75" x14ac:dyDescent="0.25">
      <c r="A100" t="s">
        <v>400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Brigita Jariginienė</cp:lastModifiedBy>
  <dcterms:created xsi:type="dcterms:W3CDTF">2023-04-04T12:16:45Z</dcterms:created>
  <dcterms:modified xsi:type="dcterms:W3CDTF">2026-02-19T11:18:44Z</dcterms:modified>
</cp:coreProperties>
</file>