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1. TARPTAUTINIAI konkursai\4852 Priemonės aukštos tėkmės neinvaziniai ventiliacija\CVP IS_2\"/>
    </mc:Choice>
  </mc:AlternateContent>
  <xr:revisionPtr revIDLastSave="0" documentId="13_ncr:1_{2B3561D9-D67A-4D9B-96B2-A576AB86C1BF}"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73" i="1" l="1"/>
  <c r="F158" i="1"/>
  <c r="G172" i="1" s="1"/>
  <c r="G148" i="1"/>
  <c r="G147" i="1"/>
  <c r="F147" i="1"/>
  <c r="F148" i="1" s="1"/>
  <c r="F149" i="1" s="1"/>
  <c r="F136" i="1"/>
  <c r="G126" i="1"/>
  <c r="F107" i="1"/>
  <c r="G125" i="1" s="1"/>
  <c r="G97" i="1"/>
  <c r="F91" i="1"/>
  <c r="F96" i="1" s="1"/>
  <c r="F97" i="1" s="1"/>
  <c r="F98" i="1" s="1"/>
  <c r="G81" i="1"/>
  <c r="F80" i="1"/>
  <c r="F81" i="1" s="1"/>
  <c r="F82" i="1" s="1"/>
  <c r="F68" i="1"/>
  <c r="G80" i="1" s="1"/>
  <c r="G58" i="1"/>
  <c r="G57" i="1"/>
  <c r="F37" i="1"/>
  <c r="F57" i="1" s="1"/>
  <c r="F58" i="1" s="1"/>
  <c r="F59" i="1" s="1"/>
  <c r="F172" i="1" l="1"/>
  <c r="F173" i="1" s="1"/>
  <c r="F174" i="1" s="1"/>
  <c r="G96" i="1"/>
  <c r="F125" i="1"/>
  <c r="F126" i="1" s="1"/>
  <c r="F127" i="1" s="1"/>
</calcChain>
</file>

<file path=xl/sharedStrings.xml><?xml version="1.0" encoding="utf-8"?>
<sst xmlns="http://schemas.openxmlformats.org/spreadsheetml/2006/main" count="323" uniqueCount="233">
  <si>
    <t>PIRKIMO SĄLYGŲ PRIEDAS "PASIŪLYMO FORMA"</t>
  </si>
  <si>
    <t>VIENKARTINĖS MEDICINOS PRIEMONĖS. PRIEMONĖS AUKŠTOS TĖKMĖS NEINVAZINIAI VENTILIACIJAI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</si>
  <si>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</si>
  <si>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</si>
  <si>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</si>
  <si>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</si>
  <si>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</si>
  <si>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</si>
  <si>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</si>
  <si>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</si>
  <si>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</si>
  <si>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</si>
  <si>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</si>
  <si>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</si>
  <si>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</si>
  <si>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</si>
  <si>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</si>
  <si>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</si>
  <si>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</si>
  <si>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</si>
  <si>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</si>
  <si>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</si>
  <si>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</si>
  <si>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</si>
  <si>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</si>
  <si>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</si>
  <si>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</si>
  <si>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KONTŪRAS SUAUGUSIEMS PRIE SISTEMOS AIRVO 2 </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</si>
  <si>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</si>
  <si>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</si>
  <si>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</si>
  <si>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</si>
  <si>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</si>
  <si>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</si>
  <si>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</si>
  <si>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</si>
  <si>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</si>
  <si>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</si>
  <si>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</si>
  <si>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 xml:space="preserve">Kontūras suaugusiems prie sistemos Airvo 2 </t>
  </si>
  <si>
    <t>1.1.</t>
  </si>
  <si>
    <t>vnt</t>
  </si>
  <si>
    <t>1.1.1.</t>
  </si>
  <si>
    <t>vienos atšakos su dvigubo kaitinimo sistema ir drėkinimo indu;</t>
  </si>
  <si>
    <t>1.1.2.</t>
  </si>
  <si>
    <t>Su integruotu temperatūros jutikliu;</t>
  </si>
  <si>
    <t>1.1.3.</t>
  </si>
  <si>
    <t>Kontūre privalo būti du spiraliniai kaitinimo laidai;</t>
  </si>
  <si>
    <t>1.1.4.</t>
  </si>
  <si>
    <t>Kontūro ilgis 180cm ±5cm</t>
  </si>
  <si>
    <t>1.1.5.</t>
  </si>
  <si>
    <t>Kontūre du spiraliniai kaitinimo laidai; -ilgis 180cm ±5cm;</t>
  </si>
  <si>
    <t>1.1.6.</t>
  </si>
  <si>
    <t>Kontūro jungtis, jungianti kontūrą su aparatu, lašo formos ;(turi susijungti su sistemos Airvo2 jungtimi)</t>
  </si>
  <si>
    <t>1.1.7.</t>
  </si>
  <si>
    <t xml:space="preserve"> su kaitinimo laidais ir besislankiojančiu fiksavimo mechanizmu</t>
  </si>
  <si>
    <t>1.1.8.</t>
  </si>
  <si>
    <t>Su klipsu, fiksuojančiu konūrą norimoje padėtyje;</t>
  </si>
  <si>
    <t>1.1.9.</t>
  </si>
  <si>
    <t>Dviejų dalių jungtys 90º kampu, sujungtos tarpusavyje bei jungiančios drėkinimo indą ir aparatą;</t>
  </si>
  <si>
    <t>1.1.10.</t>
  </si>
  <si>
    <t>Drėkinimo indo jungties ilgis 50±2cm;</t>
  </si>
  <si>
    <t>1.1.11.</t>
  </si>
  <si>
    <t xml:space="preserve">Drėkinimo indas su automatiniu vandens paėmimu, su dvigubu plūdiniu apsauginiu mechanizmu, </t>
  </si>
  <si>
    <t>1.1.12.</t>
  </si>
  <si>
    <t>palaikantis nuolatinę drėgmę ir automatiškai prisipildantis su automatiškai užsidarančiu vožtuvu;</t>
  </si>
  <si>
    <t>1.1.13.</t>
  </si>
  <si>
    <t>Su atžyma įpilamo vandens kiekiui;</t>
  </si>
  <si>
    <t>1.1.14.</t>
  </si>
  <si>
    <t>Įmontuota vandens paėmimo žarnelė su plastikine adata (žarnelės ilgis 50-60cm);</t>
  </si>
  <si>
    <t>1.1.15.</t>
  </si>
  <si>
    <t>Su 2-iem atvadais 22mm diametro kontūro prijungimui</t>
  </si>
  <si>
    <t>1.1.16.</t>
  </si>
  <si>
    <t>Sudėtyje nėra latekso ir ftalatų (DEHP, DBP, BBP);</t>
  </si>
  <si>
    <t>1.1.17.</t>
  </si>
  <si>
    <t>Techniškai suderintas su Fisher&amp;Paykel sistemomis Airvo 2</t>
  </si>
  <si>
    <t>1.1.18.</t>
  </si>
  <si>
    <t>sujungiamas su didelės tėmės kaniulėmis ir vamzdeliu ventiliacijai per tracheostomą;</t>
  </si>
  <si>
    <t>1.1.19.</t>
  </si>
  <si>
    <t>rinkinys naudojamas vienam pacientui ≥14 dienas</t>
  </si>
  <si>
    <t>Suma be PVM</t>
  </si>
  <si>
    <t>Taikomas PVM dydis (%)</t>
  </si>
  <si>
    <t>PVM suma</t>
  </si>
  <si>
    <t>Suma su PVM</t>
  </si>
  <si>
    <t>2. DALIS</t>
  </si>
  <si>
    <t xml:space="preserve">DIDELĖS TĖKMĖS NOSIES KANIULĖS SUAUGUSIEMS  PRIE SISTEMOS AIRVO 2 </t>
  </si>
  <si>
    <t>2.</t>
  </si>
  <si>
    <t xml:space="preserve">Didelės tėkmės nosies kaniulės suaugusiems  prie sistemos Airvo 2 </t>
  </si>
  <si>
    <t>2.1.</t>
  </si>
  <si>
    <t>2.1.1.</t>
  </si>
  <si>
    <t>Skirtos invaziniam drėkinimui ir deguonies tiekimui su didele tėkme;</t>
  </si>
  <si>
    <t>2.1.2.</t>
  </si>
  <si>
    <t>Anatomiškai išlenktos, minkštos;</t>
  </si>
  <si>
    <t>2.1.3.</t>
  </si>
  <si>
    <t>Evaqua tipo ar analogiškos technologijos, apsaugančios nuo kondensato susidarymo</t>
  </si>
  <si>
    <t>2.1.4.</t>
  </si>
  <si>
    <t>Su reguliuojamu galvos dirželiu, fiksuojamu virš paciento ausų;</t>
  </si>
  <si>
    <t>2.1.5.</t>
  </si>
  <si>
    <t>Su fiksavimo klipsu, fiksuojančiu kaniulių vamzdelį, kad neišsitrauktų kaniulės iš nosies</t>
  </si>
  <si>
    <t>2.1.6.</t>
  </si>
  <si>
    <t>Tėkmės diapazonas 10-50 L/min;</t>
  </si>
  <si>
    <t>2.1.7.</t>
  </si>
  <si>
    <t>Pasipriešinimas tėkmei @ 40 L/min (kartu skaičiuojant su kvėpavimo kontūrų) – 1,14 kPa (11,6 cm H2O);</t>
  </si>
  <si>
    <t>2.1.8.</t>
  </si>
  <si>
    <t>2.1.9.</t>
  </si>
  <si>
    <t>Techniškai suderintos su Fisher&amp;Paykel sistemomis Airvo 2 ir MR850;</t>
  </si>
  <si>
    <t>2.1.10.</t>
  </si>
  <si>
    <t>Naudojamos ≥14 dienos.</t>
  </si>
  <si>
    <t>2.1.11.</t>
  </si>
  <si>
    <t>trys dydžiai S, M, L</t>
  </si>
  <si>
    <t>3. DALIS</t>
  </si>
  <si>
    <t xml:space="preserve">ORO FILTRAS AIRVO 2 SISTEMAI                              </t>
  </si>
  <si>
    <t>3.</t>
  </si>
  <si>
    <t xml:space="preserve">Oro filtras Airvo 2 sistemai                              </t>
  </si>
  <si>
    <t>3.1.</t>
  </si>
  <si>
    <t>3.1.1.</t>
  </si>
  <si>
    <t>Techniškai suderinamas su Airvo 2sistema</t>
  </si>
  <si>
    <t>3.1.2.</t>
  </si>
  <si>
    <t>Stačiakampio formos su plastikiniu kanteliu, įstatomu į sistemoje esamą filtro laikiklį;</t>
  </si>
  <si>
    <t>3.1.3.</t>
  </si>
  <si>
    <t>Keičiamas kas 3 mėnesiai arba 1000 valandų (pakeitus spalvą, keičiamas dažniau);</t>
  </si>
  <si>
    <t>3.1.4.</t>
  </si>
  <si>
    <t>Pakuotėje ≥ 2vnt.</t>
  </si>
  <si>
    <t>4. DALIS</t>
  </si>
  <si>
    <t>KONTŪRAS, TINKAMAS AUKŠTOS TĖKMĖS PRIEMONĖMS PRIE DPV MODULIO SUAUGUSIEMS (DRAGER)</t>
  </si>
  <si>
    <t>4.</t>
  </si>
  <si>
    <t>Kontūras, tinkamas aukštos tėkmės priemonėms prie DPV modulio suaugusiems (Drager)</t>
  </si>
  <si>
    <t>4.1.</t>
  </si>
  <si>
    <t>4.1.1.</t>
  </si>
  <si>
    <t>Kontūras vienos atšakos su dvigubo kaitinimo sistema;</t>
  </si>
  <si>
    <t>4.1.2.</t>
  </si>
  <si>
    <t>Kontūre du spiraliniai besikryžiuojantys kaitinimo laidai;</t>
  </si>
  <si>
    <t>4.1.3.</t>
  </si>
  <si>
    <t>Turi Microcell technologiją;</t>
  </si>
  <si>
    <t>4.1.4.</t>
  </si>
  <si>
    <t>Vienkartiniai, kliniškai švarūs, be latekso;</t>
  </si>
  <si>
    <t>4.1.5.</t>
  </si>
  <si>
    <t>Skirti tiekti srovei iki 60l/min;</t>
  </si>
  <si>
    <t>4.1.6.</t>
  </si>
  <si>
    <t>Suspaudžiamas tūris 1L;</t>
  </si>
  <si>
    <t>4.1.7.</t>
  </si>
  <si>
    <t>Esant 30 L/min tėkmei, pasipriešinimas įkvėpime – 0,85 ±0,07 cmH2O;</t>
  </si>
  <si>
    <t>4.1.8.</t>
  </si>
  <si>
    <t>Įkvėpimo kontūro ilgis 150cm ±5cm;</t>
  </si>
  <si>
    <t>4.1.9.</t>
  </si>
  <si>
    <t>Kontūro vidinis diametras 14mm;</t>
  </si>
  <si>
    <t>4.1.10.</t>
  </si>
  <si>
    <t>Jungtis su didelės tėkmės kaniulėmis atitikanti ISO standartą 5356-1;</t>
  </si>
  <si>
    <t>4.1.11.</t>
  </si>
  <si>
    <t xml:space="preserve">Vandens rezervuaras su automatiniu vandens paėmimu, su dvigubu plūdiniu apsauginiu mechanizmu, </t>
  </si>
  <si>
    <t>4.1.12.</t>
  </si>
  <si>
    <t>4.1.13.</t>
  </si>
  <si>
    <t>4.1.14.</t>
  </si>
  <si>
    <t>Įmontuota vandens paėmimo žarnelė su plastikine adata (žarnelės ilgis 50cm±2cm);</t>
  </si>
  <si>
    <t>4.1.15.</t>
  </si>
  <si>
    <t>Su 2-iem atvadais 22mm diametro kontūro prijungimui ir prie DPV su didelės tėkmės moduliu;</t>
  </si>
  <si>
    <t>4.1.16.</t>
  </si>
  <si>
    <t>Rinkinys naudojamas vienam pacientui 14 dienų.</t>
  </si>
  <si>
    <t>4.1.17.</t>
  </si>
  <si>
    <t>Techniškai suderintas su Fisher&amp;Paykel sistema MR850 ir didelės tėkmės kaniulėmis suaugusiems.</t>
  </si>
  <si>
    <t>5. DALIS</t>
  </si>
  <si>
    <t>AUKŠTOS TĖKMĖS NOSIES KANIULĖS SUAUGUSIEMS (DRAGER)</t>
  </si>
  <si>
    <t>5.</t>
  </si>
  <si>
    <t>Aukštos tėkmės nosies kaniulės suaugusiems (Drager)</t>
  </si>
  <si>
    <t>5.1.</t>
  </si>
  <si>
    <t>5.1.1.</t>
  </si>
  <si>
    <t xml:space="preserve">Skirtos invaziniam drėkinimui ir deguonies tiekimui su didele tėkme; </t>
  </si>
  <si>
    <t>5.1.2.</t>
  </si>
  <si>
    <t xml:space="preserve">Su skirtingo diametro nosies atšakomis (asimetriškos); Anatomiškai išlenktos, minkštos; </t>
  </si>
  <si>
    <t>5.1.3.</t>
  </si>
  <si>
    <t xml:space="preserve">Evaqua tipo, apsaugančios nuo kondensato susidarymo; </t>
  </si>
  <si>
    <t>5.1.4.</t>
  </si>
  <si>
    <t xml:space="preserve">Su reguliuojamu galvos dirželiu, fiksuojamu virš paciento ausų; </t>
  </si>
  <si>
    <t>5.1.5.</t>
  </si>
  <si>
    <t xml:space="preserve">Su fiksavimo klipsu, fiksuojančiu kaniulių vamzdelį, kad neišsitrauktų kaniulės iš nosies; </t>
  </si>
  <si>
    <t>5.1.6.</t>
  </si>
  <si>
    <t>Tėkmės diapazonas 10-60 L/min; Pasiekiama rasos taško temperatūra iki 37 °C;</t>
  </si>
  <si>
    <t>5.1.7.</t>
  </si>
  <si>
    <t xml:space="preserve"> Sudėtyje nėra latekso ir ftalatų (DEHP, DBP, BBP, BPA) </t>
  </si>
  <si>
    <t>5.1.8.</t>
  </si>
  <si>
    <t xml:space="preserve">Naudojamos ≥14 dienos. </t>
  </si>
  <si>
    <t>5.1.9.</t>
  </si>
  <si>
    <t>Techniškai suderintos su Fisher&amp;Paykel sistema MR850.</t>
  </si>
  <si>
    <t>5.1.10.</t>
  </si>
  <si>
    <t>6. DALIS</t>
  </si>
  <si>
    <t>AUKŠTOS TĖKMĖS VAMZDELIS VENTILIACIJAI PER TRACHEOSTOMĄ</t>
  </si>
  <si>
    <t>6.</t>
  </si>
  <si>
    <t>Aukštos tėkmės vamzdelis ventiliacijai per tracheostomą</t>
  </si>
  <si>
    <t>6.1.</t>
  </si>
  <si>
    <t>6.1.1.</t>
  </si>
  <si>
    <t>Skirtas invaziniam drėkinimui ir deguonies tiekimui su didele tėkme;</t>
  </si>
  <si>
    <t>6.1.2.</t>
  </si>
  <si>
    <t xml:space="preserve"> Evaqua tipo, apsaugančios nuo kondensato susidarymo; </t>
  </si>
  <si>
    <t>6.1.3.</t>
  </si>
  <si>
    <t>Su apsauga nuo paciento sekreto;</t>
  </si>
  <si>
    <t>6.1.4.</t>
  </si>
  <si>
    <t xml:space="preserve"> Vamzdelio ilgis su konektoriumi 38-40 cm;</t>
  </si>
  <si>
    <t>6.1.5.</t>
  </si>
  <si>
    <t xml:space="preserve">Ant paciento kaklo kabinamas dirželis, kuris prilaiko vamzdelį, kad nebūtų tempimo ir pacientas galėtų judinti galvą,  </t>
  </si>
  <si>
    <t>6.1.6.</t>
  </si>
  <si>
    <t>Komplektuojamas klipsas papildomam vamzdelio tvirtinimui;</t>
  </si>
  <si>
    <t>6.1.7.</t>
  </si>
  <si>
    <t>Lengvas, lankstus, gofruotas vamzdelis</t>
  </si>
  <si>
    <t>6.1.8.</t>
  </si>
  <si>
    <t xml:space="preserve">Konektoriaus, jungiančio vamzdelį ir kontūrą, išorinis diametras - 22mm, vidinis diametras 20mm; </t>
  </si>
  <si>
    <t>6.1.9.</t>
  </si>
  <si>
    <t>Tėkmės diapazonas 10-60 L/min</t>
  </si>
  <si>
    <t>6.1.10.</t>
  </si>
  <si>
    <t>Pasipriešinimas tėkmei @ 40 L/min (kartu skaičiuojant su kvėpavimo kontūru) – 0,49 kPa (5 cm H2O);</t>
  </si>
  <si>
    <t>6.1.11.</t>
  </si>
  <si>
    <t>Sudėtyje nėra latekso ir ftalatų (DEHP, DBP, BBP)</t>
  </si>
  <si>
    <t>6.1.12.</t>
  </si>
  <si>
    <t xml:space="preserve"> Naudojami ≥14 dienos; </t>
  </si>
  <si>
    <t>6.1.13.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</si>
  <si>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</si>
  <si>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</si>
  <si>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</si>
  <si>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</si>
  <si>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</si>
  <si>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</si>
  <si>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</si>
  <si>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</si>
  <si>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</si>
  <si>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</si>
  <si>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</si>
  <si>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</si>
  <si>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</si>
  <si>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</si>
  <si>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</si>
  <si>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</si>
  <si>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</si>
  <si>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</si>
  <si>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4852 2026-02-12 19:41:26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</si>
</sst>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center"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74"/>
  <sheetViews>
    <sheetView tabSelected="1" topLeftCell="A71" workbookViewId="0">
      <selection activeCell="B166" sqref="B166"/>
    </sheetView>
  </sheetViews>
  <sheetFormatPr defaultColWidth="10.875" defaultRowHeight="15" x14ac:dyDescent="0.25"/>
  <cols>
    <col min="1" max="1" width="9.125" style="1" customWidth="1"/>
    <col min="2" max="2" width="39.125" style="1" customWidth="1"/>
    <col min="3" max="3" width="11.125" style="1" customWidth="1"/>
    <col min="4" max="4" width="15.625" style="1" customWidth="1"/>
    <col min="5" max="5" width="12.625" style="1" customWidth="1"/>
    <col min="6" max="6" width="10.25" style="1" customWidth="1"/>
    <col min="7" max="7" width="20.5" style="1" customWidth="1"/>
    <col min="8" max="8" width="36.25" style="1" customWidth="1"/>
    <col min="9" max="9" width="22.12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7" t="s">
        <v>7</v>
      </c>
      <c r="B12" s="38"/>
      <c r="C12" s="31"/>
      <c r="D12" s="32"/>
      <c r="E12" s="32"/>
      <c r="F12" s="33"/>
    </row>
    <row r="13" spans="1:6" ht="15.95" customHeight="1" x14ac:dyDescent="0.25">
      <c r="A13" s="44" t="s">
        <v>8</v>
      </c>
      <c r="B13" s="35"/>
      <c r="C13" s="31"/>
      <c r="D13" s="32"/>
      <c r="E13" s="32"/>
      <c r="F13" s="33"/>
    </row>
    <row r="14" spans="1:6" ht="15.95" customHeight="1" x14ac:dyDescent="0.25">
      <c r="A14" s="44" t="s">
        <v>9</v>
      </c>
      <c r="B14" s="35"/>
      <c r="C14" s="31"/>
      <c r="D14" s="32"/>
      <c r="E14" s="32"/>
      <c r="F14" s="33"/>
    </row>
    <row r="15" spans="1:6" ht="15.95" customHeight="1" x14ac:dyDescent="0.25">
      <c r="A15" s="37" t="s">
        <v>10</v>
      </c>
      <c r="B15" s="38"/>
      <c r="C15" s="31"/>
      <c r="D15" s="32"/>
      <c r="E15" s="32"/>
      <c r="F15" s="33"/>
    </row>
    <row r="16" spans="1:6" ht="63" customHeight="1" x14ac:dyDescent="0.25">
      <c r="A16" s="34" t="s">
        <v>11</v>
      </c>
      <c r="B16" s="35"/>
      <c r="C16" s="31"/>
      <c r="D16" s="32"/>
      <c r="E16" s="32"/>
      <c r="F16" s="33"/>
    </row>
    <row r="17" spans="1:6" ht="15.95" customHeight="1" x14ac:dyDescent="0.25">
      <c r="A17" s="37" t="s">
        <v>12</v>
      </c>
      <c r="B17" s="38"/>
      <c r="C17" s="31"/>
      <c r="D17" s="32"/>
      <c r="E17" s="32"/>
      <c r="F17" s="33"/>
    </row>
    <row r="18" spans="1:6" ht="15.95" customHeight="1" x14ac:dyDescent="0.25">
      <c r="A18" s="37" t="s">
        <v>13</v>
      </c>
      <c r="B18" s="38"/>
      <c r="C18" s="31"/>
      <c r="D18" s="32"/>
      <c r="E18" s="32"/>
      <c r="F18" s="33"/>
    </row>
    <row r="19" spans="1:6" ht="48" customHeight="1" x14ac:dyDescent="0.25">
      <c r="A19" s="37" t="s">
        <v>14</v>
      </c>
      <c r="B19" s="38"/>
      <c r="C19" s="31"/>
      <c r="D19" s="32"/>
      <c r="E19" s="32"/>
      <c r="F19" s="33"/>
    </row>
    <row r="20" spans="1:6" ht="54.95" customHeight="1" x14ac:dyDescent="0.25">
      <c r="A20" s="37" t="s">
        <v>15</v>
      </c>
      <c r="B20" s="38"/>
      <c r="C20" s="31"/>
      <c r="D20" s="32"/>
      <c r="E20" s="32"/>
      <c r="F20" s="33"/>
    </row>
    <row r="21" spans="1:6" ht="71.099999999999994" customHeight="1" x14ac:dyDescent="0.25">
      <c r="A21" s="41" t="s">
        <v>16</v>
      </c>
      <c r="B21" s="42"/>
      <c r="C21" s="45"/>
      <c r="D21" s="46"/>
      <c r="E21" s="46"/>
      <c r="F21" s="46"/>
    </row>
    <row r="22" spans="1:6" ht="18" customHeight="1" x14ac:dyDescent="0.25">
      <c r="A22" s="5"/>
      <c r="B22" s="5"/>
      <c r="C22" s="6"/>
      <c r="D22" s="6"/>
      <c r="E22" s="6"/>
      <c r="F22" s="6"/>
    </row>
    <row r="23" spans="1:6" x14ac:dyDescent="0.25">
      <c r="A23" s="36"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43" t="s">
        <v>22</v>
      </c>
      <c r="B28" s="30"/>
      <c r="C28" s="30"/>
      <c r="D28" s="30"/>
      <c r="E28" s="30"/>
      <c r="F28" s="30"/>
    </row>
    <row r="29" spans="1:6" x14ac:dyDescent="0.25">
      <c r="A29" s="30" t="s">
        <v>23</v>
      </c>
      <c r="B29" s="30"/>
      <c r="C29" s="30"/>
      <c r="D29" s="30"/>
      <c r="E29" s="30"/>
      <c r="F29" s="30"/>
    </row>
    <row r="30" spans="1:6" ht="42.6" customHeight="1" x14ac:dyDescent="0.25">
      <c r="A30" s="39" t="s">
        <v>24</v>
      </c>
      <c r="B30" s="40"/>
      <c r="C30" s="40"/>
      <c r="D30" s="15"/>
    </row>
    <row r="31" spans="1:6" x14ac:dyDescent="0.25">
      <c r="A31" s="14" t="s">
        <v>25</v>
      </c>
    </row>
    <row r="32" spans="1:6" x14ac:dyDescent="0.25">
      <c r="A32" s="12" t="s">
        <v>26</v>
      </c>
      <c r="B32" s="12" t="s">
        <v>27</v>
      </c>
    </row>
    <row r="34" spans="1:9" x14ac:dyDescent="0.25">
      <c r="A34" s="12" t="s">
        <v>28</v>
      </c>
    </row>
    <row r="35" spans="1:9" s="5" customFormat="1" ht="60" x14ac:dyDescent="0.25">
      <c r="A35" s="26" t="s">
        <v>29</v>
      </c>
      <c r="B35" s="26" t="s">
        <v>30</v>
      </c>
      <c r="C35" s="26" t="s">
        <v>31</v>
      </c>
      <c r="D35" s="26" t="s">
        <v>32</v>
      </c>
      <c r="E35" s="26" t="s">
        <v>33</v>
      </c>
      <c r="F35" s="26" t="s">
        <v>34</v>
      </c>
      <c r="G35" s="26" t="s">
        <v>35</v>
      </c>
      <c r="H35" s="26" t="s">
        <v>36</v>
      </c>
      <c r="I35" s="26" t="s">
        <v>37</v>
      </c>
    </row>
    <row r="36" spans="1:9" x14ac:dyDescent="0.25">
      <c r="A36" s="16" t="s">
        <v>38</v>
      </c>
      <c r="B36" s="25" t="s">
        <v>39</v>
      </c>
      <c r="C36" s="17"/>
      <c r="D36" s="17"/>
      <c r="E36" s="17"/>
      <c r="F36" s="17"/>
      <c r="G36" s="17"/>
      <c r="H36" s="17"/>
      <c r="I36" s="17"/>
    </row>
    <row r="37" spans="1:9" ht="30.95" customHeight="1" x14ac:dyDescent="0.25">
      <c r="A37" s="17" t="s">
        <v>40</v>
      </c>
      <c r="B37" s="27" t="s">
        <v>39</v>
      </c>
      <c r="C37" s="17">
        <v>1300</v>
      </c>
      <c r="D37" s="17" t="s">
        <v>41</v>
      </c>
      <c r="E37" s="28"/>
      <c r="F37" s="27" t="str">
        <f>IF(ISBLANK(E37),"", PRODUCT(C37,E37))</f>
        <v/>
      </c>
      <c r="G37" s="29"/>
      <c r="H37" s="27"/>
      <c r="I37" s="27"/>
    </row>
    <row r="38" spans="1:9" ht="31.5" customHeight="1" x14ac:dyDescent="0.25">
      <c r="A38" s="17" t="s">
        <v>42</v>
      </c>
      <c r="B38" s="27" t="s">
        <v>43</v>
      </c>
      <c r="C38" s="17"/>
      <c r="D38" s="17"/>
      <c r="E38" s="27"/>
      <c r="F38" s="27"/>
      <c r="G38" s="27"/>
      <c r="H38" s="29"/>
      <c r="I38" s="29"/>
    </row>
    <row r="39" spans="1:9" ht="28.5" customHeight="1" x14ac:dyDescent="0.25">
      <c r="A39" s="17" t="s">
        <v>44</v>
      </c>
      <c r="B39" s="27" t="s">
        <v>45</v>
      </c>
      <c r="C39" s="17"/>
      <c r="D39" s="17"/>
      <c r="E39" s="27"/>
      <c r="F39" s="27"/>
      <c r="G39" s="27"/>
      <c r="H39" s="29"/>
      <c r="I39" s="29"/>
    </row>
    <row r="40" spans="1:9" ht="30" customHeight="1" x14ac:dyDescent="0.25">
      <c r="A40" s="17" t="s">
        <v>46</v>
      </c>
      <c r="B40" s="27" t="s">
        <v>47</v>
      </c>
      <c r="C40" s="17"/>
      <c r="D40" s="17"/>
      <c r="E40" s="27"/>
      <c r="F40" s="27"/>
      <c r="G40" s="27"/>
      <c r="H40" s="29"/>
      <c r="I40" s="29"/>
    </row>
    <row r="41" spans="1:9" ht="26.45" customHeight="1" x14ac:dyDescent="0.25">
      <c r="A41" s="17" t="s">
        <v>48</v>
      </c>
      <c r="B41" s="27" t="s">
        <v>49</v>
      </c>
      <c r="C41" s="17"/>
      <c r="D41" s="17"/>
      <c r="E41" s="27"/>
      <c r="F41" s="27"/>
      <c r="G41" s="27"/>
      <c r="H41" s="29"/>
      <c r="I41" s="29"/>
    </row>
    <row r="42" spans="1:9" ht="29.1" customHeight="1" x14ac:dyDescent="0.25">
      <c r="A42" s="17" t="s">
        <v>50</v>
      </c>
      <c r="B42" s="27" t="s">
        <v>51</v>
      </c>
      <c r="C42" s="17"/>
      <c r="D42" s="17"/>
      <c r="E42" s="27"/>
      <c r="F42" s="27"/>
      <c r="G42" s="27"/>
      <c r="H42" s="29"/>
      <c r="I42" s="29"/>
    </row>
    <row r="43" spans="1:9" ht="41.45" customHeight="1" x14ac:dyDescent="0.25">
      <c r="A43" s="17" t="s">
        <v>52</v>
      </c>
      <c r="B43" s="27" t="s">
        <v>53</v>
      </c>
      <c r="C43" s="17"/>
      <c r="D43" s="17"/>
      <c r="E43" s="27"/>
      <c r="F43" s="27"/>
      <c r="G43" s="27"/>
      <c r="H43" s="29"/>
      <c r="I43" s="29"/>
    </row>
    <row r="44" spans="1:9" ht="29.1" customHeight="1" x14ac:dyDescent="0.25">
      <c r="A44" s="17" t="s">
        <v>54</v>
      </c>
      <c r="B44" s="27" t="s">
        <v>55</v>
      </c>
      <c r="C44" s="17"/>
      <c r="D44" s="17"/>
      <c r="E44" s="27"/>
      <c r="F44" s="27"/>
      <c r="G44" s="27"/>
      <c r="H44" s="29"/>
      <c r="I44" s="29"/>
    </row>
    <row r="45" spans="1:9" ht="33.950000000000003" customHeight="1" x14ac:dyDescent="0.25">
      <c r="A45" s="17" t="s">
        <v>56</v>
      </c>
      <c r="B45" s="27" t="s">
        <v>57</v>
      </c>
      <c r="C45" s="17"/>
      <c r="D45" s="17"/>
      <c r="E45" s="27"/>
      <c r="F45" s="27"/>
      <c r="G45" s="27"/>
      <c r="H45" s="29"/>
      <c r="I45" s="29"/>
    </row>
    <row r="46" spans="1:9" ht="43.5" customHeight="1" x14ac:dyDescent="0.25">
      <c r="A46" s="17" t="s">
        <v>58</v>
      </c>
      <c r="B46" s="27" t="s">
        <v>59</v>
      </c>
      <c r="C46" s="17"/>
      <c r="D46" s="17"/>
      <c r="E46" s="27"/>
      <c r="F46" s="27"/>
      <c r="G46" s="27"/>
      <c r="H46" s="29"/>
      <c r="I46" s="29"/>
    </row>
    <row r="47" spans="1:9" x14ac:dyDescent="0.25">
      <c r="A47" s="17" t="s">
        <v>60</v>
      </c>
      <c r="B47" s="27" t="s">
        <v>61</v>
      </c>
      <c r="C47" s="17"/>
      <c r="D47" s="17"/>
      <c r="E47" s="27"/>
      <c r="F47" s="27"/>
      <c r="G47" s="27"/>
      <c r="H47" s="29"/>
      <c r="I47" s="29"/>
    </row>
    <row r="48" spans="1:9" ht="42" customHeight="1" x14ac:dyDescent="0.25">
      <c r="A48" s="17" t="s">
        <v>62</v>
      </c>
      <c r="B48" s="27" t="s">
        <v>63</v>
      </c>
      <c r="C48" s="17"/>
      <c r="D48" s="17"/>
      <c r="E48" s="27"/>
      <c r="F48" s="27"/>
      <c r="G48" s="27"/>
      <c r="H48" s="29"/>
      <c r="I48" s="29"/>
    </row>
    <row r="49" spans="1:9" ht="45" x14ac:dyDescent="0.25">
      <c r="A49" s="17" t="s">
        <v>64</v>
      </c>
      <c r="B49" s="27" t="s">
        <v>65</v>
      </c>
      <c r="C49" s="17"/>
      <c r="D49" s="17"/>
      <c r="E49" s="27"/>
      <c r="F49" s="27"/>
      <c r="G49" s="27"/>
      <c r="H49" s="29"/>
      <c r="I49" s="29"/>
    </row>
    <row r="50" spans="1:9" x14ac:dyDescent="0.25">
      <c r="A50" s="17" t="s">
        <v>66</v>
      </c>
      <c r="B50" s="27" t="s">
        <v>67</v>
      </c>
      <c r="C50" s="17"/>
      <c r="D50" s="17"/>
      <c r="E50" s="27"/>
      <c r="F50" s="27"/>
      <c r="G50" s="27"/>
      <c r="H50" s="29"/>
      <c r="I50" s="29"/>
    </row>
    <row r="51" spans="1:9" ht="30" x14ac:dyDescent="0.25">
      <c r="A51" s="17" t="s">
        <v>68</v>
      </c>
      <c r="B51" s="27" t="s">
        <v>69</v>
      </c>
      <c r="C51" s="17"/>
      <c r="D51" s="17"/>
      <c r="E51" s="27"/>
      <c r="F51" s="27"/>
      <c r="G51" s="27"/>
      <c r="H51" s="29"/>
      <c r="I51" s="29"/>
    </row>
    <row r="52" spans="1:9" ht="28.5" customHeight="1" x14ac:dyDescent="0.25">
      <c r="A52" s="17" t="s">
        <v>70</v>
      </c>
      <c r="B52" s="27" t="s">
        <v>71</v>
      </c>
      <c r="C52" s="17"/>
      <c r="D52" s="17"/>
      <c r="E52" s="27"/>
      <c r="F52" s="27"/>
      <c r="G52" s="27"/>
      <c r="H52" s="29"/>
      <c r="I52" s="29"/>
    </row>
    <row r="53" spans="1:9" ht="33" customHeight="1" x14ac:dyDescent="0.25">
      <c r="A53" s="17" t="s">
        <v>72</v>
      </c>
      <c r="B53" s="27" t="s">
        <v>73</v>
      </c>
      <c r="C53" s="17"/>
      <c r="D53" s="17"/>
      <c r="E53" s="27"/>
      <c r="F53" s="27"/>
      <c r="G53" s="27"/>
      <c r="H53" s="29"/>
      <c r="I53" s="29"/>
    </row>
    <row r="54" spans="1:9" ht="27.95" customHeight="1" x14ac:dyDescent="0.25">
      <c r="A54" s="17" t="s">
        <v>74</v>
      </c>
      <c r="B54" s="27" t="s">
        <v>75</v>
      </c>
      <c r="C54" s="17"/>
      <c r="D54" s="17"/>
      <c r="E54" s="27"/>
      <c r="F54" s="27"/>
      <c r="G54" s="27"/>
      <c r="H54" s="29"/>
      <c r="I54" s="29"/>
    </row>
    <row r="55" spans="1:9" ht="30" x14ac:dyDescent="0.25">
      <c r="A55" s="17" t="s">
        <v>76</v>
      </c>
      <c r="B55" s="27" t="s">
        <v>77</v>
      </c>
      <c r="C55" s="17"/>
      <c r="D55" s="17"/>
      <c r="E55" s="27"/>
      <c r="F55" s="27"/>
      <c r="G55" s="27"/>
      <c r="H55" s="29"/>
      <c r="I55" s="29"/>
    </row>
    <row r="56" spans="1:9" ht="27.6" customHeight="1" x14ac:dyDescent="0.25">
      <c r="A56" s="17" t="s">
        <v>78</v>
      </c>
      <c r="B56" s="27" t="s">
        <v>79</v>
      </c>
      <c r="C56" s="17"/>
      <c r="D56" s="17"/>
      <c r="E56" s="27"/>
      <c r="F56" s="27"/>
      <c r="G56" s="27"/>
      <c r="H56" s="29"/>
      <c r="I56" s="29"/>
    </row>
    <row r="57" spans="1:9" x14ac:dyDescent="0.25">
      <c r="E57" s="16" t="s">
        <v>80</v>
      </c>
      <c r="F57" s="16" t="str">
        <f>IF((COUNT(C37:C56)&lt;&gt;COUNT(F37:F56)),"", ROUND(SUM(F37:F56),2))</f>
        <v/>
      </c>
      <c r="G57" s="14" t="str">
        <f>IF((COUNT(C37:C56)&lt;&gt;COUNT(F37:F56)),"Neužpildytos visų objektų kainos", "")</f>
        <v>Neužpildytos visų objektų kainos</v>
      </c>
    </row>
    <row r="58" spans="1:9" ht="45" x14ac:dyDescent="0.25">
      <c r="C58" s="25" t="s">
        <v>81</v>
      </c>
      <c r="D58" s="19"/>
      <c r="E58" s="16" t="s">
        <v>82</v>
      </c>
      <c r="F58" s="16" t="str">
        <f>IF(OR(F57="",D58=""),"", ROUND(PRODUCT(D58,F57)/100,2))</f>
        <v/>
      </c>
      <c r="G58" s="14" t="str">
        <f>IF(D58="", "Nurodykite taikomą PVM dydį", "")</f>
        <v>Nurodykite taikomą PVM dydį</v>
      </c>
    </row>
    <row r="59" spans="1:9" x14ac:dyDescent="0.25">
      <c r="E59" s="16" t="s">
        <v>83</v>
      </c>
      <c r="F59" s="16">
        <f>IF(ISBLANK(F58), "", ROUND(SUM(F57:F58),2))</f>
        <v>0</v>
      </c>
    </row>
    <row r="63" spans="1:9" x14ac:dyDescent="0.25">
      <c r="A63" s="12" t="s">
        <v>84</v>
      </c>
      <c r="B63" s="12" t="s">
        <v>85</v>
      </c>
    </row>
    <row r="65" spans="1:9" x14ac:dyDescent="0.25">
      <c r="A65" s="12" t="s">
        <v>28</v>
      </c>
    </row>
    <row r="66" spans="1:9" s="5" customFormat="1" ht="60" x14ac:dyDescent="0.25">
      <c r="A66" s="26" t="s">
        <v>29</v>
      </c>
      <c r="B66" s="26" t="s">
        <v>30</v>
      </c>
      <c r="C66" s="26" t="s">
        <v>31</v>
      </c>
      <c r="D66" s="26" t="s">
        <v>32</v>
      </c>
      <c r="E66" s="26" t="s">
        <v>33</v>
      </c>
      <c r="F66" s="26" t="s">
        <v>34</v>
      </c>
      <c r="G66" s="26" t="s">
        <v>35</v>
      </c>
      <c r="H66" s="26" t="s">
        <v>36</v>
      </c>
      <c r="I66" s="26" t="s">
        <v>37</v>
      </c>
    </row>
    <row r="67" spans="1:9" ht="30" x14ac:dyDescent="0.25">
      <c r="A67" s="16" t="s">
        <v>86</v>
      </c>
      <c r="B67" s="25" t="s">
        <v>87</v>
      </c>
      <c r="C67" s="17"/>
      <c r="D67" s="17"/>
      <c r="E67" s="17"/>
      <c r="F67" s="17"/>
      <c r="G67" s="17"/>
      <c r="H67" s="17"/>
      <c r="I67" s="17"/>
    </row>
    <row r="68" spans="1:9" ht="30" x14ac:dyDescent="0.25">
      <c r="A68" s="17" t="s">
        <v>88</v>
      </c>
      <c r="B68" s="27" t="s">
        <v>87</v>
      </c>
      <c r="C68" s="17">
        <v>1300</v>
      </c>
      <c r="D68" s="17" t="s">
        <v>41</v>
      </c>
      <c r="E68" s="28"/>
      <c r="F68" s="27" t="str">
        <f>IF(ISBLANK(E68),"", PRODUCT(C68,E68))</f>
        <v/>
      </c>
      <c r="G68" s="29"/>
      <c r="H68" s="27"/>
      <c r="I68" s="27"/>
    </row>
    <row r="69" spans="1:9" ht="30" x14ac:dyDescent="0.25">
      <c r="A69" s="17" t="s">
        <v>89</v>
      </c>
      <c r="B69" s="27" t="s">
        <v>90</v>
      </c>
      <c r="C69" s="17"/>
      <c r="D69" s="17"/>
      <c r="E69" s="27"/>
      <c r="F69" s="27"/>
      <c r="G69" s="27"/>
      <c r="H69" s="29"/>
      <c r="I69" s="29"/>
    </row>
    <row r="70" spans="1:9" x14ac:dyDescent="0.25">
      <c r="A70" s="17" t="s">
        <v>91</v>
      </c>
      <c r="B70" s="27" t="s">
        <v>92</v>
      </c>
      <c r="C70" s="17"/>
      <c r="D70" s="17"/>
      <c r="E70" s="27"/>
      <c r="F70" s="27"/>
      <c r="G70" s="27"/>
      <c r="H70" s="29"/>
      <c r="I70" s="29"/>
    </row>
    <row r="71" spans="1:9" ht="30" x14ac:dyDescent="0.25">
      <c r="A71" s="17" t="s">
        <v>93</v>
      </c>
      <c r="B71" s="27" t="s">
        <v>94</v>
      </c>
      <c r="C71" s="17"/>
      <c r="D71" s="17"/>
      <c r="E71" s="27"/>
      <c r="F71" s="27"/>
      <c r="G71" s="27"/>
      <c r="H71" s="29"/>
      <c r="I71" s="29"/>
    </row>
    <row r="72" spans="1:9" ht="30" x14ac:dyDescent="0.25">
      <c r="A72" s="17" t="s">
        <v>95</v>
      </c>
      <c r="B72" s="27" t="s">
        <v>96</v>
      </c>
      <c r="C72" s="17"/>
      <c r="D72" s="17"/>
      <c r="E72" s="27"/>
      <c r="F72" s="27"/>
      <c r="G72" s="27"/>
      <c r="H72" s="29"/>
      <c r="I72" s="29"/>
    </row>
    <row r="73" spans="1:9" ht="30" x14ac:dyDescent="0.25">
      <c r="A73" s="17" t="s">
        <v>97</v>
      </c>
      <c r="B73" s="27" t="s">
        <v>98</v>
      </c>
      <c r="C73" s="17"/>
      <c r="D73" s="17"/>
      <c r="E73" s="27"/>
      <c r="F73" s="27"/>
      <c r="G73" s="27"/>
      <c r="H73" s="29"/>
      <c r="I73" s="29"/>
    </row>
    <row r="74" spans="1:9" x14ac:dyDescent="0.25">
      <c r="A74" s="17" t="s">
        <v>99</v>
      </c>
      <c r="B74" s="27" t="s">
        <v>100</v>
      </c>
      <c r="C74" s="17"/>
      <c r="D74" s="17"/>
      <c r="E74" s="27"/>
      <c r="F74" s="27"/>
      <c r="G74" s="27"/>
      <c r="H74" s="29"/>
      <c r="I74" s="29"/>
    </row>
    <row r="75" spans="1:9" ht="54" customHeight="1" x14ac:dyDescent="0.25">
      <c r="A75" s="17" t="s">
        <v>101</v>
      </c>
      <c r="B75" s="27" t="s">
        <v>102</v>
      </c>
      <c r="C75" s="17"/>
      <c r="D75" s="17"/>
      <c r="E75" s="27"/>
      <c r="F75" s="27"/>
      <c r="G75" s="27"/>
      <c r="H75" s="29"/>
      <c r="I75" s="29"/>
    </row>
    <row r="76" spans="1:9" ht="29.1" customHeight="1" x14ac:dyDescent="0.25">
      <c r="A76" s="17" t="s">
        <v>103</v>
      </c>
      <c r="B76" s="27" t="s">
        <v>73</v>
      </c>
      <c r="C76" s="17"/>
      <c r="D76" s="17"/>
      <c r="E76" s="27"/>
      <c r="F76" s="27"/>
      <c r="G76" s="27"/>
      <c r="H76" s="29"/>
      <c r="I76" s="29"/>
    </row>
    <row r="77" spans="1:9" ht="30" x14ac:dyDescent="0.25">
      <c r="A77" s="17" t="s">
        <v>104</v>
      </c>
      <c r="B77" s="27" t="s">
        <v>105</v>
      </c>
      <c r="C77" s="17"/>
      <c r="D77" s="17"/>
      <c r="E77" s="27"/>
      <c r="F77" s="27"/>
      <c r="G77" s="27"/>
      <c r="H77" s="29"/>
      <c r="I77" s="29"/>
    </row>
    <row r="78" spans="1:9" x14ac:dyDescent="0.25">
      <c r="A78" s="17" t="s">
        <v>106</v>
      </c>
      <c r="B78" s="27" t="s">
        <v>107</v>
      </c>
      <c r="C78" s="17"/>
      <c r="D78" s="17"/>
      <c r="E78" s="27"/>
      <c r="F78" s="27"/>
      <c r="G78" s="27"/>
      <c r="H78" s="29"/>
      <c r="I78" s="29"/>
    </row>
    <row r="79" spans="1:9" x14ac:dyDescent="0.25">
      <c r="A79" s="17" t="s">
        <v>108</v>
      </c>
      <c r="B79" s="27" t="s">
        <v>109</v>
      </c>
      <c r="C79" s="17"/>
      <c r="D79" s="17"/>
      <c r="E79" s="27"/>
      <c r="F79" s="27"/>
      <c r="G79" s="27"/>
      <c r="H79" s="29"/>
      <c r="I79" s="29"/>
    </row>
    <row r="80" spans="1:9" x14ac:dyDescent="0.25">
      <c r="E80" s="16" t="s">
        <v>80</v>
      </c>
      <c r="F80" s="16" t="str">
        <f>IF((COUNT(C68:C79)&lt;&gt;COUNT(F68:F79)),"", ROUND(SUM(F68:F79),2))</f>
        <v/>
      </c>
      <c r="G80" s="14" t="str">
        <f>IF((COUNT(C68:C79)&lt;&gt;COUNT(F68:F79)),"Neužpildytos visų objektų kainos", "")</f>
        <v>Neužpildytos visų objektų kainos</v>
      </c>
    </row>
    <row r="81" spans="1:9" ht="45" x14ac:dyDescent="0.25">
      <c r="C81" s="25" t="s">
        <v>81</v>
      </c>
      <c r="D81" s="19"/>
      <c r="E81" s="16" t="s">
        <v>82</v>
      </c>
      <c r="F81" s="16" t="str">
        <f>IF(OR(F80="",D81=""),"", ROUND(PRODUCT(D81,F80)/100,2))</f>
        <v/>
      </c>
      <c r="G81" s="14" t="str">
        <f>IF(D81="", "Nurodykite taikomą PVM dydį", "")</f>
        <v>Nurodykite taikomą PVM dydį</v>
      </c>
    </row>
    <row r="82" spans="1:9" x14ac:dyDescent="0.25">
      <c r="E82" s="16" t="s">
        <v>83</v>
      </c>
      <c r="F82" s="16">
        <f>IF(ISBLANK(F81), "", ROUND(SUM(F80:F81),2))</f>
        <v>0</v>
      </c>
    </row>
    <row r="86" spans="1:9" x14ac:dyDescent="0.25">
      <c r="A86" s="12" t="s">
        <v>110</v>
      </c>
      <c r="B86" s="12" t="s">
        <v>111</v>
      </c>
    </row>
    <row r="88" spans="1:9" x14ac:dyDescent="0.25">
      <c r="A88" s="12" t="s">
        <v>28</v>
      </c>
    </row>
    <row r="89" spans="1:9" s="5" customFormat="1" ht="60" x14ac:dyDescent="0.25">
      <c r="A89" s="26" t="s">
        <v>29</v>
      </c>
      <c r="B89" s="26" t="s">
        <v>30</v>
      </c>
      <c r="C89" s="26" t="s">
        <v>31</v>
      </c>
      <c r="D89" s="26" t="s">
        <v>32</v>
      </c>
      <c r="E89" s="26" t="s">
        <v>33</v>
      </c>
      <c r="F89" s="26" t="s">
        <v>34</v>
      </c>
      <c r="G89" s="26" t="s">
        <v>35</v>
      </c>
      <c r="H89" s="26" t="s">
        <v>36</v>
      </c>
      <c r="I89" s="26" t="s">
        <v>37</v>
      </c>
    </row>
    <row r="90" spans="1:9" x14ac:dyDescent="0.25">
      <c r="A90" s="16" t="s">
        <v>112</v>
      </c>
      <c r="B90" s="25" t="s">
        <v>113</v>
      </c>
      <c r="C90" s="17"/>
      <c r="D90" s="17"/>
      <c r="E90" s="17"/>
      <c r="F90" s="17"/>
      <c r="G90" s="17"/>
      <c r="H90" s="17"/>
      <c r="I90" s="17"/>
    </row>
    <row r="91" spans="1:9" x14ac:dyDescent="0.25">
      <c r="A91" s="17" t="s">
        <v>114</v>
      </c>
      <c r="B91" s="27" t="s">
        <v>113</v>
      </c>
      <c r="C91" s="17">
        <v>154</v>
      </c>
      <c r="D91" s="17" t="s">
        <v>41</v>
      </c>
      <c r="E91" s="28"/>
      <c r="F91" s="27" t="str">
        <f>IF(ISBLANK(E91),"", PRODUCT(C91,E91))</f>
        <v/>
      </c>
      <c r="G91" s="29"/>
      <c r="H91" s="27"/>
      <c r="I91" s="27"/>
    </row>
    <row r="92" spans="1:9" x14ac:dyDescent="0.25">
      <c r="A92" s="17" t="s">
        <v>115</v>
      </c>
      <c r="B92" s="27" t="s">
        <v>116</v>
      </c>
      <c r="C92" s="17"/>
      <c r="D92" s="17"/>
      <c r="E92" s="27"/>
      <c r="F92" s="27"/>
      <c r="G92" s="27"/>
      <c r="H92" s="29"/>
      <c r="I92" s="29"/>
    </row>
    <row r="93" spans="1:9" ht="30" x14ac:dyDescent="0.25">
      <c r="A93" s="17" t="s">
        <v>117</v>
      </c>
      <c r="B93" s="27" t="s">
        <v>118</v>
      </c>
      <c r="C93" s="17"/>
      <c r="D93" s="17"/>
      <c r="E93" s="27"/>
      <c r="F93" s="27"/>
      <c r="G93" s="27"/>
      <c r="H93" s="29"/>
      <c r="I93" s="29"/>
    </row>
    <row r="94" spans="1:9" ht="30" x14ac:dyDescent="0.25">
      <c r="A94" s="17" t="s">
        <v>119</v>
      </c>
      <c r="B94" s="27" t="s">
        <v>120</v>
      </c>
      <c r="C94" s="17"/>
      <c r="D94" s="17"/>
      <c r="E94" s="27"/>
      <c r="F94" s="27"/>
      <c r="G94" s="27"/>
      <c r="H94" s="29"/>
      <c r="I94" s="29"/>
    </row>
    <row r="95" spans="1:9" x14ac:dyDescent="0.25">
      <c r="A95" s="17" t="s">
        <v>121</v>
      </c>
      <c r="B95" s="27" t="s">
        <v>122</v>
      </c>
      <c r="C95" s="17"/>
      <c r="D95" s="17"/>
      <c r="E95" s="27"/>
      <c r="F95" s="27"/>
      <c r="G95" s="27"/>
      <c r="H95" s="29"/>
      <c r="I95" s="29"/>
    </row>
    <row r="96" spans="1:9" x14ac:dyDescent="0.25">
      <c r="E96" s="16" t="s">
        <v>80</v>
      </c>
      <c r="F96" s="16" t="str">
        <f>IF((COUNT(C91:C95)&lt;&gt;COUNT(F91:F95)),"", ROUND(SUM(F91:F95),2))</f>
        <v/>
      </c>
      <c r="G96" s="14" t="str">
        <f>IF((COUNT(C91:C95)&lt;&gt;COUNT(F91:F95)),"Neužpildytos visų objektų kainos", "")</f>
        <v>Neužpildytos visų objektų kainos</v>
      </c>
    </row>
    <row r="97" spans="1:9" ht="45" x14ac:dyDescent="0.25">
      <c r="C97" s="25" t="s">
        <v>81</v>
      </c>
      <c r="D97" s="19"/>
      <c r="E97" s="16" t="s">
        <v>82</v>
      </c>
      <c r="F97" s="16" t="str">
        <f>IF(OR(F96="",D97=""),"", ROUND(PRODUCT(D97,F96)/100,2))</f>
        <v/>
      </c>
      <c r="G97" s="14" t="str">
        <f>IF(D97="", "Nurodykite taikomą PVM dydį", "")</f>
        <v>Nurodykite taikomą PVM dydį</v>
      </c>
    </row>
    <row r="98" spans="1:9" x14ac:dyDescent="0.25">
      <c r="E98" s="16" t="s">
        <v>83</v>
      </c>
      <c r="F98" s="16">
        <f>IF(ISBLANK(F97), "", ROUND(SUM(F96:F97),2))</f>
        <v>0</v>
      </c>
    </row>
    <row r="102" spans="1:9" x14ac:dyDescent="0.25">
      <c r="A102" s="12" t="s">
        <v>123</v>
      </c>
      <c r="B102" s="12" t="s">
        <v>124</v>
      </c>
    </row>
    <row r="104" spans="1:9" x14ac:dyDescent="0.25">
      <c r="A104" s="12" t="s">
        <v>28</v>
      </c>
    </row>
    <row r="105" spans="1:9" s="5" customFormat="1" ht="60" x14ac:dyDescent="0.25">
      <c r="A105" s="26" t="s">
        <v>29</v>
      </c>
      <c r="B105" s="26" t="s">
        <v>30</v>
      </c>
      <c r="C105" s="26" t="s">
        <v>31</v>
      </c>
      <c r="D105" s="26" t="s">
        <v>32</v>
      </c>
      <c r="E105" s="26" t="s">
        <v>33</v>
      </c>
      <c r="F105" s="26" t="s">
        <v>34</v>
      </c>
      <c r="G105" s="26" t="s">
        <v>35</v>
      </c>
      <c r="H105" s="26" t="s">
        <v>36</v>
      </c>
      <c r="I105" s="26" t="s">
        <v>37</v>
      </c>
    </row>
    <row r="106" spans="1:9" ht="30" x14ac:dyDescent="0.25">
      <c r="A106" s="16" t="s">
        <v>125</v>
      </c>
      <c r="B106" s="25" t="s">
        <v>126</v>
      </c>
      <c r="C106" s="17"/>
      <c r="D106" s="17"/>
      <c r="E106" s="17"/>
      <c r="F106" s="17"/>
      <c r="G106" s="17"/>
      <c r="H106" s="17"/>
      <c r="I106" s="17"/>
    </row>
    <row r="107" spans="1:9" ht="30" x14ac:dyDescent="0.25">
      <c r="A107" s="17" t="s">
        <v>127</v>
      </c>
      <c r="B107" s="27" t="s">
        <v>126</v>
      </c>
      <c r="C107" s="17">
        <v>1400</v>
      </c>
      <c r="D107" s="17" t="s">
        <v>41</v>
      </c>
      <c r="E107" s="18"/>
      <c r="F107" s="17" t="str">
        <f>IF(ISBLANK(E107),"", PRODUCT(C107,E107))</f>
        <v/>
      </c>
      <c r="G107" s="19"/>
      <c r="H107" s="17"/>
      <c r="I107" s="17"/>
    </row>
    <row r="108" spans="1:9" ht="30" x14ac:dyDescent="0.25">
      <c r="A108" s="17" t="s">
        <v>128</v>
      </c>
      <c r="B108" s="27" t="s">
        <v>129</v>
      </c>
      <c r="C108" s="17"/>
      <c r="D108" s="17"/>
      <c r="E108" s="17"/>
      <c r="F108" s="17"/>
      <c r="G108" s="17"/>
      <c r="H108" s="19"/>
      <c r="I108" s="19"/>
    </row>
    <row r="109" spans="1:9" ht="30" x14ac:dyDescent="0.25">
      <c r="A109" s="17" t="s">
        <v>130</v>
      </c>
      <c r="B109" s="27" t="s">
        <v>131</v>
      </c>
      <c r="C109" s="17"/>
      <c r="D109" s="17"/>
      <c r="E109" s="17"/>
      <c r="F109" s="17"/>
      <c r="G109" s="17"/>
      <c r="H109" s="19"/>
      <c r="I109" s="19"/>
    </row>
    <row r="110" spans="1:9" x14ac:dyDescent="0.25">
      <c r="A110" s="17" t="s">
        <v>132</v>
      </c>
      <c r="B110" s="27" t="s">
        <v>133</v>
      </c>
      <c r="C110" s="17"/>
      <c r="D110" s="17"/>
      <c r="E110" s="17"/>
      <c r="F110" s="17"/>
      <c r="G110" s="17"/>
      <c r="H110" s="19"/>
      <c r="I110" s="19"/>
    </row>
    <row r="111" spans="1:9" x14ac:dyDescent="0.25">
      <c r="A111" s="17" t="s">
        <v>134</v>
      </c>
      <c r="B111" s="27" t="s">
        <v>135</v>
      </c>
      <c r="C111" s="17"/>
      <c r="D111" s="17"/>
      <c r="E111" s="17"/>
      <c r="F111" s="17"/>
      <c r="G111" s="17"/>
      <c r="H111" s="19"/>
      <c r="I111" s="19"/>
    </row>
    <row r="112" spans="1:9" x14ac:dyDescent="0.25">
      <c r="A112" s="17" t="s">
        <v>136</v>
      </c>
      <c r="B112" s="27" t="s">
        <v>137</v>
      </c>
      <c r="C112" s="17"/>
      <c r="D112" s="17"/>
      <c r="E112" s="17"/>
      <c r="F112" s="17"/>
      <c r="G112" s="17"/>
      <c r="H112" s="19"/>
      <c r="I112" s="19"/>
    </row>
    <row r="113" spans="1:9" x14ac:dyDescent="0.25">
      <c r="A113" s="17" t="s">
        <v>138</v>
      </c>
      <c r="B113" s="27" t="s">
        <v>139</v>
      </c>
      <c r="C113" s="17"/>
      <c r="D113" s="17"/>
      <c r="E113" s="17"/>
      <c r="F113" s="17"/>
      <c r="G113" s="17"/>
      <c r="H113" s="19"/>
      <c r="I113" s="19"/>
    </row>
    <row r="114" spans="1:9" ht="30" x14ac:dyDescent="0.25">
      <c r="A114" s="17" t="s">
        <v>140</v>
      </c>
      <c r="B114" s="27" t="s">
        <v>141</v>
      </c>
      <c r="C114" s="17"/>
      <c r="D114" s="17"/>
      <c r="E114" s="17"/>
      <c r="F114" s="17"/>
      <c r="G114" s="17"/>
      <c r="H114" s="19"/>
      <c r="I114" s="19"/>
    </row>
    <row r="115" spans="1:9" x14ac:dyDescent="0.25">
      <c r="A115" s="17" t="s">
        <v>142</v>
      </c>
      <c r="B115" s="27" t="s">
        <v>143</v>
      </c>
      <c r="C115" s="17"/>
      <c r="D115" s="17"/>
      <c r="E115" s="17"/>
      <c r="F115" s="17"/>
      <c r="G115" s="17"/>
      <c r="H115" s="19"/>
      <c r="I115" s="19"/>
    </row>
    <row r="116" spans="1:9" x14ac:dyDescent="0.25">
      <c r="A116" s="17" t="s">
        <v>144</v>
      </c>
      <c r="B116" s="27" t="s">
        <v>145</v>
      </c>
      <c r="C116" s="17"/>
      <c r="D116" s="17"/>
      <c r="E116" s="17"/>
      <c r="F116" s="17"/>
      <c r="G116" s="17"/>
      <c r="H116" s="19"/>
      <c r="I116" s="19"/>
    </row>
    <row r="117" spans="1:9" ht="30" x14ac:dyDescent="0.25">
      <c r="A117" s="17" t="s">
        <v>146</v>
      </c>
      <c r="B117" s="27" t="s">
        <v>147</v>
      </c>
      <c r="C117" s="17"/>
      <c r="D117" s="17"/>
      <c r="E117" s="17"/>
      <c r="F117" s="17"/>
      <c r="G117" s="17"/>
      <c r="H117" s="19"/>
      <c r="I117" s="19"/>
    </row>
    <row r="118" spans="1:9" ht="45" x14ac:dyDescent="0.25">
      <c r="A118" s="17" t="s">
        <v>148</v>
      </c>
      <c r="B118" s="27" t="s">
        <v>149</v>
      </c>
      <c r="C118" s="17"/>
      <c r="D118" s="17"/>
      <c r="E118" s="17"/>
      <c r="F118" s="17"/>
      <c r="G118" s="17"/>
      <c r="H118" s="19"/>
      <c r="I118" s="19"/>
    </row>
    <row r="119" spans="1:9" ht="45" x14ac:dyDescent="0.25">
      <c r="A119" s="17" t="s">
        <v>150</v>
      </c>
      <c r="B119" s="27" t="s">
        <v>65</v>
      </c>
      <c r="C119" s="17"/>
      <c r="D119" s="17"/>
      <c r="E119" s="17"/>
      <c r="F119" s="17"/>
      <c r="G119" s="17"/>
      <c r="H119" s="19"/>
      <c r="I119" s="19"/>
    </row>
    <row r="120" spans="1:9" x14ac:dyDescent="0.25">
      <c r="A120" s="17" t="s">
        <v>151</v>
      </c>
      <c r="B120" s="27" t="s">
        <v>67</v>
      </c>
      <c r="C120" s="17"/>
      <c r="D120" s="17"/>
      <c r="E120" s="17"/>
      <c r="F120" s="17"/>
      <c r="G120" s="17"/>
      <c r="H120" s="19"/>
      <c r="I120" s="19"/>
    </row>
    <row r="121" spans="1:9" ht="30" x14ac:dyDescent="0.25">
      <c r="A121" s="17" t="s">
        <v>152</v>
      </c>
      <c r="B121" s="27" t="s">
        <v>153</v>
      </c>
      <c r="C121" s="17"/>
      <c r="D121" s="17"/>
      <c r="E121" s="17"/>
      <c r="F121" s="17"/>
      <c r="G121" s="17"/>
      <c r="H121" s="19"/>
      <c r="I121" s="19"/>
    </row>
    <row r="122" spans="1:9" ht="45" x14ac:dyDescent="0.25">
      <c r="A122" s="17" t="s">
        <v>154</v>
      </c>
      <c r="B122" s="27" t="s">
        <v>155</v>
      </c>
      <c r="C122" s="17"/>
      <c r="D122" s="17"/>
      <c r="E122" s="17"/>
      <c r="F122" s="17"/>
      <c r="G122" s="17"/>
      <c r="H122" s="19"/>
      <c r="I122" s="19"/>
    </row>
    <row r="123" spans="1:9" ht="30" x14ac:dyDescent="0.25">
      <c r="A123" s="17" t="s">
        <v>156</v>
      </c>
      <c r="B123" s="27" t="s">
        <v>157</v>
      </c>
      <c r="C123" s="17"/>
      <c r="D123" s="17"/>
      <c r="E123" s="17"/>
      <c r="F123" s="17"/>
      <c r="G123" s="17"/>
      <c r="H123" s="19"/>
      <c r="I123" s="19"/>
    </row>
    <row r="124" spans="1:9" ht="45" x14ac:dyDescent="0.25">
      <c r="A124" s="17" t="s">
        <v>158</v>
      </c>
      <c r="B124" s="27" t="s">
        <v>159</v>
      </c>
      <c r="C124" s="17"/>
      <c r="D124" s="17"/>
      <c r="E124" s="17"/>
      <c r="F124" s="17"/>
      <c r="G124" s="17"/>
      <c r="H124" s="19"/>
      <c r="I124" s="19"/>
    </row>
    <row r="125" spans="1:9" x14ac:dyDescent="0.25">
      <c r="E125" s="16" t="s">
        <v>80</v>
      </c>
      <c r="F125" s="16" t="str">
        <f>IF((COUNT(C107:C124)&lt;&gt;COUNT(F107:F124)),"", ROUND(SUM(F107:F124),2))</f>
        <v/>
      </c>
      <c r="G125" s="14" t="str">
        <f>IF((COUNT(C107:C124)&lt;&gt;COUNT(F107:F124)),"Neužpildytos visų objektų kainos", "")</f>
        <v>Neužpildytos visų objektų kainos</v>
      </c>
    </row>
    <row r="126" spans="1:9" ht="45" x14ac:dyDescent="0.25">
      <c r="C126" s="25" t="s">
        <v>81</v>
      </c>
      <c r="D126" s="19"/>
      <c r="E126" s="16" t="s">
        <v>82</v>
      </c>
      <c r="F126" s="16" t="str">
        <f>IF(OR(F125="",D126=""),"", ROUND(PRODUCT(D126,F125)/100,2))</f>
        <v/>
      </c>
      <c r="G126" s="14" t="str">
        <f>IF(D126="", "Nurodykite taikomą PVM dydį", "")</f>
        <v>Nurodykite taikomą PVM dydį</v>
      </c>
    </row>
    <row r="127" spans="1:9" x14ac:dyDescent="0.25">
      <c r="E127" s="16" t="s">
        <v>83</v>
      </c>
      <c r="F127" s="16">
        <f>IF(ISBLANK(F126), "", ROUND(SUM(F125:F126),2))</f>
        <v>0</v>
      </c>
    </row>
    <row r="131" spans="1:9" x14ac:dyDescent="0.25">
      <c r="A131" s="12" t="s">
        <v>160</v>
      </c>
      <c r="B131" s="12" t="s">
        <v>161</v>
      </c>
    </row>
    <row r="133" spans="1:9" x14ac:dyDescent="0.25">
      <c r="A133" s="12" t="s">
        <v>28</v>
      </c>
    </row>
    <row r="134" spans="1:9" s="5" customFormat="1" ht="60" x14ac:dyDescent="0.25">
      <c r="A134" s="26" t="s">
        <v>29</v>
      </c>
      <c r="B134" s="26" t="s">
        <v>30</v>
      </c>
      <c r="C134" s="26" t="s">
        <v>31</v>
      </c>
      <c r="D134" s="26" t="s">
        <v>32</v>
      </c>
      <c r="E134" s="26" t="s">
        <v>33</v>
      </c>
      <c r="F134" s="26" t="s">
        <v>34</v>
      </c>
      <c r="G134" s="26" t="s">
        <v>35</v>
      </c>
      <c r="H134" s="26" t="s">
        <v>36</v>
      </c>
      <c r="I134" s="26" t="s">
        <v>37</v>
      </c>
    </row>
    <row r="135" spans="1:9" ht="30" x14ac:dyDescent="0.25">
      <c r="A135" s="16" t="s">
        <v>162</v>
      </c>
      <c r="B135" s="25" t="s">
        <v>163</v>
      </c>
      <c r="C135" s="17"/>
      <c r="D135" s="17"/>
      <c r="E135" s="17"/>
      <c r="F135" s="17"/>
      <c r="G135" s="17"/>
      <c r="H135" s="17"/>
      <c r="I135" s="17"/>
    </row>
    <row r="136" spans="1:9" ht="30" x14ac:dyDescent="0.25">
      <c r="A136" s="17" t="s">
        <v>164</v>
      </c>
      <c r="B136" s="27" t="s">
        <v>163</v>
      </c>
      <c r="C136" s="17">
        <v>1400</v>
      </c>
      <c r="D136" s="17" t="s">
        <v>41</v>
      </c>
      <c r="E136" s="28"/>
      <c r="F136" s="27" t="str">
        <f>IF(ISBLANK(E136),"", PRODUCT(C136,E136))</f>
        <v/>
      </c>
      <c r="G136" s="29"/>
      <c r="H136" s="27"/>
      <c r="I136" s="27"/>
    </row>
    <row r="137" spans="1:9" ht="30" x14ac:dyDescent="0.25">
      <c r="A137" s="17" t="s">
        <v>165</v>
      </c>
      <c r="B137" s="27" t="s">
        <v>166</v>
      </c>
      <c r="C137" s="17"/>
      <c r="D137" s="17"/>
      <c r="E137" s="27"/>
      <c r="F137" s="27"/>
      <c r="G137" s="27"/>
      <c r="H137" s="29"/>
      <c r="I137" s="29"/>
    </row>
    <row r="138" spans="1:9" ht="30" x14ac:dyDescent="0.25">
      <c r="A138" s="17" t="s">
        <v>167</v>
      </c>
      <c r="B138" s="27" t="s">
        <v>168</v>
      </c>
      <c r="C138" s="17"/>
      <c r="D138" s="17"/>
      <c r="E138" s="27"/>
      <c r="F138" s="27"/>
      <c r="G138" s="27"/>
      <c r="H138" s="29"/>
      <c r="I138" s="29"/>
    </row>
    <row r="139" spans="1:9" ht="30" x14ac:dyDescent="0.25">
      <c r="A139" s="17" t="s">
        <v>169</v>
      </c>
      <c r="B139" s="27" t="s">
        <v>170</v>
      </c>
      <c r="C139" s="17"/>
      <c r="D139" s="17"/>
      <c r="E139" s="27"/>
      <c r="F139" s="27"/>
      <c r="G139" s="27"/>
      <c r="H139" s="29"/>
      <c r="I139" s="29"/>
    </row>
    <row r="140" spans="1:9" ht="30" x14ac:dyDescent="0.25">
      <c r="A140" s="17" t="s">
        <v>171</v>
      </c>
      <c r="B140" s="27" t="s">
        <v>172</v>
      </c>
      <c r="C140" s="17"/>
      <c r="D140" s="17"/>
      <c r="E140" s="27"/>
      <c r="F140" s="27"/>
      <c r="G140" s="27"/>
      <c r="H140" s="29"/>
      <c r="I140" s="29"/>
    </row>
    <row r="141" spans="1:9" ht="30" x14ac:dyDescent="0.25">
      <c r="A141" s="17" t="s">
        <v>173</v>
      </c>
      <c r="B141" s="27" t="s">
        <v>174</v>
      </c>
      <c r="C141" s="17"/>
      <c r="D141" s="17"/>
      <c r="E141" s="27"/>
      <c r="F141" s="27"/>
      <c r="G141" s="27"/>
      <c r="H141" s="29"/>
      <c r="I141" s="29"/>
    </row>
    <row r="142" spans="1:9" ht="30" x14ac:dyDescent="0.25">
      <c r="A142" s="17" t="s">
        <v>175</v>
      </c>
      <c r="B142" s="27" t="s">
        <v>176</v>
      </c>
      <c r="C142" s="17"/>
      <c r="D142" s="17"/>
      <c r="E142" s="27"/>
      <c r="F142" s="27"/>
      <c r="G142" s="27"/>
      <c r="H142" s="29"/>
      <c r="I142" s="29"/>
    </row>
    <row r="143" spans="1:9" ht="30" x14ac:dyDescent="0.25">
      <c r="A143" s="17" t="s">
        <v>177</v>
      </c>
      <c r="B143" s="27" t="s">
        <v>178</v>
      </c>
      <c r="C143" s="17"/>
      <c r="D143" s="17"/>
      <c r="E143" s="27"/>
      <c r="F143" s="27"/>
      <c r="G143" s="27"/>
      <c r="H143" s="29"/>
      <c r="I143" s="29"/>
    </row>
    <row r="144" spans="1:9" x14ac:dyDescent="0.25">
      <c r="A144" s="17" t="s">
        <v>179</v>
      </c>
      <c r="B144" s="27" t="s">
        <v>180</v>
      </c>
      <c r="C144" s="17"/>
      <c r="D144" s="17"/>
      <c r="E144" s="27"/>
      <c r="F144" s="27"/>
      <c r="G144" s="27"/>
      <c r="H144" s="29"/>
      <c r="I144" s="29"/>
    </row>
    <row r="145" spans="1:9" ht="30" x14ac:dyDescent="0.25">
      <c r="A145" s="17" t="s">
        <v>181</v>
      </c>
      <c r="B145" s="27" t="s">
        <v>182</v>
      </c>
      <c r="C145" s="17"/>
      <c r="D145" s="17"/>
      <c r="E145" s="27"/>
      <c r="F145" s="27"/>
      <c r="G145" s="27"/>
      <c r="H145" s="29"/>
      <c r="I145" s="29"/>
    </row>
    <row r="146" spans="1:9" x14ac:dyDescent="0.25">
      <c r="A146" s="17" t="s">
        <v>183</v>
      </c>
      <c r="B146" s="27" t="s">
        <v>109</v>
      </c>
      <c r="C146" s="17"/>
      <c r="D146" s="17"/>
      <c r="E146" s="27"/>
      <c r="F146" s="27"/>
      <c r="G146" s="27"/>
      <c r="H146" s="29"/>
      <c r="I146" s="29"/>
    </row>
    <row r="147" spans="1:9" x14ac:dyDescent="0.25">
      <c r="E147" s="16" t="s">
        <v>80</v>
      </c>
      <c r="F147" s="16" t="str">
        <f>IF((COUNT(C136:C146)&lt;&gt;COUNT(F136:F146)),"", ROUND(SUM(F136:F146),2))</f>
        <v/>
      </c>
      <c r="G147" s="14" t="str">
        <f>IF((COUNT(C136:C146)&lt;&gt;COUNT(F136:F146)),"Neužpildytos visų objektų kainos", "")</f>
        <v>Neužpildytos visų objektų kainos</v>
      </c>
    </row>
    <row r="148" spans="1:9" ht="45" x14ac:dyDescent="0.25">
      <c r="C148" s="25" t="s">
        <v>81</v>
      </c>
      <c r="D148" s="19"/>
      <c r="E148" s="16" t="s">
        <v>82</v>
      </c>
      <c r="F148" s="16" t="str">
        <f>IF(OR(F147="",D148=""),"", ROUND(PRODUCT(D148,F147)/100,2))</f>
        <v/>
      </c>
      <c r="G148" s="14" t="str">
        <f>IF(D148="", "Nurodykite taikomą PVM dydį", "")</f>
        <v>Nurodykite taikomą PVM dydį</v>
      </c>
    </row>
    <row r="149" spans="1:9" x14ac:dyDescent="0.25">
      <c r="E149" s="16" t="s">
        <v>83</v>
      </c>
      <c r="F149" s="16">
        <f>IF(ISBLANK(F148), "", ROUND(SUM(F147:F148),2))</f>
        <v>0</v>
      </c>
    </row>
    <row r="153" spans="1:9" x14ac:dyDescent="0.25">
      <c r="A153" s="12" t="s">
        <v>184</v>
      </c>
      <c r="B153" s="12" t="s">
        <v>185</v>
      </c>
    </row>
    <row r="155" spans="1:9" x14ac:dyDescent="0.25">
      <c r="A155" s="12" t="s">
        <v>28</v>
      </c>
    </row>
    <row r="156" spans="1:9" s="5" customFormat="1" ht="60" x14ac:dyDescent="0.25">
      <c r="A156" s="26" t="s">
        <v>29</v>
      </c>
      <c r="B156" s="26" t="s">
        <v>30</v>
      </c>
      <c r="C156" s="26" t="s">
        <v>31</v>
      </c>
      <c r="D156" s="26" t="s">
        <v>32</v>
      </c>
      <c r="E156" s="26" t="s">
        <v>33</v>
      </c>
      <c r="F156" s="26" t="s">
        <v>34</v>
      </c>
      <c r="G156" s="26" t="s">
        <v>35</v>
      </c>
      <c r="H156" s="26" t="s">
        <v>36</v>
      </c>
      <c r="I156" s="26" t="s">
        <v>37</v>
      </c>
    </row>
    <row r="157" spans="1:9" ht="30" x14ac:dyDescent="0.25">
      <c r="A157" s="16" t="s">
        <v>186</v>
      </c>
      <c r="B157" s="25" t="s">
        <v>187</v>
      </c>
      <c r="C157" s="17"/>
      <c r="D157" s="17"/>
      <c r="E157" s="17"/>
      <c r="F157" s="17"/>
      <c r="G157" s="17"/>
      <c r="H157" s="17"/>
      <c r="I157" s="17"/>
    </row>
    <row r="158" spans="1:9" ht="44.1" customHeight="1" x14ac:dyDescent="0.25">
      <c r="A158" s="17" t="s">
        <v>188</v>
      </c>
      <c r="B158" s="27" t="s">
        <v>187</v>
      </c>
      <c r="C158" s="17">
        <v>350</v>
      </c>
      <c r="D158" s="17" t="s">
        <v>41</v>
      </c>
      <c r="E158" s="18"/>
      <c r="F158" s="17" t="str">
        <f>IF(ISBLANK(E158),"", PRODUCT(C158,E158))</f>
        <v/>
      </c>
      <c r="G158" s="29"/>
      <c r="H158" s="27"/>
      <c r="I158" s="27"/>
    </row>
    <row r="159" spans="1:9" ht="42.6" customHeight="1" x14ac:dyDescent="0.25">
      <c r="A159" s="17" t="s">
        <v>189</v>
      </c>
      <c r="B159" s="27" t="s">
        <v>190</v>
      </c>
      <c r="C159" s="17"/>
      <c r="D159" s="17"/>
      <c r="E159" s="17"/>
      <c r="F159" s="17"/>
      <c r="G159" s="27"/>
      <c r="H159" s="29"/>
      <c r="I159" s="29"/>
    </row>
    <row r="160" spans="1:9" ht="41.1" customHeight="1" x14ac:dyDescent="0.25">
      <c r="A160" s="17" t="s">
        <v>191</v>
      </c>
      <c r="B160" s="27" t="s">
        <v>192</v>
      </c>
      <c r="C160" s="17"/>
      <c r="D160" s="17"/>
      <c r="E160" s="17"/>
      <c r="F160" s="17"/>
      <c r="G160" s="27"/>
      <c r="H160" s="29"/>
      <c r="I160" s="29"/>
    </row>
    <row r="161" spans="1:9" ht="26.45" customHeight="1" x14ac:dyDescent="0.25">
      <c r="A161" s="17" t="s">
        <v>193</v>
      </c>
      <c r="B161" s="27" t="s">
        <v>194</v>
      </c>
      <c r="C161" s="17"/>
      <c r="D161" s="17"/>
      <c r="E161" s="17"/>
      <c r="F161" s="17"/>
      <c r="G161" s="27"/>
      <c r="H161" s="29"/>
      <c r="I161" s="29"/>
    </row>
    <row r="162" spans="1:9" x14ac:dyDescent="0.25">
      <c r="A162" s="17" t="s">
        <v>195</v>
      </c>
      <c r="B162" s="27" t="s">
        <v>196</v>
      </c>
      <c r="C162" s="17"/>
      <c r="D162" s="17"/>
      <c r="E162" s="17"/>
      <c r="F162" s="17"/>
      <c r="G162" s="27"/>
      <c r="H162" s="29"/>
      <c r="I162" s="29"/>
    </row>
    <row r="163" spans="1:9" ht="74.45" customHeight="1" x14ac:dyDescent="0.25">
      <c r="A163" s="17" t="s">
        <v>197</v>
      </c>
      <c r="B163" s="27" t="s">
        <v>198</v>
      </c>
      <c r="C163" s="17"/>
      <c r="D163" s="17"/>
      <c r="E163" s="17"/>
      <c r="F163" s="17"/>
      <c r="G163" s="27"/>
      <c r="H163" s="29"/>
      <c r="I163" s="29"/>
    </row>
    <row r="164" spans="1:9" ht="46.5" customHeight="1" x14ac:dyDescent="0.25">
      <c r="A164" s="17" t="s">
        <v>199</v>
      </c>
      <c r="B164" s="27" t="s">
        <v>200</v>
      </c>
      <c r="C164" s="17"/>
      <c r="D164" s="17"/>
      <c r="E164" s="17"/>
      <c r="F164" s="17"/>
      <c r="G164" s="27"/>
      <c r="H164" s="29"/>
      <c r="I164" s="29"/>
    </row>
    <row r="165" spans="1:9" ht="27" customHeight="1" x14ac:dyDescent="0.25">
      <c r="A165" s="17" t="s">
        <v>201</v>
      </c>
      <c r="B165" s="27" t="s">
        <v>202</v>
      </c>
      <c r="C165" s="17"/>
      <c r="D165" s="17"/>
      <c r="E165" s="17"/>
      <c r="F165" s="17"/>
      <c r="G165" s="27"/>
      <c r="H165" s="29"/>
      <c r="I165" s="29"/>
    </row>
    <row r="166" spans="1:9" ht="59.1" customHeight="1" x14ac:dyDescent="0.25">
      <c r="A166" s="17" t="s">
        <v>203</v>
      </c>
      <c r="B166" s="27" t="s">
        <v>204</v>
      </c>
      <c r="C166" s="17"/>
      <c r="D166" s="17"/>
      <c r="E166" s="17"/>
      <c r="F166" s="17"/>
      <c r="G166" s="27"/>
      <c r="H166" s="29"/>
      <c r="I166" s="29"/>
    </row>
    <row r="167" spans="1:9" ht="27.95" customHeight="1" x14ac:dyDescent="0.25">
      <c r="A167" s="17" t="s">
        <v>205</v>
      </c>
      <c r="B167" s="27" t="s">
        <v>206</v>
      </c>
      <c r="C167" s="17"/>
      <c r="D167" s="17"/>
      <c r="E167" s="17"/>
      <c r="F167" s="17"/>
      <c r="G167" s="27"/>
      <c r="H167" s="29"/>
      <c r="I167" s="29"/>
    </row>
    <row r="168" spans="1:9" ht="45" x14ac:dyDescent="0.25">
      <c r="A168" s="17" t="s">
        <v>207</v>
      </c>
      <c r="B168" s="27" t="s">
        <v>208</v>
      </c>
      <c r="C168" s="17"/>
      <c r="D168" s="17"/>
      <c r="E168" s="17"/>
      <c r="F168" s="17"/>
      <c r="G168" s="27"/>
      <c r="H168" s="29"/>
      <c r="I168" s="29"/>
    </row>
    <row r="169" spans="1:9" ht="26.1" customHeight="1" x14ac:dyDescent="0.25">
      <c r="A169" s="17" t="s">
        <v>209</v>
      </c>
      <c r="B169" s="27" t="s">
        <v>210</v>
      </c>
      <c r="C169" s="17"/>
      <c r="D169" s="17"/>
      <c r="E169" s="17"/>
      <c r="F169" s="17"/>
      <c r="G169" s="27"/>
      <c r="H169" s="29"/>
      <c r="I169" s="29"/>
    </row>
    <row r="170" spans="1:9" ht="26.45" customHeight="1" x14ac:dyDescent="0.25">
      <c r="A170" s="17" t="s">
        <v>211</v>
      </c>
      <c r="B170" s="27" t="s">
        <v>212</v>
      </c>
      <c r="C170" s="17"/>
      <c r="D170" s="17"/>
      <c r="E170" s="17"/>
      <c r="F170" s="17"/>
      <c r="G170" s="27"/>
      <c r="H170" s="29"/>
      <c r="I170" s="29"/>
    </row>
    <row r="171" spans="1:9" ht="44.45" customHeight="1" x14ac:dyDescent="0.25">
      <c r="A171" s="17" t="s">
        <v>213</v>
      </c>
      <c r="B171" s="27" t="s">
        <v>182</v>
      </c>
      <c r="C171" s="17"/>
      <c r="D171" s="17"/>
      <c r="E171" s="17"/>
      <c r="F171" s="17"/>
      <c r="G171" s="27"/>
      <c r="H171" s="29"/>
      <c r="I171" s="29"/>
    </row>
    <row r="172" spans="1:9" x14ac:dyDescent="0.25">
      <c r="E172" s="16" t="s">
        <v>80</v>
      </c>
      <c r="F172" s="16" t="str">
        <f>IF((COUNT(C158:C171)&lt;&gt;COUNT(F158:F171)),"", ROUND(SUM(F158:F171),2))</f>
        <v/>
      </c>
      <c r="G172" s="14" t="str">
        <f>IF((COUNT(C158:C171)&lt;&gt;COUNT(F158:F171)),"Neužpildytos visų objektų kainos", "")</f>
        <v>Neužpildytos visų objektų kainos</v>
      </c>
    </row>
    <row r="173" spans="1:9" ht="45" x14ac:dyDescent="0.25">
      <c r="C173" s="25" t="s">
        <v>81</v>
      </c>
      <c r="D173" s="19"/>
      <c r="E173" s="16" t="s">
        <v>82</v>
      </c>
      <c r="F173" s="16" t="str">
        <f>IF(OR(F172="",D173=""),"", ROUND(PRODUCT(D173,F172)/100,2))</f>
        <v/>
      </c>
      <c r="G173" s="14" t="str">
        <f>IF(D173="", "Nurodykite taikomą PVM dydį", "")</f>
        <v>Nurodykite taikomą PVM dydį</v>
      </c>
    </row>
    <row r="174" spans="1:9" x14ac:dyDescent="0.25">
      <c r="E174" s="16" t="s">
        <v>83</v>
      </c>
      <c r="F174" s="16">
        <f>IF(ISBLANK(F173), "", ROUND(SUM(F172:F173),2))</f>
        <v>0</v>
      </c>
    </row>
  </sheetData>
  <sheetProtection algorithmName="SHA-512" hashValue="tbUNEsfME4BNjJagV3r0TvwuzVpjdXGNeY3zE3CS0sKYp6lcyzHWjfqw9TXZwBpGf+AAtTM0Z78rt1xOvVl1NA==" saltValue="uydZNZBmPdlDsJTcEAwzZA=="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6" t="s">
        <v>214</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8" t="s">
        <v>215</v>
      </c>
      <c r="B5" s="49"/>
      <c r="C5" s="47" t="s">
        <v>216</v>
      </c>
      <c r="D5" s="48"/>
      <c r="E5" s="49"/>
      <c r="F5" s="47" t="s">
        <v>217</v>
      </c>
      <c r="G5" s="48"/>
      <c r="H5" s="49"/>
      <c r="I5" s="47" t="s">
        <v>218</v>
      </c>
      <c r="J5" s="49"/>
      <c r="K5" s="9" t="s">
        <v>219</v>
      </c>
    </row>
    <row r="6" spans="1:11" ht="48.95" customHeight="1" x14ac:dyDescent="0.25">
      <c r="A6" s="54"/>
      <c r="B6" s="38"/>
      <c r="C6" s="50"/>
      <c r="D6" s="51"/>
      <c r="E6" s="38"/>
      <c r="F6" s="50"/>
      <c r="G6" s="51"/>
      <c r="H6" s="38"/>
      <c r="I6" s="50"/>
      <c r="J6" s="38"/>
      <c r="K6" s="20"/>
    </row>
    <row r="7" spans="1:11" ht="48.95" customHeight="1" x14ac:dyDescent="0.25">
      <c r="A7" s="54"/>
      <c r="B7" s="38"/>
      <c r="C7" s="50"/>
      <c r="D7" s="51"/>
      <c r="E7" s="38"/>
      <c r="F7" s="50"/>
      <c r="G7" s="51"/>
      <c r="H7" s="38"/>
      <c r="I7" s="50"/>
      <c r="J7" s="38"/>
      <c r="K7" s="20"/>
    </row>
    <row r="8" spans="1:11" ht="48.95" customHeight="1" x14ac:dyDescent="0.25">
      <c r="A8" s="54"/>
      <c r="B8" s="38"/>
      <c r="C8" s="50"/>
      <c r="D8" s="51"/>
      <c r="E8" s="38"/>
      <c r="F8" s="50"/>
      <c r="G8" s="51"/>
      <c r="H8" s="38"/>
      <c r="I8" s="50"/>
      <c r="J8" s="38"/>
      <c r="K8" s="20"/>
    </row>
    <row r="9" spans="1:11" ht="48.95" customHeight="1" x14ac:dyDescent="0.25">
      <c r="A9" s="54"/>
      <c r="B9" s="38"/>
      <c r="C9" s="50"/>
      <c r="D9" s="51"/>
      <c r="E9" s="38"/>
      <c r="F9" s="50"/>
      <c r="G9" s="51"/>
      <c r="H9" s="38"/>
      <c r="I9" s="50"/>
      <c r="J9" s="38"/>
      <c r="K9" s="20"/>
    </row>
    <row r="10" spans="1:11" ht="48.95" customHeight="1" x14ac:dyDescent="0.25">
      <c r="A10" s="54"/>
      <c r="B10" s="38"/>
      <c r="C10" s="50"/>
      <c r="D10" s="51"/>
      <c r="E10" s="38"/>
      <c r="F10" s="50"/>
      <c r="G10" s="51"/>
      <c r="H10" s="38"/>
      <c r="I10" s="50"/>
      <c r="J10" s="38"/>
      <c r="K10" s="20"/>
    </row>
    <row r="11" spans="1:11" ht="48.95" customHeight="1" x14ac:dyDescent="0.25">
      <c r="A11" s="54"/>
      <c r="B11" s="38"/>
      <c r="C11" s="50"/>
      <c r="D11" s="51"/>
      <c r="E11" s="38"/>
      <c r="F11" s="50"/>
      <c r="G11" s="51"/>
      <c r="H11" s="38"/>
      <c r="I11" s="50"/>
      <c r="J11" s="38"/>
      <c r="K11" s="20"/>
    </row>
    <row r="12" spans="1:11" ht="48.95" customHeight="1" x14ac:dyDescent="0.25">
      <c r="A12" s="54"/>
      <c r="B12" s="38"/>
      <c r="C12" s="50"/>
      <c r="D12" s="51"/>
      <c r="E12" s="38"/>
      <c r="F12" s="50"/>
      <c r="G12" s="51"/>
      <c r="H12" s="38"/>
      <c r="I12" s="50"/>
      <c r="J12" s="38"/>
      <c r="K12" s="20"/>
    </row>
    <row r="13" spans="1:11" ht="48.95" customHeight="1" x14ac:dyDescent="0.25">
      <c r="A13" s="54"/>
      <c r="B13" s="38"/>
      <c r="C13" s="50"/>
      <c r="D13" s="51"/>
      <c r="E13" s="38"/>
      <c r="F13" s="50"/>
      <c r="G13" s="51"/>
      <c r="H13" s="38"/>
      <c r="I13" s="50"/>
      <c r="J13" s="38"/>
      <c r="K13" s="20"/>
    </row>
    <row r="14" spans="1:11" ht="48.95" customHeight="1" x14ac:dyDescent="0.25">
      <c r="A14" s="54"/>
      <c r="B14" s="38"/>
      <c r="C14" s="50"/>
      <c r="D14" s="51"/>
      <c r="E14" s="38"/>
      <c r="F14" s="50"/>
      <c r="G14" s="51"/>
      <c r="H14" s="38"/>
      <c r="I14" s="50"/>
      <c r="J14" s="38"/>
      <c r="K14" s="20"/>
    </row>
    <row r="15" spans="1:11" ht="48" customHeight="1" thickBot="1" x14ac:dyDescent="0.3">
      <c r="A15" s="63"/>
      <c r="B15" s="57"/>
      <c r="C15" s="55"/>
      <c r="D15" s="56"/>
      <c r="E15" s="57"/>
      <c r="F15" s="55"/>
      <c r="G15" s="56"/>
      <c r="H15" s="57"/>
      <c r="I15" s="55"/>
      <c r="J15" s="57"/>
      <c r="K15" s="21"/>
    </row>
    <row r="16" spans="1:11" ht="18.95" customHeight="1" x14ac:dyDescent="0.25">
      <c r="A16" s="10"/>
      <c r="B16" s="10"/>
      <c r="C16" s="10"/>
      <c r="D16" s="10"/>
      <c r="E16" s="10"/>
      <c r="F16" s="10"/>
      <c r="G16" s="10"/>
      <c r="H16" s="10"/>
      <c r="I16" s="10"/>
      <c r="J16" s="10"/>
      <c r="K16" s="11"/>
    </row>
    <row r="17" spans="1:11" ht="48.95" customHeight="1" x14ac:dyDescent="0.25">
      <c r="A17" s="68" t="s">
        <v>220</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8" t="s">
        <v>30</v>
      </c>
      <c r="B19" s="49"/>
      <c r="C19" s="47" t="s">
        <v>216</v>
      </c>
      <c r="D19" s="48"/>
      <c r="E19" s="49"/>
      <c r="F19" s="47" t="s">
        <v>221</v>
      </c>
      <c r="G19" s="48"/>
      <c r="H19" s="49"/>
      <c r="I19" s="61" t="s">
        <v>218</v>
      </c>
      <c r="J19" s="62"/>
      <c r="K19" s="11"/>
    </row>
    <row r="20" spans="1:11" ht="48.95" customHeight="1" x14ac:dyDescent="0.25">
      <c r="A20" s="54"/>
      <c r="B20" s="38"/>
      <c r="C20" s="50"/>
      <c r="D20" s="51"/>
      <c r="E20" s="38"/>
      <c r="F20" s="50"/>
      <c r="G20" s="51"/>
      <c r="H20" s="38"/>
      <c r="I20" s="52"/>
      <c r="J20" s="53"/>
      <c r="K20" s="11"/>
    </row>
    <row r="21" spans="1:11" ht="48.95" customHeight="1" x14ac:dyDescent="0.25">
      <c r="A21" s="54"/>
      <c r="B21" s="38"/>
      <c r="C21" s="50"/>
      <c r="D21" s="51"/>
      <c r="E21" s="38"/>
      <c r="F21" s="50"/>
      <c r="G21" s="51"/>
      <c r="H21" s="38"/>
      <c r="I21" s="52"/>
      <c r="J21" s="53"/>
      <c r="K21" s="11"/>
    </row>
    <row r="22" spans="1:11" ht="48.95" customHeight="1" x14ac:dyDescent="0.25">
      <c r="A22" s="54"/>
      <c r="B22" s="38"/>
      <c r="C22" s="50"/>
      <c r="D22" s="51"/>
      <c r="E22" s="38"/>
      <c r="F22" s="50"/>
      <c r="G22" s="51"/>
      <c r="H22" s="38"/>
      <c r="I22" s="52"/>
      <c r="J22" s="53"/>
      <c r="K22" s="11"/>
    </row>
    <row r="23" spans="1:11" ht="48.95" customHeight="1" x14ac:dyDescent="0.25">
      <c r="A23" s="54"/>
      <c r="B23" s="38"/>
      <c r="C23" s="50"/>
      <c r="D23" s="51"/>
      <c r="E23" s="38"/>
      <c r="F23" s="50"/>
      <c r="G23" s="51"/>
      <c r="H23" s="38"/>
      <c r="I23" s="52"/>
      <c r="J23" s="53"/>
      <c r="K23" s="11"/>
    </row>
    <row r="24" spans="1:11" ht="48.95" customHeight="1" x14ac:dyDescent="0.25">
      <c r="A24" s="54"/>
      <c r="B24" s="38"/>
      <c r="C24" s="50"/>
      <c r="D24" s="51"/>
      <c r="E24" s="38"/>
      <c r="F24" s="50"/>
      <c r="G24" s="51"/>
      <c r="H24" s="38"/>
      <c r="I24" s="52"/>
      <c r="J24" s="53"/>
      <c r="K24" s="11"/>
    </row>
    <row r="25" spans="1:11" ht="48.95" customHeight="1" x14ac:dyDescent="0.25">
      <c r="A25" s="54"/>
      <c r="B25" s="38"/>
      <c r="C25" s="50"/>
      <c r="D25" s="51"/>
      <c r="E25" s="38"/>
      <c r="F25" s="50"/>
      <c r="G25" s="51"/>
      <c r="H25" s="38"/>
      <c r="I25" s="52"/>
      <c r="J25" s="53"/>
      <c r="K25" s="11"/>
    </row>
    <row r="26" spans="1:11" ht="48.95" customHeight="1" x14ac:dyDescent="0.25">
      <c r="A26" s="54"/>
      <c r="B26" s="38"/>
      <c r="C26" s="50"/>
      <c r="D26" s="51"/>
      <c r="E26" s="38"/>
      <c r="F26" s="50"/>
      <c r="G26" s="51"/>
      <c r="H26" s="38"/>
      <c r="I26" s="52"/>
      <c r="J26" s="53"/>
      <c r="K26" s="11"/>
    </row>
    <row r="27" spans="1:11" ht="48.95" customHeight="1" x14ac:dyDescent="0.25">
      <c r="A27" s="54"/>
      <c r="B27" s="38"/>
      <c r="C27" s="50"/>
      <c r="D27" s="51"/>
      <c r="E27" s="38"/>
      <c r="F27" s="50"/>
      <c r="G27" s="51"/>
      <c r="H27" s="38"/>
      <c r="I27" s="52"/>
      <c r="J27" s="53"/>
      <c r="K27" s="11"/>
    </row>
    <row r="28" spans="1:11" ht="48.95" customHeight="1" x14ac:dyDescent="0.25">
      <c r="A28" s="54"/>
      <c r="B28" s="38"/>
      <c r="C28" s="50"/>
      <c r="D28" s="51"/>
      <c r="E28" s="38"/>
      <c r="F28" s="50"/>
      <c r="G28" s="51"/>
      <c r="H28" s="38"/>
      <c r="I28" s="52"/>
      <c r="J28" s="53"/>
      <c r="K28" s="11"/>
    </row>
    <row r="29" spans="1:11" ht="48.95" customHeight="1" x14ac:dyDescent="0.25">
      <c r="A29" s="54"/>
      <c r="B29" s="38"/>
      <c r="C29" s="50"/>
      <c r="D29" s="51"/>
      <c r="E29" s="38"/>
      <c r="F29" s="50"/>
      <c r="G29" s="51"/>
      <c r="H29" s="38"/>
      <c r="I29" s="52"/>
      <c r="J29" s="53"/>
      <c r="K29" s="11"/>
    </row>
    <row r="31" spans="1:11" ht="33" customHeight="1" x14ac:dyDescent="0.25">
      <c r="A31" s="70"/>
      <c r="B31" s="30"/>
      <c r="C31" s="30"/>
      <c r="D31" s="30"/>
      <c r="E31" s="30"/>
      <c r="F31" s="30"/>
      <c r="G31" s="30"/>
      <c r="H31" s="30"/>
      <c r="I31" s="30"/>
      <c r="J31" s="30"/>
    </row>
    <row r="33" spans="1:10" ht="15.95" customHeight="1" x14ac:dyDescent="0.25">
      <c r="A33" s="71" t="s">
        <v>222</v>
      </c>
      <c r="B33" s="30"/>
      <c r="C33" s="30"/>
      <c r="D33" s="30"/>
      <c r="E33" s="30"/>
      <c r="F33" s="30"/>
      <c r="G33" s="30"/>
      <c r="H33" s="30"/>
      <c r="I33" s="30"/>
      <c r="J33" s="30"/>
    </row>
    <row r="34" spans="1:10" ht="15.95" customHeight="1" thickBot="1" x14ac:dyDescent="0.3"/>
    <row r="35" spans="1:10" ht="15.95" customHeight="1" x14ac:dyDescent="0.25">
      <c r="A35" s="8" t="s">
        <v>29</v>
      </c>
      <c r="B35" s="65" t="s">
        <v>223</v>
      </c>
      <c r="C35" s="48"/>
      <c r="D35" s="48"/>
      <c r="E35" s="48"/>
      <c r="F35" s="48"/>
      <c r="G35" s="49"/>
      <c r="H35" s="66" t="s">
        <v>224</v>
      </c>
      <c r="I35" s="48"/>
      <c r="J35" s="62"/>
    </row>
    <row r="36" spans="1:10" ht="48" customHeight="1" x14ac:dyDescent="0.25">
      <c r="A36" s="22" t="s">
        <v>225</v>
      </c>
      <c r="B36" s="67" t="s">
        <v>226</v>
      </c>
      <c r="C36" s="51"/>
      <c r="D36" s="51"/>
      <c r="E36" s="51"/>
      <c r="F36" s="51"/>
      <c r="G36" s="38"/>
      <c r="H36" s="64"/>
      <c r="I36" s="51"/>
      <c r="J36" s="53"/>
    </row>
    <row r="37" spans="1:10" ht="48" customHeight="1" x14ac:dyDescent="0.25">
      <c r="A37" s="22" t="s">
        <v>227</v>
      </c>
      <c r="B37" s="67" t="s">
        <v>228</v>
      </c>
      <c r="C37" s="51"/>
      <c r="D37" s="51"/>
      <c r="E37" s="51"/>
      <c r="F37" s="51"/>
      <c r="G37" s="38"/>
      <c r="H37" s="64"/>
      <c r="I37" s="51"/>
      <c r="J37" s="53"/>
    </row>
    <row r="38" spans="1:10" ht="48" customHeight="1" x14ac:dyDescent="0.25">
      <c r="A38" s="23"/>
      <c r="B38" s="60"/>
      <c r="C38" s="51"/>
      <c r="D38" s="51"/>
      <c r="E38" s="51"/>
      <c r="F38" s="51"/>
      <c r="G38" s="38"/>
      <c r="H38" s="64"/>
      <c r="I38" s="51"/>
      <c r="J38" s="53"/>
    </row>
    <row r="39" spans="1:10" ht="48" customHeight="1" x14ac:dyDescent="0.25">
      <c r="A39" s="23"/>
      <c r="B39" s="60"/>
      <c r="C39" s="51"/>
      <c r="D39" s="51"/>
      <c r="E39" s="51"/>
      <c r="F39" s="51"/>
      <c r="G39" s="38"/>
      <c r="H39" s="64"/>
      <c r="I39" s="51"/>
      <c r="J39" s="53"/>
    </row>
    <row r="40" spans="1:10" ht="48" customHeight="1" x14ac:dyDescent="0.25">
      <c r="A40" s="23"/>
      <c r="B40" s="60"/>
      <c r="C40" s="51"/>
      <c r="D40" s="51"/>
      <c r="E40" s="51"/>
      <c r="F40" s="51"/>
      <c r="G40" s="38"/>
      <c r="H40" s="64"/>
      <c r="I40" s="51"/>
      <c r="J40" s="53"/>
    </row>
    <row r="41" spans="1:10" ht="48" customHeight="1" x14ac:dyDescent="0.25">
      <c r="A41" s="23"/>
      <c r="B41" s="60"/>
      <c r="C41" s="51"/>
      <c r="D41" s="51"/>
      <c r="E41" s="51"/>
      <c r="F41" s="51"/>
      <c r="G41" s="38"/>
      <c r="H41" s="64"/>
      <c r="I41" s="51"/>
      <c r="J41" s="53"/>
    </row>
    <row r="42" spans="1:10" ht="48" customHeight="1" x14ac:dyDescent="0.25">
      <c r="A42" s="23"/>
      <c r="B42" s="60"/>
      <c r="C42" s="51"/>
      <c r="D42" s="51"/>
      <c r="E42" s="51"/>
      <c r="F42" s="51"/>
      <c r="G42" s="38"/>
      <c r="H42" s="64"/>
      <c r="I42" s="51"/>
      <c r="J42" s="53"/>
    </row>
    <row r="43" spans="1:10" ht="48" customHeight="1" x14ac:dyDescent="0.25">
      <c r="A43" s="23"/>
      <c r="B43" s="60"/>
      <c r="C43" s="51"/>
      <c r="D43" s="51"/>
      <c r="E43" s="51"/>
      <c r="F43" s="51"/>
      <c r="G43" s="38"/>
      <c r="H43" s="64"/>
      <c r="I43" s="51"/>
      <c r="J43" s="53"/>
    </row>
    <row r="44" spans="1:10" ht="48" customHeight="1" x14ac:dyDescent="0.25">
      <c r="A44" s="23"/>
      <c r="B44" s="60"/>
      <c r="C44" s="51"/>
      <c r="D44" s="51"/>
      <c r="E44" s="51"/>
      <c r="F44" s="51"/>
      <c r="G44" s="38"/>
      <c r="H44" s="64"/>
      <c r="I44" s="51"/>
      <c r="J44" s="53"/>
    </row>
    <row r="45" spans="1:10" ht="48" customHeight="1" x14ac:dyDescent="0.25">
      <c r="A45" s="23"/>
      <c r="B45" s="60"/>
      <c r="C45" s="51"/>
      <c r="D45" s="51"/>
      <c r="E45" s="51"/>
      <c r="F45" s="51"/>
      <c r="G45" s="38"/>
      <c r="H45" s="64"/>
      <c r="I45" s="51"/>
      <c r="J45" s="53"/>
    </row>
    <row r="46" spans="1:10" ht="48.95" customHeight="1" thickBot="1" x14ac:dyDescent="0.3">
      <c r="A46" s="24"/>
      <c r="B46" s="72"/>
      <c r="C46" s="56"/>
      <c r="D46" s="56"/>
      <c r="E46" s="56"/>
      <c r="F46" s="56"/>
      <c r="G46" s="57"/>
      <c r="H46" s="73"/>
      <c r="I46" s="74"/>
      <c r="J46" s="75"/>
    </row>
    <row r="48" spans="1:10" ht="102" customHeight="1" x14ac:dyDescent="0.25">
      <c r="A48" s="70" t="s">
        <v>229</v>
      </c>
      <c r="B48" s="30"/>
      <c r="C48" s="30"/>
      <c r="D48" s="30"/>
      <c r="E48" s="30"/>
      <c r="F48" s="30"/>
      <c r="G48" s="30"/>
      <c r="H48" s="30"/>
      <c r="I48" s="30"/>
      <c r="J48" s="30"/>
    </row>
    <row r="51" spans="1:10" x14ac:dyDescent="0.25">
      <c r="A51" s="69" t="s">
        <v>230</v>
      </c>
      <c r="B51" s="30"/>
      <c r="C51" s="30"/>
      <c r="D51" s="30"/>
      <c r="E51" s="59"/>
      <c r="F51" s="30"/>
      <c r="G51" s="30"/>
      <c r="H51" s="30"/>
      <c r="I51" s="30"/>
      <c r="J51" s="30"/>
    </row>
    <row r="53" spans="1:10" x14ac:dyDescent="0.25">
      <c r="A53" s="69" t="s">
        <v>231</v>
      </c>
      <c r="B53" s="30"/>
      <c r="C53" s="30"/>
      <c r="D53" s="30"/>
      <c r="E53" s="59"/>
      <c r="F53" s="30"/>
      <c r="G53" s="30"/>
      <c r="H53" s="30"/>
      <c r="I53" s="30"/>
      <c r="J53" s="30"/>
    </row>
    <row r="100" spans="1:1" ht="15.75" x14ac:dyDescent="0.25">
      <c r="A100" t="s">
        <v>232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2026-02-12T19:22:19Z</cp:lastPrinted>
  <dcterms:created xsi:type="dcterms:W3CDTF">2023-04-04T12:16:45Z</dcterms:created>
  <dcterms:modified xsi:type="dcterms:W3CDTF">2026-02-24T07:41:54Z</dcterms:modified>
</cp:coreProperties>
</file>