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271 Hemodializės priemonės\CVP IS\"/>
    </mc:Choice>
  </mc:AlternateContent>
  <xr:revisionPtr revIDLastSave="0" documentId="13_ncr:1_{8C640EE9-F0DE-4C33-B091-B48FD8CA833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22" i="1" l="1"/>
  <c r="G421" i="1"/>
  <c r="F421" i="1"/>
  <c r="F422" i="1" s="1"/>
  <c r="F423" i="1" s="1"/>
  <c r="F419" i="1"/>
  <c r="G409" i="1"/>
  <c r="G408" i="1"/>
  <c r="F406" i="1"/>
  <c r="F404" i="1"/>
  <c r="F408" i="1" s="1"/>
  <c r="F409" i="1" s="1"/>
  <c r="F410" i="1" s="1"/>
  <c r="G394" i="1"/>
  <c r="F393" i="1"/>
  <c r="F394" i="1" s="1"/>
  <c r="F395" i="1" s="1"/>
  <c r="F388" i="1"/>
  <c r="F385" i="1"/>
  <c r="F380" i="1"/>
  <c r="F365" i="1"/>
  <c r="G393" i="1" s="1"/>
  <c r="G355" i="1"/>
  <c r="G354" i="1"/>
  <c r="F352" i="1"/>
  <c r="F350" i="1"/>
  <c r="F348" i="1"/>
  <c r="F354" i="1" s="1"/>
  <c r="F355" i="1" s="1"/>
  <c r="F356" i="1" s="1"/>
  <c r="G338" i="1"/>
  <c r="F334" i="1"/>
  <c r="F329" i="1"/>
  <c r="F327" i="1"/>
  <c r="F324" i="1"/>
  <c r="F318" i="1"/>
  <c r="G337" i="1" s="1"/>
  <c r="G308" i="1"/>
  <c r="F301" i="1"/>
  <c r="G307" i="1" s="1"/>
  <c r="F294" i="1"/>
  <c r="F287" i="1"/>
  <c r="F307" i="1" s="1"/>
  <c r="F308" i="1" s="1"/>
  <c r="F309" i="1" s="1"/>
  <c r="G277" i="1"/>
  <c r="F272" i="1"/>
  <c r="F260" i="1"/>
  <c r="F252" i="1"/>
  <c r="F245" i="1"/>
  <c r="F240" i="1"/>
  <c r="G276" i="1" s="1"/>
  <c r="F225" i="1"/>
  <c r="F214" i="1"/>
  <c r="F276" i="1" s="1"/>
  <c r="F277" i="1" s="1"/>
  <c r="F278" i="1" s="1"/>
  <c r="G204" i="1"/>
  <c r="G203" i="1"/>
  <c r="F196" i="1"/>
  <c r="F190" i="1"/>
  <c r="F184" i="1"/>
  <c r="F203" i="1" s="1"/>
  <c r="F204" i="1" s="1"/>
  <c r="F205" i="1" s="1"/>
  <c r="F178" i="1"/>
  <c r="G168" i="1"/>
  <c r="F160" i="1"/>
  <c r="F153" i="1"/>
  <c r="F139" i="1"/>
  <c r="F128" i="1"/>
  <c r="F122" i="1"/>
  <c r="F117" i="1"/>
  <c r="F112" i="1"/>
  <c r="F89" i="1"/>
  <c r="F167" i="1" s="1"/>
  <c r="F168" i="1" s="1"/>
  <c r="F169" i="1" s="1"/>
  <c r="F69" i="1"/>
  <c r="F55" i="1"/>
  <c r="F46" i="1"/>
  <c r="F37" i="1"/>
  <c r="G167" i="1" s="1"/>
  <c r="F337" i="1" l="1"/>
  <c r="F338" i="1" s="1"/>
  <c r="F339" i="1" s="1"/>
</calcChain>
</file>

<file path=xl/sharedStrings.xml><?xml version="1.0" encoding="utf-8"?>
<sst xmlns="http://schemas.openxmlformats.org/spreadsheetml/2006/main" count="847" uniqueCount="670">
  <si>
    <t>PIRKIMO SĄLYGŲ PRIEDAS "PASIŪLYMO FORMA"</t>
  </si>
  <si>
    <t>VIENKARTINĖS MEDICINOS PRIEMONĖS. HEMODIALIZĖS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</si>
  <si>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</si>
  <si>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</si>
  <si>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</si>
  <si>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</si>
  <si>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</si>
  <si>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</si>
  <si>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</si>
  <si>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</si>
  <si>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</si>
  <si>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</si>
  <si>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</si>
  <si>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</si>
  <si>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</si>
  <si>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</si>
  <si>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</si>
  <si>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</si>
  <si>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</si>
  <si>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</si>
  <si>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</si>
  <si>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</si>
  <si>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</si>
  <si>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</si>
  <si>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</si>
  <si>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</si>
  <si>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HEMODIALIZĖS PRIEMONĖS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</si>
  <si>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</si>
  <si>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</si>
  <si>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</si>
  <si>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</si>
  <si>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</si>
  <si>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</si>
  <si>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</si>
  <si>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</si>
  <si>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</si>
  <si>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siūlomo parametro reikšmė (pavadinimas ir puslapio Nr.)</t>
  </si>
  <si>
    <t>1.</t>
  </si>
  <si>
    <t>Hemodializės priemonės</t>
  </si>
  <si>
    <t>1.1.</t>
  </si>
  <si>
    <t>Hemofiltro ir magistralių rinkinys sepsio gydymui</t>
  </si>
  <si>
    <t>vnt.</t>
  </si>
  <si>
    <t>1.1.1.</t>
  </si>
  <si>
    <t>Tinkantys Gambro „Prismaflex“ tipo aparatams</t>
  </si>
  <si>
    <t>1.1.2.</t>
  </si>
  <si>
    <t>Sumažinto trombogeniškumo membrana pagaminta iš akrilo nitrilo ir organinio natrio sulfonato polimero,kurios paviršius padengtas polietileniminu</t>
  </si>
  <si>
    <t>1.1.3.</t>
  </si>
  <si>
    <t>Pasižyminti endotoksinų ir cytokinų adsorbcinėmis savybėmis</t>
  </si>
  <si>
    <t>1.1.4.</t>
  </si>
  <si>
    <t>Membranos darbinis plotas 1,5 m2 (+/- 10%);</t>
  </si>
  <si>
    <t>1.1.5.</t>
  </si>
  <si>
    <t>Kraujo tūris rinkinyje 190 ml (+/-10%)</t>
  </si>
  <si>
    <t>1.1.6.</t>
  </si>
  <si>
    <t>Procedūrai reikalingų skysčių jungtys „Luer –lock“ tipo arba stora plastikine adata</t>
  </si>
  <si>
    <t>1.1.7.</t>
  </si>
  <si>
    <t>Komplekte turi būti bent vienas skysčių surinkimo maišas</t>
  </si>
  <si>
    <t>1.1.8.</t>
  </si>
  <si>
    <t>Veninė ir arterinė kraujo magistralės su švirkšto adata praduriamomis angomis mėginių paėmimui ar vaistų sušvirkštimui.</t>
  </si>
  <si>
    <t>1.2.</t>
  </si>
  <si>
    <t>Vienkartinio naudojimo hemofiltro ir magistralių rinkinys skirti ilgalaikei venoveninei hemofiltracijai, hemodiafiltracijai ir hemodializei be heparino atlikti, didesnio svorio pacientams</t>
  </si>
  <si>
    <t xml:space="preserve">vnt. </t>
  </si>
  <si>
    <t>1.2.1.</t>
  </si>
  <si>
    <t>1.2.2.</t>
  </si>
  <si>
    <t>Dializatoriaus membrana iš akrilonitrilo ir organinio natrio sulfonato polimero, kurios paviršius padengtas polietileniminu, skirta beheparininei procedūrai</t>
  </si>
  <si>
    <t>1.2.3.</t>
  </si>
  <si>
    <t>Paviršiaus plotas 1,5 ± 10 % m2</t>
  </si>
  <si>
    <t>1.2.4.</t>
  </si>
  <si>
    <t>Kraujo tūris sistemoje 189 ± 10 % ml</t>
  </si>
  <si>
    <t>1.2.5.</t>
  </si>
  <si>
    <t>Komplekte turi būti skysčių surinkimo maišas</t>
  </si>
  <si>
    <t>1.2.6.</t>
  </si>
  <si>
    <t>Veninė ir arterinė kraujo magistralės su švirkšto adata praduriamomis angomis mėginių paėmimui ar vaistų sušvirkštimui</t>
  </si>
  <si>
    <t>1.2.7.</t>
  </si>
  <si>
    <t>Procedūrai reikalingų skysčių jungtys „Luer –lock“ tipo arba stora plastikine adata;</t>
  </si>
  <si>
    <t>1.2.8.</t>
  </si>
  <si>
    <t>Sterilizacija etileno oksidu.</t>
  </si>
  <si>
    <t>1.3.</t>
  </si>
  <si>
    <t>Vienkartinė magistralės užpildymo ir kraujo grąžinimo linija su filtru dializės aparato ruošiamo tirpalo sterilumui užtikrinti</t>
  </si>
  <si>
    <t>1.3.1.</t>
  </si>
  <si>
    <t>Naudojamas kartu su „Artis Physio“ dializės aparato „ARTISET“ tipo magistralėmis</t>
  </si>
  <si>
    <t>1.3.2.</t>
  </si>
  <si>
    <t>Įgalina dializės aparato ruošiamą tirpalą pro sterilizuojančią membraną, kuri sulaiko endotoksinus, naudoti automatizuotam („one-button“) magistralės užpildymui, skysčių „bolus“ skyrimui, kraujo grąžinimui taikant hemodializės procedūrą</t>
  </si>
  <si>
    <t>1.3.3.</t>
  </si>
  <si>
    <t>Vienkartinės, sterilios, apirogeniškos linijos.</t>
  </si>
  <si>
    <t>1.3.4.</t>
  </si>
  <si>
    <t>Linijos pagamintos iš PVC polivinilchlorido (medicininė kategorija, be DEHP)</t>
  </si>
  <si>
    <t>1.3.5.</t>
  </si>
  <si>
    <t>„Luer Lock“ tipo jungtys linijos galuose</t>
  </si>
  <si>
    <t>1.3.6.</t>
  </si>
  <si>
    <t>Trišakis su spaustuku ir „Luer Lock“ jungtimi kraujo grąžinimo veiksmui</t>
  </si>
  <si>
    <t>1.3.7.</t>
  </si>
  <si>
    <t>Linijų diametrai (vidinis x išorinis): Ø 4,3 x 6,8mm</t>
  </si>
  <si>
    <t>1.3.8.</t>
  </si>
  <si>
    <t>Trišakio linijos diametrai (vidinis x išorinis): Ø 3,5 x 5,5mm</t>
  </si>
  <si>
    <t>1.3.9.</t>
  </si>
  <si>
    <t>Filtras su rėmeliu, integruotas linijoje</t>
  </si>
  <si>
    <t>1.3.10.</t>
  </si>
  <si>
    <t>Filtro membrana pagaminta iš hidrofilinio polietersulfono</t>
  </si>
  <si>
    <t>1.3.11.</t>
  </si>
  <si>
    <t>Sterilizacija elektronų srautu</t>
  </si>
  <si>
    <t>1.3.12.</t>
  </si>
  <si>
    <t>Maksimalus infuzijos tūris 15l</t>
  </si>
  <si>
    <t>1.3.13.</t>
  </si>
  <si>
    <t>Užpildymo linija su pakaitinio tirpalo apirogeniniu filtru turi tikti dializės aparatams „Artis Physio“, kurie naudojami skyriuje.</t>
  </si>
  <si>
    <t>1.4.</t>
  </si>
  <si>
    <t>Ekstrakorporinis kontūras (magistralė)</t>
  </si>
  <si>
    <t>1.4.1.</t>
  </si>
  <si>
    <t>Vienkartinis, sterilus, kasetinio tipo (kameros, kraujo, pakaitinio tirpalo kontūrai integruoti viename funkciniame vienete, kas užtikrina dializės aparato automatizuotą kontūro užsimontavimo ir paruošimo darbui funkciją) skirtas atlikti hemodializės (HD), hemodiafiltracijos (HDF) procedūras. Be ftalatų</t>
  </si>
  <si>
    <t>1.4.2.</t>
  </si>
  <si>
    <t>Pakaitinio tirpalo infuzijos būdai HDF metu: prieš arba po filtro (pre- ir post-)</t>
  </si>
  <si>
    <t>1.4.3.</t>
  </si>
  <si>
    <t>Spaustukai linijų galuose</t>
  </si>
  <si>
    <t>1.4.4.</t>
  </si>
  <si>
    <t>Arterinė ir veninė kameros integruotos viename funkciniame vienete/kasetėje su jungtimis</t>
  </si>
  <si>
    <t>1.4.5.</t>
  </si>
  <si>
    <t>Magistralės/ vamzdeliai pagaminti iš PVC polivinilchloridas (medicininė kategorija, be DEHP)</t>
  </si>
  <si>
    <t>1.4.6.</t>
  </si>
  <si>
    <t>Kasetės kameros pagamintos iš PETG Polietileno Tereftalato glikolio</t>
  </si>
  <si>
    <t>1.4.7.</t>
  </si>
  <si>
    <t>Injekcijos vieta pagaminta iš gumos be latekso</t>
  </si>
  <si>
    <t>1.4.8.</t>
  </si>
  <si>
    <t>Magistralės tūris 132ml</t>
  </si>
  <si>
    <t>1.4.9.</t>
  </si>
  <si>
    <t>Paciento linijos parametrai: vidinis diametras = 4.17mm; išorinis diametras = 6.5mm</t>
  </si>
  <si>
    <t>1.4.10.</t>
  </si>
  <si>
    <t>Dializato linijos parametrai: vidinis diametras = 4.17mm; išorinis diametras = 6.8mm</t>
  </si>
  <si>
    <t>1.4.11.</t>
  </si>
  <si>
    <t>Siurblio segmento (vienas) parametrai: segmento ilgis = 271mm</t>
  </si>
  <si>
    <t>1.4.12.</t>
  </si>
  <si>
    <t>vidinis diametras = 6.35±0,01mm; išorinis diametras = 9.54mm</t>
  </si>
  <si>
    <t>1.4.13.</t>
  </si>
  <si>
    <t>HD ir HDF kraujo srauto tėkmės parametrai:Kraujo tėkmės parametrai: nuo 10 ml/min iki 500 ml/min kai arterinis spaudimas yra ribose 0–250 mmHg</t>
  </si>
  <si>
    <t>1.4.14.</t>
  </si>
  <si>
    <t>Kraujo spaudimo ribos: Arterinis: [–400 iki +150] mmHg, Veninis: [ –100 iki +450] mmHg HDF prieš filtrą: [ –100 to +800] mmHg</t>
  </si>
  <si>
    <t>1.4.15.</t>
  </si>
  <si>
    <t>Kūginės ir „Luer lock“ tipo jungtys,kurių dėka sistema saugiai prijungiama prie dializatoriaus, užpildymo linijos, paciento kraujo paėmimo/grąžinimo prieigos</t>
  </si>
  <si>
    <t>1.4.16.</t>
  </si>
  <si>
    <t>Integruota kiuvetė kraujo tūrio pokyčių realiu laiku monitoravimui (Hemoscan funkcijai užtikrinti)</t>
  </si>
  <si>
    <t>1.4.17.</t>
  </si>
  <si>
    <t>Turi prieigas injekcijoms atlikti ir mėginiams paimti</t>
  </si>
  <si>
    <t>1.4.18.</t>
  </si>
  <si>
    <t>Sterilizacija – gama spinduliuote</t>
  </si>
  <si>
    <t>1.4.19.</t>
  </si>
  <si>
    <t>Kraujo linijos/magistralės turi tikti „Artis Physio“dializės aparatui, kuris naudojamas skyriuje.</t>
  </si>
  <si>
    <t>1.5.</t>
  </si>
  <si>
    <t>Kraujo linija/magistralė skirta atlikti 1 adatos hemodializės procedūrą.</t>
  </si>
  <si>
    <t>1.5.1.</t>
  </si>
  <si>
    <t>Vienkartinės, sterilios, apirogeniškos, elastingos magistralės</t>
  </si>
  <si>
    <t>1.5.2.</t>
  </si>
  <si>
    <t>Magistralė skirta atlikti 1 adatos hemodializės procedūrą</t>
  </si>
  <si>
    <t>1.5.3.</t>
  </si>
  <si>
    <t>Be ftalatų</t>
  </si>
  <si>
    <t>1.5.4.</t>
  </si>
  <si>
    <t>Spaustukai linijų galuose.</t>
  </si>
  <si>
    <t>1.5.5.</t>
  </si>
  <si>
    <t xml:space="preserve">Magistralėje yra: </t>
  </si>
  <si>
    <t>1.5.6.</t>
  </si>
  <si>
    <t>Kiuvetė kraujo tūrio pokyčių matavimui (Hemoscan funkcijai užtikrinti);</t>
  </si>
  <si>
    <t>1.5.7.</t>
  </si>
  <si>
    <t>Du siurblio segmentai;</t>
  </si>
  <si>
    <t>1.5.8.</t>
  </si>
  <si>
    <t>Arterioveninė kamera;</t>
  </si>
  <si>
    <t>1.5.9.</t>
  </si>
  <si>
    <t>Prijungimo vieta, skirta ULTRA užpildymui;</t>
  </si>
  <si>
    <t>1.5.10.</t>
  </si>
  <si>
    <t>Prijungta infuzijos linija užpildymui steriliu izotoniniu tirpalu.</t>
  </si>
  <si>
    <t>1.5.11.</t>
  </si>
  <si>
    <t>Arterinė ir veninė kameros integruotos viename funkciniame vienete/kasetėje su jungtimis.</t>
  </si>
  <si>
    <t>1.5.12.</t>
  </si>
  <si>
    <t>Magistralės/ vamzdeliai pagaminti iš PVC polivinilchlorido (medicininė kategorija, be DEHP).</t>
  </si>
  <si>
    <t>1.5.13.</t>
  </si>
  <si>
    <t>1.5.14.</t>
  </si>
  <si>
    <t>Injekcijos vieta pagaminta iš gumos be latekso.</t>
  </si>
  <si>
    <t>1.5.15.</t>
  </si>
  <si>
    <t>Kraujo tūris rinkinyje – 227 ml.</t>
  </si>
  <si>
    <t>1.5.16.</t>
  </si>
  <si>
    <t>Paciento linijos parametrai: vidinis diametras = 4.17mm; išorinis diametras = 6.5mm.</t>
  </si>
  <si>
    <t>1.5.17.</t>
  </si>
  <si>
    <t>Dializato linijos parametrai: vidinis diametras = 4.17mm; išorinis diametras = 6.8mm.</t>
  </si>
  <si>
    <t>1.5.18.</t>
  </si>
  <si>
    <t>Siurblio segmento parametrai: segmento ilgis = 271mm; vidinis diametras = 6.35±0,01mm; išorinis diametras = 9.54mm.</t>
  </si>
  <si>
    <t>1.5.19.</t>
  </si>
  <si>
    <t>Kūginės ir „Luer lock“ tipo jungtys, kurių dėka sistema saugiai prijungiama prie dializatoriaus, užpildymo linijos, paciento kraujo paėmimo/grąžinimo prieigos</t>
  </si>
  <si>
    <t>1.5.20.</t>
  </si>
  <si>
    <t>Magistralėje yra prieigos injekcijoms atlikti ir mėginiams paimti.</t>
  </si>
  <si>
    <t>1.5.21.</t>
  </si>
  <si>
    <t>Sterilizacija gama spinduliuote</t>
  </si>
  <si>
    <t>1.5.22.</t>
  </si>
  <si>
    <t>Kraujo linijos/magistralės turi tikti „Artis Physio“dializės aparatams, kurie naudojami skyriuje.</t>
  </si>
  <si>
    <t>1.6.</t>
  </si>
  <si>
    <t>Citratinis tirpalas-antikoaguliantas</t>
  </si>
  <si>
    <t>1.6.1.</t>
  </si>
  <si>
    <t>tinkantis Prismaflex aparatams;</t>
  </si>
  <si>
    <t>1.6.2.</t>
  </si>
  <si>
    <t>pakuotė: pakabinamas 5 litrų maišas</t>
  </si>
  <si>
    <t>1.6.3.</t>
  </si>
  <si>
    <t>trys 8mm(±1mm) skersmens skylutės, pakabinimui, centrinėje viršutinėje maišo dalyje išdėstytos kas 75mm(±2mm) atstumu viena nuo kitos</t>
  </si>
  <si>
    <t>1.6.4.</t>
  </si>
  <si>
    <t>Sudėtis elektrolitų: Citrato 18 mmol/l; Citrinos rūgšties 0 mmol/l; Natrio Na+ 140,0  mmol/l; Chloro 86  mmol/l.</t>
  </si>
  <si>
    <t>1.7.</t>
  </si>
  <si>
    <t>Dializuojantis tirpalas citratinei procedūrai</t>
  </si>
  <si>
    <t>1.7.1.</t>
  </si>
  <si>
    <t>Tinkantis Prismaflex aparatams;</t>
  </si>
  <si>
    <t>1.7.2.</t>
  </si>
  <si>
    <t>Be kalcio</t>
  </si>
  <si>
    <t>1.7.3.</t>
  </si>
  <si>
    <t>Pakuotė: pakabinamas 5 litrų maišas, trys 8mm(±1mm) skersmens skylutės, pakabinimui, centrinėje viršutinėje maišo dalyje išdėstytos kas 75mm(±2mm) atstumu viena nuo kitos</t>
  </si>
  <si>
    <t>1.7.4.</t>
  </si>
  <si>
    <t>Sudėtis: elektrolitų Natrio Na+ 140,0 mmol/l ; Kalio K+ 4,0 mmol/l; Kalcio Ca2+ 0 mmol/l; Magnio Mg2+ 0,75 mmol/l;  Chlorido Cl- 120,5 mmol/l; bikarbonato 22,0 mmol/l; Gliukozės 6,1 mmol/l; Laktato- 3 mmol/l.</t>
  </si>
  <si>
    <t>1.8.</t>
  </si>
  <si>
    <t>Kalcio reinfuzijos magistralė</t>
  </si>
  <si>
    <t>1.8.1.</t>
  </si>
  <si>
    <t>Tinkanti Gambro „Prismaflex“ tipo aparatams</t>
  </si>
  <si>
    <t>1.8.2.</t>
  </si>
  <si>
    <t>Ilgis ne mažiau kaip 2500 mm</t>
  </si>
  <si>
    <t>1.8.3.</t>
  </si>
  <si>
    <t>Vidinis diametras 0,60 ±0,02 mm</t>
  </si>
  <si>
    <t>1.8.4.</t>
  </si>
  <si>
    <t>Su dviem „Luer Lock“ tipo jungtimis, atbuliniu vienos krypties vožtuvu, spaustuku;</t>
  </si>
  <si>
    <t>1.8.5.</t>
  </si>
  <si>
    <t>Abiejuose magistralės galuose žymė, kad tai kalcio magistralė.</t>
  </si>
  <si>
    <t>1.9.</t>
  </si>
  <si>
    <t>Vienkartinė infuzijos / reinfuzijos linija skirta inkstų pakaitinės terapijos (IPT)magistralės užpildymui</t>
  </si>
  <si>
    <t>1.9.1.</t>
  </si>
  <si>
    <t>Vienkartinė sterili infuzijos/reinfuzijos linija skirta užpildyti IPT magistralę steriliu infuziniu tirpalu iš flakono/butelio</t>
  </si>
  <si>
    <t>1.9.2.</t>
  </si>
  <si>
    <t>Medžiaga „soft PVC“ (medicininė kategorija)</t>
  </si>
  <si>
    <t>1.9.3.</t>
  </si>
  <si>
    <t>Be DEHP</t>
  </si>
  <si>
    <t>1.9.4.</t>
  </si>
  <si>
    <t>„Luer Male“ tipo jungtys abiejuose linijos galuose</t>
  </si>
  <si>
    <t>1.9.5.</t>
  </si>
  <si>
    <t>Linijos spaustukas</t>
  </si>
  <si>
    <t>1.9.6.</t>
  </si>
  <si>
    <t>Komplekte yra adata su „Luer Female“ tipo jungtimi infuzijos tirpalo flakonui prijungti</t>
  </si>
  <si>
    <t>1.9.7.</t>
  </si>
  <si>
    <t>Išorinis linijos diametras 5,5mm; Vidinis linijos diametras 3,5mm</t>
  </si>
  <si>
    <t>1.9.8.</t>
  </si>
  <si>
    <t>Ilgis 100cm</t>
  </si>
  <si>
    <t>1.9.9.</t>
  </si>
  <si>
    <t>1.9.10.</t>
  </si>
  <si>
    <t>Linija turi tikti „Artis Physio“dializės aparatui, kuris naudojamas skyriuje</t>
  </si>
  <si>
    <t>1.10.</t>
  </si>
  <si>
    <t>Hemodializės generatorių ir cirkuliacijos sistemų dezinfektantas</t>
  </si>
  <si>
    <t>1.10.1.</t>
  </si>
  <si>
    <t>Peracto rūgšties ir vandenilio peroksido stabilizuotas tirpalas</t>
  </si>
  <si>
    <t>1.10.2.</t>
  </si>
  <si>
    <t>Peracto rūgštis 0,9%</t>
  </si>
  <si>
    <t>1.10.3.</t>
  </si>
  <si>
    <t>Skaidrus, bespalvis</t>
  </si>
  <si>
    <t>1.10.4.</t>
  </si>
  <si>
    <t>Tankis, esant +20oC: apyt. 1,1</t>
  </si>
  <si>
    <t>1.10.5.</t>
  </si>
  <si>
    <t>Gryno produkto pH vertė, esant +20oC : apyt 2,3</t>
  </si>
  <si>
    <t>1.10.6.</t>
  </si>
  <si>
    <t>3 % tirpalo pH vertė: apyt. 3,5</t>
  </si>
  <si>
    <t>1.10.7.</t>
  </si>
  <si>
    <t>Antibakterinis aktyvumas atitinka EN 1040, EN 13727, NF T 72-170, prEN 14561 standartus esant 5 min kontakto laikui</t>
  </si>
  <si>
    <t>1.10.8.</t>
  </si>
  <si>
    <t>Antimikobakterinis aktyvumas atitinka Mycobacterium terrae En 14348, prEN 14563 standartus esant 15 min kontakto laikui;</t>
  </si>
  <si>
    <t>1.10.9.</t>
  </si>
  <si>
    <t>Candida albicans - antimikrobinis aktyvumas atitinka EN 1275, EN13624 standartus esant 5 min kontakto laikui</t>
  </si>
  <si>
    <t>1.10.10.</t>
  </si>
  <si>
    <t>Aspergillus niger: EN 1275, EN 13624 standartus esant 30 min kontakto laikui</t>
  </si>
  <si>
    <t>1.10.11.</t>
  </si>
  <si>
    <t>ŽIV – 1, BVDV (HCV surogatas), esant 5 min kontakto laikui;</t>
  </si>
  <si>
    <t>1.10.12.</t>
  </si>
  <si>
    <t>PRV (HBV surogatas), Herpes virusas, NF T 72-180 (poliovirusas) – esant 30 min ekspozicijai</t>
  </si>
  <si>
    <t>1.10.13.</t>
  </si>
  <si>
    <t>Veikia bakterijų sporas NF T 72-230 ( Bacillus subtilis) - esant 30 min ekspozicijai</t>
  </si>
  <si>
    <t>1.11.</t>
  </si>
  <si>
    <t>Daugkartinis bakterijų, pirogenų, dalelių filtras vandens ir dializės skysčių ruošimui</t>
  </si>
  <si>
    <t>1.11.1.</t>
  </si>
  <si>
    <t>Daugkartinis Ultra filtras skirtas  filtruoti įeinantį į hemodializės aparatą vandenį skirtą dializuojančio skysčio ruošimui. Taip pat skirtas filtruoti aparato paruoštą dializuojantį tirpalą</t>
  </si>
  <si>
    <t>1.11.2.</t>
  </si>
  <si>
    <t>Daugkartinis apirogeninis filtras turi tikti dializės aparatui „Artis Physio“, kuris naudojamas skyriuje</t>
  </si>
  <si>
    <t>1.11.3.</t>
  </si>
  <si>
    <t>Membrana pagaminta iš Poliaryletersulfono / Polivinylpyrolidono (PAES/PVP)</t>
  </si>
  <si>
    <t>1.11.4.</t>
  </si>
  <si>
    <t>Efektyvus filtro membranos plotas 2,4m2</t>
  </si>
  <si>
    <t>1.11.5.</t>
  </si>
  <si>
    <t>Kapiliaro sienelės storis 45μm</t>
  </si>
  <si>
    <t>1.11.6.</t>
  </si>
  <si>
    <t> Skysčio slėgio kritimas, kai skysčio tėkmė 500ml/min   yra mažiau nei 100 mm/Hg</t>
  </si>
  <si>
    <t>1.12.</t>
  </si>
  <si>
    <t>Skysčių surinkimo maišas</t>
  </si>
  <si>
    <t>1.12.1.</t>
  </si>
  <si>
    <t>Vienkartinis, sterilus, elastingas;</t>
  </si>
  <si>
    <t>1.12.2.</t>
  </si>
  <si>
    <t>9 litrų talpos;</t>
  </si>
  <si>
    <t>1.12.3.</t>
  </si>
  <si>
    <t>Viršutinėje maišo dalyje yra atšaka su „Luer-lock“ (arba lygiaverte) jungtimi nuotekų linijai prijungti, užsandarinta kamšteliu</t>
  </si>
  <si>
    <t>1.12.4.</t>
  </si>
  <si>
    <t>Apatinėje maišo dalyje yra atidaroma-uždaroma sklendė maišui ištuštinti</t>
  </si>
  <si>
    <t>1.12.5.</t>
  </si>
  <si>
    <t>Trys 8mm(±1mm) skersmens skylutės, pakabinimui, centrinėje viršutinėje maišo dalyje išdėstytos kas 75mm(±2mm) atstumu viena nuo kitos</t>
  </si>
  <si>
    <t>1.12.6.</t>
  </si>
  <si>
    <t>Be ftalatų (be DEHP)</t>
  </si>
  <si>
    <t>Suma be PVM</t>
  </si>
  <si>
    <t>Taikomas PVM dydis (%)</t>
  </si>
  <si>
    <t>PVM suma</t>
  </si>
  <si>
    <t>Suma su PVM</t>
  </si>
  <si>
    <t>2. DALIS</t>
  </si>
  <si>
    <t>MEDICININĖS PRIEMONĖS SPECIALIOM HD PROCEDŪROMS ATLIKTI</t>
  </si>
  <si>
    <t>2.</t>
  </si>
  <si>
    <t>Medicininės priemonės specialiom HD procedūroms atlikti</t>
  </si>
  <si>
    <t>2.1.</t>
  </si>
  <si>
    <t>Aukšto pralaidumo vidutinio ploto dializatoriai su sintetinėmis membranomis</t>
  </si>
  <si>
    <t>2.1.1.</t>
  </si>
  <si>
    <t>Membrana pagaminta poliariletersulfono/polivinilpirolidono(PAES/P VP) pagrindu, vidutinių ir didelės molekulinės masės molekulių šalinimui.</t>
  </si>
  <si>
    <t>2.1.2.</t>
  </si>
  <si>
    <t>Darbinis membranos plotas 2,0 ±0,05m²,</t>
  </si>
  <si>
    <t>2.1.3.</t>
  </si>
  <si>
    <t>UF koeficientas didesnis arba lygus 59;</t>
  </si>
  <si>
    <t>2.1.4.</t>
  </si>
  <si>
    <t>Klirensai, esant kraujo tėkmės greičiui 300 ml/min, dializuojančio tirpalo tėkmės greičiui 500 ml/min,(UF =0), turi būti didesnis arba lygus: urea - 285ml/min , kreatininas – 274 ml/min, fosfatai – 267 ml/min , vit. B12- 215ml/min .</t>
  </si>
  <si>
    <t>2.1.5.</t>
  </si>
  <si>
    <t>Sterilizacija garais (pateikti gamintojo patvirtinantį dokumentą),</t>
  </si>
  <si>
    <t>2.2.</t>
  </si>
  <si>
    <t>Didelio ploto dializatorius skirtas atlikti dializę be heparino</t>
  </si>
  <si>
    <t>2.2.1.</t>
  </si>
  <si>
    <t>Sintetinė didelio laidumo membrana pagaminta iš akrilo nitrilo ir organinio natrio sulfonato polimero, kurios paviršius padengtas polietileniminu, skirta beheparininei procedūrai;</t>
  </si>
  <si>
    <t>2.2.2.</t>
  </si>
  <si>
    <t>Darbinis membranos plotas 2,15 ±0,1m²</t>
  </si>
  <si>
    <t>2.2.3.</t>
  </si>
  <si>
    <t>UF koeficientas didesnis arba lygus 60;</t>
  </si>
  <si>
    <t>2.2.4.</t>
  </si>
  <si>
    <t>Klirensai, esant kraujo tėkmės greičiui 300 ml/min, dializuojančio tirpalo tėkmės greičiui 500 ml/min,(UF =0) turi būti didesnis arba lygus: urea - 260ml/min , kreatininas – 230 ml/min, fosfatai – 200 ml/min , vit. B12- 140ml/min</t>
  </si>
  <si>
    <t>2.2.5.</t>
  </si>
  <si>
    <t>Sterilizacija gama spinduliais</t>
  </si>
  <si>
    <t>2.3.</t>
  </si>
  <si>
    <t>Dializatorius laisvosioms lengvosioms grandinėms šalinti</t>
  </si>
  <si>
    <t>2.3.1.</t>
  </si>
  <si>
    <t>Membrana poliariletersulfono – laidi ureminiams toksinams ir iki 45 kDa masės molekulėms,</t>
  </si>
  <si>
    <t>2.3.2.</t>
  </si>
  <si>
    <t>Darbinis membranos plotas – 2,2±0,1 m2,</t>
  </si>
  <si>
    <t>2.3.3.</t>
  </si>
  <si>
    <t>UF koeficientas turi būti didesnis arba lygus 50</t>
  </si>
  <si>
    <t>2.3.4.</t>
  </si>
  <si>
    <t>Laisvųjų lengvųjų grandinių klirensai daugiau arba lygūs: lambda - 30 ml/min, kapa - 38 ml/min, esant kraujo tėkmės greičiui 250 ml/min, dializato tėkmės greičiui 500 ml/min, (UF =0),</t>
  </si>
  <si>
    <t>2.3.5.</t>
  </si>
  <si>
    <t>Sterilizacija garais.</t>
  </si>
  <si>
    <t>2.4.</t>
  </si>
  <si>
    <t>Daugkartinio panaudojimo apirogeninis filtras</t>
  </si>
  <si>
    <t>2.4.1.</t>
  </si>
  <si>
    <t>Dializuojančiam ir pakaitiniam tirpalui, tinkantis ‚,Gambro“AK 200 Ultra S aparatams</t>
  </si>
  <si>
    <t>2.4.2.</t>
  </si>
  <si>
    <t>Membrana pagaminta iš poliariletersulfono</t>
  </si>
  <si>
    <t>2.4.3.</t>
  </si>
  <si>
    <t>membranos plotas 2,00±0,2m²</t>
  </si>
  <si>
    <t>2.4.4.</t>
  </si>
  <si>
    <t>Maksimalus leidžiamas transmembraninis slėgis iki 600mm/Hg;</t>
  </si>
  <si>
    <t>2.4.5.</t>
  </si>
  <si>
    <t>Turi užtikrinti 750ml/min filtruojamo skysčio tėkmę,</t>
  </si>
  <si>
    <t>2.4.6.</t>
  </si>
  <si>
    <t>3. DALIS</t>
  </si>
  <si>
    <t>HEMODIALIZĖS PRIEMONĖS (2)</t>
  </si>
  <si>
    <t>3.</t>
  </si>
  <si>
    <t>Hemodializės priemonės (2)</t>
  </si>
  <si>
    <t>3.1.</t>
  </si>
  <si>
    <t>Citratinis koncentratas bikarbonatinei dializei įvairių koncentracijų. Skiedimo santykis 1+44, plastikiniuose 8 ltr. bakeliuose , svoris iki 10 kg</t>
  </si>
  <si>
    <t>3.1.1.</t>
  </si>
  <si>
    <t>Ca -0, K-3,0, gliukozė 1g/l, citratas 0,8mmol/l , acetatas 0,3 mmol/l,</t>
  </si>
  <si>
    <t>3.1.2.</t>
  </si>
  <si>
    <t>Ca -1,25, K-3,0, gliukozė 1g/l, citratas 0,8mmol/l , acetatas 0,3 mmol/l,.</t>
  </si>
  <si>
    <t>3.1.3.</t>
  </si>
  <si>
    <t>Ca -1,5, K-3,0, gliukozė 1g/l, citratas 0,8mmol/l , acetatas 0,3 mmol/l,.</t>
  </si>
  <si>
    <t>3.1.4.</t>
  </si>
  <si>
    <t>Ca -1,75, K-3,0, gliukozė 1g/l, citratas 0,8mmol/l , acetatas 0,3 mmol/l,</t>
  </si>
  <si>
    <t>3.1.5.</t>
  </si>
  <si>
    <t>Ca -1,25, K-2,0, gliukozė 1g/l, citratas 0,8mmol/l , acetatas 0,3 mmol/l,</t>
  </si>
  <si>
    <t>3.1.6.</t>
  </si>
  <si>
    <t>Ca -1,5, K-2,0, gliukozė 1g/l, citratas 0,8mmol/l , acetatas 0,3 mmol/l,</t>
  </si>
  <si>
    <t>3.1.7.</t>
  </si>
  <si>
    <t>Ca -1,75, K-2,0, gliukozė 1g/l, citratas 0,8mmol/l , acetatas 0,3 mmol/l,</t>
  </si>
  <si>
    <t>3.1.8.</t>
  </si>
  <si>
    <t>Ca -1,5, K-1,0, gliukozė 1g/l, citratas 0,8mmol/l , acetatas 0,3 mmol/l,</t>
  </si>
  <si>
    <t>3.1.9.</t>
  </si>
  <si>
    <t>Ca -1,5, K-4,0, gliukozė 1g/l, citratas 0,8mmol/l , acetatas 0,3 mmol/l,.</t>
  </si>
  <si>
    <t>3.1.10.</t>
  </si>
  <si>
    <t>Bikarbonatinis koncentratas: natriobikarbonatas 8,4% plastikiniuose bakeliuose po 10 ltr.</t>
  </si>
  <si>
    <t>3.2.</t>
  </si>
  <si>
    <t>Trikanalis centrinės venos trumpalaikis kateteris</t>
  </si>
  <si>
    <t>3.2.1.</t>
  </si>
  <si>
    <t>Antimikrobiniai, vienkartiniai, sterilūs</t>
  </si>
  <si>
    <t>3.2.2.</t>
  </si>
  <si>
    <t>Atsparus perlinkimui, didelės tėkmės, trijų kanalų, su spaustukais trumpalaikis kateteris;</t>
  </si>
  <si>
    <t>3.2.3.</t>
  </si>
  <si>
    <t xml:space="preserve">Pagamintas iš poliuretano </t>
  </si>
  <si>
    <t>3.2.4.</t>
  </si>
  <si>
    <t>Apirogeniški</t>
  </si>
  <si>
    <t>3.2.5.</t>
  </si>
  <si>
    <t>Skirti hemodializei</t>
  </si>
  <si>
    <t>3.2.6.</t>
  </si>
  <si>
    <t>Kateterio skerspjūvis ovalo formos, 12-13Fr.</t>
  </si>
  <si>
    <t>3.2.7.</t>
  </si>
  <si>
    <t>Su sparneliais kateterio fiksavimui</t>
  </si>
  <si>
    <t>3.2.8.</t>
  </si>
  <si>
    <t>Su nurodytais kanalų užpildymo tūriais</t>
  </si>
  <si>
    <t>3.2.9.</t>
  </si>
  <si>
    <t>Kraujo tėkmės greitis ≥250 ml/min</t>
  </si>
  <si>
    <t>3.2.10.</t>
  </si>
  <si>
    <t>Recirkuliacija sukeitus arterinį ir veninį kanalus ne daugiau 2%;</t>
  </si>
  <si>
    <t>3.2.11.</t>
  </si>
  <si>
    <t>Radiokontrastiniai, elastingi</t>
  </si>
  <si>
    <t>3.2.12.</t>
  </si>
  <si>
    <t>Kanalas tinka CV spaudimo matavimui, intraveninei terapijai.</t>
  </si>
  <si>
    <t>3.2.13.</t>
  </si>
  <si>
    <t>Įpakavimas komplektais</t>
  </si>
  <si>
    <t>3.2.14.</t>
  </si>
  <si>
    <t>Rinkinio sudėtis: tiesių kateterių ilgiai-15,20,24,30 cm; lenktų ir alfa formos kateterių ilgiai-12.5,15,20,24 cm; pritvirtinami sparneliai, punkcinė adata18 Ga *7 cm; metalinis pravediklis su J formos galu 70cm * 0,035‘; dilatatorius 11-13 Fr ir 12-14 Fr; papildomi sparneliai, permatomi lipnūs tvarsčiai, 3 injekcijų kamšteliai;</t>
  </si>
  <si>
    <t>3.3.</t>
  </si>
  <si>
    <t>Beadatinis konektorius hemodializės kateteriui, apsaugantis nuo infekcijų ir užkrešėjimo</t>
  </si>
  <si>
    <t>3.3.1.</t>
  </si>
  <si>
    <t>Kraujo pralaidumas ne mažiau kaip 600 ml/min;</t>
  </si>
  <si>
    <t>3.3.2.</t>
  </si>
  <si>
    <t>Galima naudoti nepertraukiamai ne mažiau kaip 7 paras nenuimant nuo hemodializės kateterio;</t>
  </si>
  <si>
    <t>3.3.3.</t>
  </si>
  <si>
    <t>Užsidaranti po atjungimo sistema nereikalaujanti papildomų kamštelių;</t>
  </si>
  <si>
    <t>3.3.4.</t>
  </si>
  <si>
    <t>Neutralaus poslinkio.</t>
  </si>
  <si>
    <t>3.4.</t>
  </si>
  <si>
    <t>Kraujo magistralių medžiaga be ftalatų (be DEHP)</t>
  </si>
  <si>
    <t>3.4.1.</t>
  </si>
  <si>
    <t>Be latekso, su atšaka prijungti antikoagulianto švirkštui;</t>
  </si>
  <si>
    <t>3.4.2.</t>
  </si>
  <si>
    <t>Su 22 mm skersmens konuso formos oro gaudyklė;</t>
  </si>
  <si>
    <t>3.4.3.</t>
  </si>
  <si>
    <t>Kraujo pompos segmento vidinis diametras Ø 8±0,1 mm, išorinis Ø 12 mm, segmento ilgis 330-360 mm.;</t>
  </si>
  <si>
    <t>3.4.4.</t>
  </si>
  <si>
    <t>Minkštas slėgio matavimo linijos pajungimo srieginis prailginimas su praduriama kanalo apsaugos membrana;</t>
  </si>
  <si>
    <t>3.4.5.</t>
  </si>
  <si>
    <t>Rinkinyje turi būti trijų ar daugiau litrų talpos skysčių surinkimo maišas, įsidūrimo į užpildymo tirpalo flakoną plastikinės adatos;</t>
  </si>
  <si>
    <t>3.4.6.</t>
  </si>
  <si>
    <t>Sterilizacija gamma spinduliais.</t>
  </si>
  <si>
    <t>3.5.</t>
  </si>
  <si>
    <t>Arterinė-veninė kraujo magistralė hemodializei</t>
  </si>
  <si>
    <t>3.5.1.</t>
  </si>
  <si>
    <t>Arterinė-veninė kraujo magistralė hemodializei (HD), tinkanti Nipro SurdialX dializės aparatams</t>
  </si>
  <si>
    <t>3.5.2.</t>
  </si>
  <si>
    <t>3.5.3.</t>
  </si>
  <si>
    <t>Kraujo pompos segmento vidinis diametras Ø 8,0 mm.</t>
  </si>
  <si>
    <t>3.5.4.</t>
  </si>
  <si>
    <t>Kraujo pompos segmento išorinis diametras Ø12,0 mm</t>
  </si>
  <si>
    <t>3.5.5.</t>
  </si>
  <si>
    <t>Kraujo pompos segmento ilgis 233 mm</t>
  </si>
  <si>
    <t>3.5.6.</t>
  </si>
  <si>
    <t>Sterilizacija gamma spinduliais</t>
  </si>
  <si>
    <t>3.5.7.</t>
  </si>
  <si>
    <t>Užpildymo tūris ne daugiau kaip 127±5ml</t>
  </si>
  <si>
    <t>3.6.</t>
  </si>
  <si>
    <t>Arterinė-veninė kraujo magistralė hemodiafiltracijai (HDF)</t>
  </si>
  <si>
    <t>3.6.1.</t>
  </si>
  <si>
    <t>Arterinė-veninė kraujo magistralė hemodiafiltracijai (HDF), tinkanti Nipro SurdialX dializės aparatams</t>
  </si>
  <si>
    <t>3.6.2.</t>
  </si>
  <si>
    <t>3.6.3.</t>
  </si>
  <si>
    <t>Kraujo pompos segmento vidinis diametras Ø 8,0 mm</t>
  </si>
  <si>
    <t>3.6.4.</t>
  </si>
  <si>
    <t>3.6.5.</t>
  </si>
  <si>
    <t>3.6.6.</t>
  </si>
  <si>
    <t>Turi turėti Online intarpą</t>
  </si>
  <si>
    <t>3.6.7.</t>
  </si>
  <si>
    <t>Online pompos segmento vidinis diametras Ø 8,0 mm</t>
  </si>
  <si>
    <t>3.6.8.</t>
  </si>
  <si>
    <t>Online pompos segmento išorinis diametras Ø12,0 mm</t>
  </si>
  <si>
    <t>3.6.9.</t>
  </si>
  <si>
    <t>Online pompos segmento ilgis 233 mm</t>
  </si>
  <si>
    <t>3.6.10.</t>
  </si>
  <si>
    <t>3.6.11.</t>
  </si>
  <si>
    <t>3.7.</t>
  </si>
  <si>
    <t>Apirogeninis filtras</t>
  </si>
  <si>
    <t>3.7.1.</t>
  </si>
  <si>
    <t>Apirogeninis filtras, turi tikti Nipro SurdialX dializės aparatui</t>
  </si>
  <si>
    <t>3.7.2.</t>
  </si>
  <si>
    <t>Membrana pagaminta polietersulfono pagrindu</t>
  </si>
  <si>
    <t>3.7.3.</t>
  </si>
  <si>
    <t>4. DALIS</t>
  </si>
  <si>
    <t>DIALIZATORIAI</t>
  </si>
  <si>
    <t>4.</t>
  </si>
  <si>
    <t>Dializatoriai</t>
  </si>
  <si>
    <t>4.1.</t>
  </si>
  <si>
    <t>Aukšto pralaidumo vidutinio ploto dializatoriai</t>
  </si>
  <si>
    <t>4.1.1.</t>
  </si>
  <si>
    <t>Membrana pagaminta polisulfono pagrindu.</t>
  </si>
  <si>
    <t>4.1.2.</t>
  </si>
  <si>
    <t>Darbinis membranos plotas 1,8±0,05 m</t>
  </si>
  <si>
    <t>4.1.3.</t>
  </si>
  <si>
    <t>UF koeficientas didesnis arba lygus 99</t>
  </si>
  <si>
    <t>4.1.4.</t>
  </si>
  <si>
    <t>Klirensai, esant kraujo tėkmės greičiui 300ml/min, dializuojančio tirpalo tėkmės greičiui 500ml/min (UF=0), turi būti didesnis arba lygus: urea -281 ml/min, kreatininas 263- ml/min, fosfatai - 263ml/min, vit. B12- 184 ml/min</t>
  </si>
  <si>
    <t>4.1.5.</t>
  </si>
  <si>
    <t>Pakuotės viduje turi būti specialus paketas absorbuojantis deguonį</t>
  </si>
  <si>
    <t>4.1.6.</t>
  </si>
  <si>
    <t>Sterilizacija gamma spinduliais (pateikti gamintojo patvirtinanatį dokumentą)</t>
  </si>
  <si>
    <t>4.2.</t>
  </si>
  <si>
    <t>4.2.1.</t>
  </si>
  <si>
    <t>Membrana pagaminta polisulfono pagrindu</t>
  </si>
  <si>
    <t>4.2.2.</t>
  </si>
  <si>
    <t>Darbinis membranos plotas 2,0±0,05 m²</t>
  </si>
  <si>
    <t>4.2.3.</t>
  </si>
  <si>
    <t>UF koeficientas didesnis arba lygus 111</t>
  </si>
  <si>
    <t>4.2.4.</t>
  </si>
  <si>
    <t>Klirensai, esant kraujo tėkmės greičiui 300ml/min, dializuojančio tirpalo tėkmės greičiui 500ml/min (UF=0), turi būti didesnis arba lygus: urea -287 ml/min, kreatininas 271- ml/min, fosfatai - 271ml/min, vit. B12- 195 ml/min., sievingo koeficientas :albuminas turi būti ne didesnis kaip 0,001.</t>
  </si>
  <si>
    <t>4.2.5.</t>
  </si>
  <si>
    <t>4.2.6.</t>
  </si>
  <si>
    <t>Sterilizacija gamma spinduliais.(pateikti gamintojo patvirtinanatį dokumentą)</t>
  </si>
  <si>
    <t>4.3.</t>
  </si>
  <si>
    <t>4.3.1.</t>
  </si>
  <si>
    <t xml:space="preserve">Membrana pagaminta polisulfono pagrindu. </t>
  </si>
  <si>
    <t>4.3.2.</t>
  </si>
  <si>
    <t>Darbinis membranos plotas 2,3±0,05 m²</t>
  </si>
  <si>
    <t>4.3.3.</t>
  </si>
  <si>
    <t>UF koeficientas didesnis arba lygus 124, klirensai, esant kraujo tėkmės greičiui 300ml/min, dializuojančio tirpalo tėkmės greičiui 500ml/min (UF=0), turi būti didesnis arba lygus: urea -290 ml/min, kreatininas 276- ml/min, fosfatai - 277ml/min, vit. B12- 204 ml/min., sievingo koeficientas :albuminas turi būti ne didesnis kaip 0,001, inulino 144.</t>
  </si>
  <si>
    <t>4.3.4.</t>
  </si>
  <si>
    <t>4.3.5.</t>
  </si>
  <si>
    <t>5. DALIS</t>
  </si>
  <si>
    <t>MEDICININĖS PRIEMONĖS HEMODIAFILTRACIJAI ATLIKTI</t>
  </si>
  <si>
    <t>5.</t>
  </si>
  <si>
    <t>Medicininės priemonės hemodiafiltracijai atlikti</t>
  </si>
  <si>
    <t>5.1.</t>
  </si>
  <si>
    <t>Kraujo magistralė hemodiafiltracijai, tinkanti: „B.Braun Dialog“+ online aparatams</t>
  </si>
  <si>
    <t>5.1.1.</t>
  </si>
  <si>
    <t>Kraujo magistralių medžiaga be ftalatų (be DEHP).</t>
  </si>
  <si>
    <t>5.1.2.</t>
  </si>
  <si>
    <t>Be latekso,su 900mm atšaka prijungti antikoagulianto švirkštui;</t>
  </si>
  <si>
    <t>5.1.3.</t>
  </si>
  <si>
    <t>Arterinė 22 mm skersmens kamera, veninė 21/30 skersmens lašų kamera su 270mk filtru.</t>
  </si>
  <si>
    <t>5.1.4.</t>
  </si>
  <si>
    <t xml:space="preserve">Kraujo pompos segmento vidinis diametras Ø 8± 0,1 mm, išorinis Ø12 mm, segmento ilgis330 mm, 3000 ml talpos maišas, injekcinis portas be latekso, turi būti jungtis išoriniam slėgio davikliui prieš dializatorių, plastikinė adata; </t>
  </si>
  <si>
    <t>5.1.5.</t>
  </si>
  <si>
    <t>Užpildymo tūris ne daugiau kaip 146± 5 ml</t>
  </si>
  <si>
    <t>5.2.</t>
  </si>
  <si>
    <t>HDF- Online adapteris</t>
  </si>
  <si>
    <t>5.2.1.</t>
  </si>
  <si>
    <t>Ilgis1,2 m ± 5 cm</t>
  </si>
  <si>
    <t>5.2.2.</t>
  </si>
  <si>
    <t>intarpas 8×10 mm, 33 cm ilgio</t>
  </si>
  <si>
    <t>5.3.</t>
  </si>
  <si>
    <t>Intarpas prediliucijai HDF- Online procedūrai</t>
  </si>
  <si>
    <t>5.3.1.</t>
  </si>
  <si>
    <t>tinkantis prie aukščiau siūlomos „B.Braun Dialog“ magistralėms</t>
  </si>
  <si>
    <t>5.4.</t>
  </si>
  <si>
    <t>Daugkartinio panaudojimo pirogeninis filtras</t>
  </si>
  <si>
    <t>5.4.1.</t>
  </si>
  <si>
    <t>turi tikti Dialog+ aparatui</t>
  </si>
  <si>
    <t>5.4.2.</t>
  </si>
  <si>
    <t>5.4.3.</t>
  </si>
  <si>
    <t>Maksimalus leidžiamas darbinis valandų skaučius ne mažiau kaip 900 val</t>
  </si>
  <si>
    <t>5.4.4.</t>
  </si>
  <si>
    <t>5.5.</t>
  </si>
  <si>
    <t>Saugūs fistulių kateteriai G14 ir G16. 25mm ir 32mm ilgio</t>
  </si>
  <si>
    <t>5.5.1.</t>
  </si>
  <si>
    <t>Ištraukus adatą, adatkotis apgaubiamas spec kabute apsaugančia nuo netyčinio įsidūrimo</t>
  </si>
  <si>
    <t>5.5.2.</t>
  </si>
  <si>
    <t>Su apsauginiu vožtuvu apsaugančiu nuo atbulinės kraujo srovės</t>
  </si>
  <si>
    <t>6. DALIS</t>
  </si>
  <si>
    <t>SAUSOS SODOS KOLONĖLĖS</t>
  </si>
  <si>
    <t>6.</t>
  </si>
  <si>
    <t>Sausos sodos kolonėlės</t>
  </si>
  <si>
    <t>6.1.</t>
  </si>
  <si>
    <t>6.1.1.</t>
  </si>
  <si>
    <t>Natrio bikarbonato miltelių ne mažiau nei 650 ±5 g</t>
  </si>
  <si>
    <t>6.2.</t>
  </si>
  <si>
    <t>6.2.1.</t>
  </si>
  <si>
    <t>Natrio bikarbonato miltelių ne mažiau nei: 760 ± 5g</t>
  </si>
  <si>
    <t>6.3.</t>
  </si>
  <si>
    <t>6.3.1.</t>
  </si>
  <si>
    <t>Natrio bikarbonato miltelių ne mažiau nei: 1100 ± 5g</t>
  </si>
  <si>
    <t>7. DALIS</t>
  </si>
  <si>
    <t>ADATOS IR TVARSLIAVA HEMODIALIZEI</t>
  </si>
  <si>
    <t>7.</t>
  </si>
  <si>
    <t>Adatos ir tvarsliava hemodializei</t>
  </si>
  <si>
    <t>7.1.</t>
  </si>
  <si>
    <t>Apsaugotos nuo netyčinio įsidūrimo arterioveninės jungties adatos</t>
  </si>
  <si>
    <t>7.1.1.</t>
  </si>
  <si>
    <t>Vienkartinės, sterilizuotos Gama spinduliais, apirogeniškos</t>
  </si>
  <si>
    <t>7.1.2.</t>
  </si>
  <si>
    <t>20-25 mm ilgio</t>
  </si>
  <si>
    <t>7.1.3.</t>
  </si>
  <si>
    <t>Lankstūs pailginimo ir pajungimo 15-20 cm ilgio vamzdeliai su spaustukais ir „luer-lock“ tipo jungtimis</t>
  </si>
  <si>
    <t>7.1.4.</t>
  </si>
  <si>
    <t>Apsaugai nuo netyčinio įsidūrimo, įtraukiama į apsauginį korpuso vamzdelį, užsirakinanti</t>
  </si>
  <si>
    <t>7.1.5.</t>
  </si>
  <si>
    <t>Su besisukančiais apie savo ašį sparneliais</t>
  </si>
  <si>
    <t>7.1.6.</t>
  </si>
  <si>
    <t>Sparnelių spalva turi rodyti atitinkamą adatos storį.</t>
  </si>
  <si>
    <t>7.1.7.</t>
  </si>
  <si>
    <t>Turi būti žymė, nurodanti adatos smaigalio nusklembimo vietą</t>
  </si>
  <si>
    <t>7.1.8.</t>
  </si>
  <si>
    <t>Adata nerūdijančio plieno, padengta ypač plona</t>
  </si>
  <si>
    <t>7.1.9.</t>
  </si>
  <si>
    <t>15 G arterinės su šonine skylute</t>
  </si>
  <si>
    <t>7.1.10.</t>
  </si>
  <si>
    <t>15 G veninės;</t>
  </si>
  <si>
    <t>7.1.11.</t>
  </si>
  <si>
    <t>16 G arterinės su šonine skylute</t>
  </si>
  <si>
    <t>7.1.12.</t>
  </si>
  <si>
    <t>16 G veninės</t>
  </si>
  <si>
    <t>7.1.13.</t>
  </si>
  <si>
    <t>17 G arterinės su šonine skylute</t>
  </si>
  <si>
    <t>7.1.14.</t>
  </si>
  <si>
    <t>17 G veninės</t>
  </si>
  <si>
    <t>7.2.</t>
  </si>
  <si>
    <t>Trišakis perjungėjas. Skirtas vienos adatos hemodializei</t>
  </si>
  <si>
    <t>7.2.1.</t>
  </si>
  <si>
    <t>Sterilus, vienkartinis, dvi 5-10cm atšakos, skirtos sujungimui su magistralėmis</t>
  </si>
  <si>
    <t>7.2.2.</t>
  </si>
  <si>
    <t>Su spaustukais</t>
  </si>
  <si>
    <t>7.2.3.</t>
  </si>
  <si>
    <t>Kraujo magistralių ir adatos prijungimas „luer-lock“ tipo jungtimis</t>
  </si>
  <si>
    <t>7.2.4.</t>
  </si>
  <si>
    <t>7.3.</t>
  </si>
  <si>
    <t>Tvarsliavos rinkinys dializei su kateterio maišeliu sterilus</t>
  </si>
  <si>
    <t>7.3.1.</t>
  </si>
  <si>
    <t>Supakuotas vienoje sterilioje pakuotėje su sterilumo kontrolės sistema (2 lipdukai su gamybos duomenimis)</t>
  </si>
  <si>
    <t>7.3.2.</t>
  </si>
  <si>
    <t>Rinkinį sudaro: Neaustinės medžiagos servetėlės 4 sluoksnių 7,5*7,5 cm 4 vnt. Lateksinės M dydžio pirštinės 2 vnt. Kateterio maišelis 16*5,5 cm 1 vnt.</t>
  </si>
  <si>
    <t>7.4.</t>
  </si>
  <si>
    <t>Sterilus HD procedūros rinkinys Arterio - Veninei jungčiai - adatos įvedimui ir ištraukimui.</t>
  </si>
  <si>
    <t>7.4.1.</t>
  </si>
  <si>
    <t>Start dalis supakuota atskiroje kietoje pakuotėje</t>
  </si>
  <si>
    <t>7.4.2.</t>
  </si>
  <si>
    <t>Turi turėti ne mažiau kaip 2 nuklijuojamus lipdukus su sterilumo ir kontrolės duomenimis registracijai.</t>
  </si>
  <si>
    <t>7.4.3.</t>
  </si>
  <si>
    <t>Rinkinį sudaro: Start: Apklotas 2 sluoksnių, vienas sluoksnis iš polietileno atsparus vandeniui, antras iš absorbuojančios neaustinės medžiagos 50x60cm ±2cm – 1vnt. Marlinės servetėlės balintos be chloro 8 sluoksnių , 17 siūlų 7,5*7,5 cm – 4 vnt. Neaustinės medžiagos pleistro juostelės 2*15 -4 vnt.</t>
  </si>
  <si>
    <t>7.4.4.</t>
  </si>
  <si>
    <t>Stop: Marlinės servetėlės balintos be chloro 8 sluoksnių , 17 siūlų 7,5*7,5 cm – 4 vnt. Hemostatiniai spaudžiamieji tvarsčiai arterioveninei fistulei su hemostatine kempine, 72mm*38 mm dydžio -2 vnt.</t>
  </si>
  <si>
    <t>8. DALIS</t>
  </si>
  <si>
    <t>SAUSOS DEZINFEKCINĖS MEDŽIAGOS TINKANČIOS GAMBRO AK200, AK200S HEMODIALIZĖS APARATAMS</t>
  </si>
  <si>
    <t>8.</t>
  </si>
  <si>
    <t>Sausos dezinfekcinės medžiagos tinkančios Gambro AK200, AK200S hemodializės aparatams</t>
  </si>
  <si>
    <t>8.1.</t>
  </si>
  <si>
    <t>Sausos dekalcinavimo medžiagos kolonėlė</t>
  </si>
  <si>
    <t>8.1.1.</t>
  </si>
  <si>
    <t>Dekalcinuojanti medžiaga – citrinos rūgštis išfasuota specialiose ampulėse 32g ± 5g</t>
  </si>
  <si>
    <t>8.2.</t>
  </si>
  <si>
    <t>Lipidus šalinančios sausos valančios medžiagos kolonėlė</t>
  </si>
  <si>
    <t>8.2.1.</t>
  </si>
  <si>
    <t>Valanti medžiaga - natrio karbonatas išfasuotas specialiose ampulėse po 13 g+-3 g</t>
  </si>
  <si>
    <t>9. DALIS</t>
  </si>
  <si>
    <t>DEZINFEKCINĖS MEDŽIAGOS HD APARATAMS</t>
  </si>
  <si>
    <t>9.</t>
  </si>
  <si>
    <t>Dezinfekcinės medžiagos HD aparatams</t>
  </si>
  <si>
    <t>9.1.</t>
  </si>
  <si>
    <t xml:space="preserve">Citrino rūgštis </t>
  </si>
  <si>
    <t>9.1.1.</t>
  </si>
  <si>
    <t>50% 10l bakeliuose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</si>
  <si>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</si>
  <si>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</si>
  <si>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</si>
  <si>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</si>
  <si>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</si>
  <si>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</si>
  <si>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</si>
  <si>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</si>
  <si>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</si>
  <si>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</si>
  <si>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</si>
  <si>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</si>
  <si>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</si>
  <si>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</si>
  <si>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</si>
  <si>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</si>
  <si>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</si>
  <si>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</si>
  <si>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</si>
  <si>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</si>
  <si>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</si>
  <si>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</si>
  <si>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4271 2026-02-24 10:44:34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</si>
</sst>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3"/>
  <sheetViews>
    <sheetView tabSelected="1" workbookViewId="0">
      <selection activeCell="G16" sqref="G16"/>
    </sheetView>
  </sheetViews>
  <sheetFormatPr defaultColWidth="10.875" defaultRowHeight="15" x14ac:dyDescent="0.25"/>
  <cols>
    <col min="1" max="1" width="9.125" style="1" customWidth="1"/>
    <col min="2" max="2" width="55.25" style="11" customWidth="1"/>
    <col min="3" max="3" width="12.75" style="1" customWidth="1"/>
    <col min="4" max="4" width="16.375" style="1" customWidth="1"/>
    <col min="5" max="5" width="15.75" style="1" customWidth="1"/>
    <col min="6" max="6" width="14.75" style="1" customWidth="1"/>
    <col min="7" max="7" width="30.375" style="1" customWidth="1"/>
    <col min="8" max="8" width="41.375" style="1" customWidth="1"/>
    <col min="9" max="9" width="37.25" style="1" customWidth="1"/>
    <col min="10" max="15" width="25" style="1" customWidth="1"/>
    <col min="16" max="16" width="10.875" style="1" customWidth="1"/>
    <col min="17" max="16384" width="10.875" style="1"/>
  </cols>
  <sheetData>
    <row r="2" spans="1:6" x14ac:dyDescent="0.25">
      <c r="A2" s="12" t="s">
        <v>0</v>
      </c>
      <c r="B2" s="64"/>
    </row>
    <row r="3" spans="1:6" x14ac:dyDescent="0.25">
      <c r="B3" s="65"/>
    </row>
    <row r="4" spans="1:6" x14ac:dyDescent="0.25">
      <c r="A4" s="12" t="s">
        <v>1</v>
      </c>
      <c r="B4" s="64"/>
    </row>
    <row r="5" spans="1:6" x14ac:dyDescent="0.25">
      <c r="A5" s="2"/>
      <c r="B5" s="64"/>
    </row>
    <row r="6" spans="1:6" x14ac:dyDescent="0.25">
      <c r="A6" s="1" t="s">
        <v>2</v>
      </c>
      <c r="B6" s="66" t="s">
        <v>3</v>
      </c>
    </row>
    <row r="7" spans="1:6" x14ac:dyDescent="0.25">
      <c r="B7" s="64"/>
    </row>
    <row r="8" spans="1:6" x14ac:dyDescent="0.25">
      <c r="A8" s="3" t="s">
        <v>4</v>
      </c>
      <c r="B8" s="67"/>
    </row>
    <row r="9" spans="1:6" x14ac:dyDescent="0.25">
      <c r="A9" s="3" t="s">
        <v>5</v>
      </c>
      <c r="B9" s="67"/>
    </row>
    <row r="10" spans="1:6" x14ac:dyDescent="0.25">
      <c r="A10" s="3" t="s">
        <v>6</v>
      </c>
      <c r="B10" s="67"/>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4.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39.75" customHeight="1" x14ac:dyDescent="0.25">
      <c r="A30" s="70" t="s">
        <v>23</v>
      </c>
      <c r="B30" s="70"/>
      <c r="D30" s="71"/>
    </row>
    <row r="31" spans="1:7" x14ac:dyDescent="0.25">
      <c r="A31" s="13" t="s">
        <v>24</v>
      </c>
    </row>
    <row r="32" spans="1:7" x14ac:dyDescent="0.25">
      <c r="A32" s="12" t="s">
        <v>25</v>
      </c>
      <c r="B32" s="66" t="s">
        <v>26</v>
      </c>
    </row>
    <row r="34" spans="1:9" x14ac:dyDescent="0.25">
      <c r="A34" s="12" t="s">
        <v>27</v>
      </c>
    </row>
    <row r="35" spans="1:9" s="11" customFormat="1" ht="45" x14ac:dyDescent="0.25">
      <c r="A35" s="68" t="s">
        <v>28</v>
      </c>
      <c r="B35" s="68" t="s">
        <v>29</v>
      </c>
      <c r="C35" s="68" t="s">
        <v>30</v>
      </c>
      <c r="D35" s="68" t="s">
        <v>31</v>
      </c>
      <c r="E35" s="68" t="s">
        <v>32</v>
      </c>
      <c r="F35" s="68" t="s">
        <v>33</v>
      </c>
      <c r="G35" s="68" t="s">
        <v>34</v>
      </c>
      <c r="H35" s="68" t="s">
        <v>35</v>
      </c>
      <c r="I35" s="68" t="s">
        <v>36</v>
      </c>
    </row>
    <row r="36" spans="1:9" s="11" customFormat="1" x14ac:dyDescent="0.25">
      <c r="A36" s="68" t="s">
        <v>37</v>
      </c>
      <c r="B36" s="68" t="s">
        <v>38</v>
      </c>
      <c r="C36" s="69"/>
      <c r="D36" s="69"/>
      <c r="E36" s="69"/>
      <c r="F36" s="69"/>
      <c r="G36" s="69"/>
      <c r="H36" s="69"/>
      <c r="I36" s="69"/>
    </row>
    <row r="37" spans="1:9" s="11" customFormat="1" x14ac:dyDescent="0.25">
      <c r="A37" s="69" t="s">
        <v>39</v>
      </c>
      <c r="B37" s="69" t="s">
        <v>40</v>
      </c>
      <c r="C37" s="69">
        <v>60</v>
      </c>
      <c r="D37" s="69" t="s">
        <v>41</v>
      </c>
      <c r="E37" s="72"/>
      <c r="F37" s="69" t="str">
        <f>IF(ISBLANK(E37),"", PRODUCT(C37,E37))</f>
        <v/>
      </c>
      <c r="G37" s="73"/>
      <c r="H37" s="69"/>
      <c r="I37" s="69"/>
    </row>
    <row r="38" spans="1:9" s="11" customFormat="1" x14ac:dyDescent="0.25">
      <c r="A38" s="69" t="s">
        <v>42</v>
      </c>
      <c r="B38" s="69" t="s">
        <v>43</v>
      </c>
      <c r="C38" s="69"/>
      <c r="D38" s="69"/>
      <c r="E38" s="69"/>
      <c r="F38" s="69"/>
      <c r="G38" s="69"/>
      <c r="H38" s="73"/>
      <c r="I38" s="73"/>
    </row>
    <row r="39" spans="1:9" s="11" customFormat="1" ht="45" x14ac:dyDescent="0.25">
      <c r="A39" s="69" t="s">
        <v>44</v>
      </c>
      <c r="B39" s="69" t="s">
        <v>45</v>
      </c>
      <c r="C39" s="69"/>
      <c r="D39" s="69"/>
      <c r="E39" s="69"/>
      <c r="F39" s="69"/>
      <c r="G39" s="69"/>
      <c r="H39" s="73"/>
      <c r="I39" s="73"/>
    </row>
    <row r="40" spans="1:9" s="11" customFormat="1" x14ac:dyDescent="0.25">
      <c r="A40" s="69" t="s">
        <v>46</v>
      </c>
      <c r="B40" s="69" t="s">
        <v>47</v>
      </c>
      <c r="C40" s="69"/>
      <c r="D40" s="69"/>
      <c r="E40" s="69"/>
      <c r="F40" s="69"/>
      <c r="G40" s="69"/>
      <c r="H40" s="73"/>
      <c r="I40" s="73"/>
    </row>
    <row r="41" spans="1:9" s="11" customFormat="1" x14ac:dyDescent="0.25">
      <c r="A41" s="69" t="s">
        <v>48</v>
      </c>
      <c r="B41" s="69" t="s">
        <v>49</v>
      </c>
      <c r="C41" s="69"/>
      <c r="D41" s="69"/>
      <c r="E41" s="69"/>
      <c r="F41" s="69"/>
      <c r="G41" s="69"/>
      <c r="H41" s="73"/>
      <c r="I41" s="73"/>
    </row>
    <row r="42" spans="1:9" s="11" customFormat="1" x14ac:dyDescent="0.25">
      <c r="A42" s="69" t="s">
        <v>50</v>
      </c>
      <c r="B42" s="69" t="s">
        <v>51</v>
      </c>
      <c r="C42" s="69"/>
      <c r="D42" s="69"/>
      <c r="E42" s="69"/>
      <c r="F42" s="69"/>
      <c r="G42" s="69"/>
      <c r="H42" s="73"/>
      <c r="I42" s="73"/>
    </row>
    <row r="43" spans="1:9" s="11" customFormat="1" ht="30" x14ac:dyDescent="0.25">
      <c r="A43" s="69" t="s">
        <v>52</v>
      </c>
      <c r="B43" s="69" t="s">
        <v>53</v>
      </c>
      <c r="C43" s="69"/>
      <c r="D43" s="69"/>
      <c r="E43" s="69"/>
      <c r="F43" s="69"/>
      <c r="G43" s="69"/>
      <c r="H43" s="73"/>
      <c r="I43" s="73"/>
    </row>
    <row r="44" spans="1:9" s="11" customFormat="1" x14ac:dyDescent="0.25">
      <c r="A44" s="69" t="s">
        <v>54</v>
      </c>
      <c r="B44" s="69" t="s">
        <v>55</v>
      </c>
      <c r="C44" s="69"/>
      <c r="D44" s="69"/>
      <c r="E44" s="69"/>
      <c r="F44" s="69"/>
      <c r="G44" s="69"/>
      <c r="H44" s="73"/>
      <c r="I44" s="73"/>
    </row>
    <row r="45" spans="1:9" s="11" customFormat="1" ht="30" x14ac:dyDescent="0.25">
      <c r="A45" s="69" t="s">
        <v>56</v>
      </c>
      <c r="B45" s="69" t="s">
        <v>57</v>
      </c>
      <c r="C45" s="69"/>
      <c r="D45" s="69"/>
      <c r="E45" s="69"/>
      <c r="F45" s="69"/>
      <c r="G45" s="69"/>
      <c r="H45" s="73"/>
      <c r="I45" s="73"/>
    </row>
    <row r="46" spans="1:9" s="11" customFormat="1" ht="45" x14ac:dyDescent="0.25">
      <c r="A46" s="69" t="s">
        <v>58</v>
      </c>
      <c r="B46" s="69" t="s">
        <v>59</v>
      </c>
      <c r="C46" s="69">
        <v>200</v>
      </c>
      <c r="D46" s="69" t="s">
        <v>60</v>
      </c>
      <c r="E46" s="72"/>
      <c r="F46" s="69" t="str">
        <f>IF(ISBLANK(E46),"", PRODUCT(C46,E46))</f>
        <v/>
      </c>
      <c r="G46" s="73"/>
      <c r="H46" s="69"/>
      <c r="I46" s="69"/>
    </row>
    <row r="47" spans="1:9" s="11" customFormat="1" x14ac:dyDescent="0.25">
      <c r="A47" s="69" t="s">
        <v>61</v>
      </c>
      <c r="B47" s="69" t="s">
        <v>43</v>
      </c>
      <c r="C47" s="69"/>
      <c r="D47" s="69"/>
      <c r="E47" s="69"/>
      <c r="F47" s="69"/>
      <c r="G47" s="69"/>
      <c r="H47" s="73"/>
      <c r="I47" s="73"/>
    </row>
    <row r="48" spans="1:9" s="11" customFormat="1" ht="45" x14ac:dyDescent="0.25">
      <c r="A48" s="69" t="s">
        <v>62</v>
      </c>
      <c r="B48" s="69" t="s">
        <v>63</v>
      </c>
      <c r="C48" s="69"/>
      <c r="D48" s="69"/>
      <c r="E48" s="69"/>
      <c r="F48" s="69"/>
      <c r="G48" s="69"/>
      <c r="H48" s="73"/>
      <c r="I48" s="73"/>
    </row>
    <row r="49" spans="1:9" s="11" customFormat="1" x14ac:dyDescent="0.25">
      <c r="A49" s="69" t="s">
        <v>64</v>
      </c>
      <c r="B49" s="69" t="s">
        <v>65</v>
      </c>
      <c r="C49" s="69"/>
      <c r="D49" s="69"/>
      <c r="E49" s="69"/>
      <c r="F49" s="69"/>
      <c r="G49" s="69"/>
      <c r="H49" s="73"/>
      <c r="I49" s="73"/>
    </row>
    <row r="50" spans="1:9" s="11" customFormat="1" x14ac:dyDescent="0.25">
      <c r="A50" s="69" t="s">
        <v>66</v>
      </c>
      <c r="B50" s="69" t="s">
        <v>67</v>
      </c>
      <c r="C50" s="69"/>
      <c r="D50" s="69"/>
      <c r="E50" s="69"/>
      <c r="F50" s="69"/>
      <c r="G50" s="69"/>
      <c r="H50" s="73"/>
      <c r="I50" s="73"/>
    </row>
    <row r="51" spans="1:9" s="11" customFormat="1" x14ac:dyDescent="0.25">
      <c r="A51" s="69" t="s">
        <v>68</v>
      </c>
      <c r="B51" s="69" t="s">
        <v>69</v>
      </c>
      <c r="C51" s="69"/>
      <c r="D51" s="69"/>
      <c r="E51" s="69"/>
      <c r="F51" s="69"/>
      <c r="G51" s="69"/>
      <c r="H51" s="73"/>
      <c r="I51" s="73"/>
    </row>
    <row r="52" spans="1:9" s="11" customFormat="1" ht="30" x14ac:dyDescent="0.25">
      <c r="A52" s="69" t="s">
        <v>70</v>
      </c>
      <c r="B52" s="69" t="s">
        <v>71</v>
      </c>
      <c r="C52" s="69"/>
      <c r="D52" s="69"/>
      <c r="E52" s="69"/>
      <c r="F52" s="69"/>
      <c r="G52" s="69"/>
      <c r="H52" s="73"/>
      <c r="I52" s="73"/>
    </row>
    <row r="53" spans="1:9" s="11" customFormat="1" ht="30" x14ac:dyDescent="0.25">
      <c r="A53" s="69" t="s">
        <v>72</v>
      </c>
      <c r="B53" s="69" t="s">
        <v>73</v>
      </c>
      <c r="C53" s="69"/>
      <c r="D53" s="69"/>
      <c r="E53" s="69"/>
      <c r="F53" s="69"/>
      <c r="G53" s="69"/>
      <c r="H53" s="73"/>
      <c r="I53" s="73"/>
    </row>
    <row r="54" spans="1:9" s="11" customFormat="1" x14ac:dyDescent="0.25">
      <c r="A54" s="69" t="s">
        <v>74</v>
      </c>
      <c r="B54" s="69" t="s">
        <v>75</v>
      </c>
      <c r="C54" s="69"/>
      <c r="D54" s="69"/>
      <c r="E54" s="69"/>
      <c r="F54" s="69"/>
      <c r="G54" s="69"/>
      <c r="H54" s="73"/>
      <c r="I54" s="73"/>
    </row>
    <row r="55" spans="1:9" s="11" customFormat="1" ht="30" x14ac:dyDescent="0.25">
      <c r="A55" s="69" t="s">
        <v>76</v>
      </c>
      <c r="B55" s="69" t="s">
        <v>77</v>
      </c>
      <c r="C55" s="69">
        <v>400</v>
      </c>
      <c r="D55" s="69" t="s">
        <v>41</v>
      </c>
      <c r="E55" s="72"/>
      <c r="F55" s="69" t="str">
        <f>IF(ISBLANK(E55),"", PRODUCT(C55,E55))</f>
        <v/>
      </c>
      <c r="G55" s="73"/>
      <c r="H55" s="69"/>
      <c r="I55" s="69"/>
    </row>
    <row r="56" spans="1:9" s="11" customFormat="1" ht="30" x14ac:dyDescent="0.25">
      <c r="A56" s="69" t="s">
        <v>78</v>
      </c>
      <c r="B56" s="69" t="s">
        <v>79</v>
      </c>
      <c r="C56" s="69"/>
      <c r="D56" s="69"/>
      <c r="E56" s="69"/>
      <c r="F56" s="69"/>
      <c r="G56" s="69"/>
      <c r="H56" s="73"/>
      <c r="I56" s="73"/>
    </row>
    <row r="57" spans="1:9" s="11" customFormat="1" ht="60" x14ac:dyDescent="0.25">
      <c r="A57" s="69" t="s">
        <v>80</v>
      </c>
      <c r="B57" s="69" t="s">
        <v>81</v>
      </c>
      <c r="C57" s="69"/>
      <c r="D57" s="69"/>
      <c r="E57" s="69"/>
      <c r="F57" s="69"/>
      <c r="G57" s="69"/>
      <c r="H57" s="73"/>
      <c r="I57" s="73"/>
    </row>
    <row r="58" spans="1:9" s="11" customFormat="1" x14ac:dyDescent="0.25">
      <c r="A58" s="69" t="s">
        <v>82</v>
      </c>
      <c r="B58" s="69" t="s">
        <v>83</v>
      </c>
      <c r="C58" s="69"/>
      <c r="D58" s="69"/>
      <c r="E58" s="69"/>
      <c r="F58" s="69"/>
      <c r="G58" s="69"/>
      <c r="H58" s="73"/>
      <c r="I58" s="73"/>
    </row>
    <row r="59" spans="1:9" s="11" customFormat="1" ht="30" x14ac:dyDescent="0.25">
      <c r="A59" s="69" t="s">
        <v>84</v>
      </c>
      <c r="B59" s="69" t="s">
        <v>85</v>
      </c>
      <c r="C59" s="69"/>
      <c r="D59" s="69"/>
      <c r="E59" s="69"/>
      <c r="F59" s="69"/>
      <c r="G59" s="69"/>
      <c r="H59" s="73"/>
      <c r="I59" s="73"/>
    </row>
    <row r="60" spans="1:9" s="11" customFormat="1" x14ac:dyDescent="0.25">
      <c r="A60" s="69" t="s">
        <v>86</v>
      </c>
      <c r="B60" s="69" t="s">
        <v>87</v>
      </c>
      <c r="C60" s="69"/>
      <c r="D60" s="69"/>
      <c r="E60" s="69"/>
      <c r="F60" s="69"/>
      <c r="G60" s="69"/>
      <c r="H60" s="73"/>
      <c r="I60" s="73"/>
    </row>
    <row r="61" spans="1:9" s="11" customFormat="1" ht="30" x14ac:dyDescent="0.25">
      <c r="A61" s="69" t="s">
        <v>88</v>
      </c>
      <c r="B61" s="69" t="s">
        <v>89</v>
      </c>
      <c r="C61" s="69"/>
      <c r="D61" s="69"/>
      <c r="E61" s="69"/>
      <c r="F61" s="69"/>
      <c r="G61" s="69"/>
      <c r="H61" s="73"/>
      <c r="I61" s="73"/>
    </row>
    <row r="62" spans="1:9" s="11" customFormat="1" x14ac:dyDescent="0.25">
      <c r="A62" s="69" t="s">
        <v>90</v>
      </c>
      <c r="B62" s="69" t="s">
        <v>91</v>
      </c>
      <c r="C62" s="69"/>
      <c r="D62" s="69"/>
      <c r="E62" s="69"/>
      <c r="F62" s="69"/>
      <c r="G62" s="69"/>
      <c r="H62" s="73"/>
      <c r="I62" s="73"/>
    </row>
    <row r="63" spans="1:9" s="11" customFormat="1" x14ac:dyDescent="0.25">
      <c r="A63" s="69" t="s">
        <v>92</v>
      </c>
      <c r="B63" s="69" t="s">
        <v>93</v>
      </c>
      <c r="C63" s="69"/>
      <c r="D63" s="69"/>
      <c r="E63" s="69"/>
      <c r="F63" s="69"/>
      <c r="G63" s="69"/>
      <c r="H63" s="73"/>
      <c r="I63" s="73"/>
    </row>
    <row r="64" spans="1:9" s="11" customFormat="1" x14ac:dyDescent="0.25">
      <c r="A64" s="69" t="s">
        <v>94</v>
      </c>
      <c r="B64" s="69" t="s">
        <v>95</v>
      </c>
      <c r="C64" s="69"/>
      <c r="D64" s="69"/>
      <c r="E64" s="69"/>
      <c r="F64" s="69"/>
      <c r="G64" s="69"/>
      <c r="H64" s="73"/>
      <c r="I64" s="73"/>
    </row>
    <row r="65" spans="1:9" s="11" customFormat="1" x14ac:dyDescent="0.25">
      <c r="A65" s="69" t="s">
        <v>96</v>
      </c>
      <c r="B65" s="69" t="s">
        <v>97</v>
      </c>
      <c r="C65" s="69"/>
      <c r="D65" s="69"/>
      <c r="E65" s="69"/>
      <c r="F65" s="69"/>
      <c r="G65" s="69"/>
      <c r="H65" s="73"/>
      <c r="I65" s="73"/>
    </row>
    <row r="66" spans="1:9" s="11" customFormat="1" x14ac:dyDescent="0.25">
      <c r="A66" s="69" t="s">
        <v>98</v>
      </c>
      <c r="B66" s="69" t="s">
        <v>99</v>
      </c>
      <c r="C66" s="69"/>
      <c r="D66" s="69"/>
      <c r="E66" s="69"/>
      <c r="F66" s="69"/>
      <c r="G66" s="69"/>
      <c r="H66" s="73"/>
      <c r="I66" s="73"/>
    </row>
    <row r="67" spans="1:9" s="11" customFormat="1" x14ac:dyDescent="0.25">
      <c r="A67" s="69" t="s">
        <v>100</v>
      </c>
      <c r="B67" s="69" t="s">
        <v>101</v>
      </c>
      <c r="C67" s="69"/>
      <c r="D67" s="69"/>
      <c r="E67" s="69"/>
      <c r="F67" s="69"/>
      <c r="G67" s="69"/>
      <c r="H67" s="73"/>
      <c r="I67" s="73"/>
    </row>
    <row r="68" spans="1:9" s="11" customFormat="1" ht="30" x14ac:dyDescent="0.25">
      <c r="A68" s="69" t="s">
        <v>102</v>
      </c>
      <c r="B68" s="69" t="s">
        <v>103</v>
      </c>
      <c r="C68" s="69"/>
      <c r="D68" s="69"/>
      <c r="E68" s="69"/>
      <c r="F68" s="69"/>
      <c r="G68" s="69"/>
      <c r="H68" s="73"/>
      <c r="I68" s="73"/>
    </row>
    <row r="69" spans="1:9" s="11" customFormat="1" x14ac:dyDescent="0.25">
      <c r="A69" s="69" t="s">
        <v>104</v>
      </c>
      <c r="B69" s="69" t="s">
        <v>105</v>
      </c>
      <c r="C69" s="69">
        <v>400</v>
      </c>
      <c r="D69" s="69" t="s">
        <v>41</v>
      </c>
      <c r="E69" s="72"/>
      <c r="F69" s="69" t="str">
        <f>IF(ISBLANK(E69),"", PRODUCT(C69,E69))</f>
        <v/>
      </c>
      <c r="G69" s="73"/>
      <c r="H69" s="69"/>
      <c r="I69" s="69"/>
    </row>
    <row r="70" spans="1:9" s="11" customFormat="1" ht="75" x14ac:dyDescent="0.25">
      <c r="A70" s="69" t="s">
        <v>106</v>
      </c>
      <c r="B70" s="69" t="s">
        <v>107</v>
      </c>
      <c r="C70" s="69"/>
      <c r="D70" s="69"/>
      <c r="E70" s="69"/>
      <c r="F70" s="69"/>
      <c r="G70" s="69"/>
      <c r="H70" s="73"/>
      <c r="I70" s="73"/>
    </row>
    <row r="71" spans="1:9" s="11" customFormat="1" ht="30" x14ac:dyDescent="0.25">
      <c r="A71" s="69" t="s">
        <v>108</v>
      </c>
      <c r="B71" s="69" t="s">
        <v>109</v>
      </c>
      <c r="C71" s="69"/>
      <c r="D71" s="69"/>
      <c r="E71" s="69"/>
      <c r="F71" s="69"/>
      <c r="G71" s="69"/>
      <c r="H71" s="73"/>
      <c r="I71" s="73"/>
    </row>
    <row r="72" spans="1:9" s="11" customFormat="1" x14ac:dyDescent="0.25">
      <c r="A72" s="69" t="s">
        <v>110</v>
      </c>
      <c r="B72" s="69" t="s">
        <v>111</v>
      </c>
      <c r="C72" s="69"/>
      <c r="D72" s="69"/>
      <c r="E72" s="69"/>
      <c r="F72" s="69"/>
      <c r="G72" s="69"/>
      <c r="H72" s="73"/>
      <c r="I72" s="73"/>
    </row>
    <row r="73" spans="1:9" s="11" customFormat="1" ht="30" x14ac:dyDescent="0.25">
      <c r="A73" s="69" t="s">
        <v>112</v>
      </c>
      <c r="B73" s="69" t="s">
        <v>113</v>
      </c>
      <c r="C73" s="69"/>
      <c r="D73" s="69"/>
      <c r="E73" s="69"/>
      <c r="F73" s="69"/>
      <c r="G73" s="69"/>
      <c r="H73" s="73"/>
      <c r="I73" s="73"/>
    </row>
    <row r="74" spans="1:9" s="11" customFormat="1" ht="30" x14ac:dyDescent="0.25">
      <c r="A74" s="69" t="s">
        <v>114</v>
      </c>
      <c r="B74" s="69" t="s">
        <v>115</v>
      </c>
      <c r="C74" s="69"/>
      <c r="D74" s="69"/>
      <c r="E74" s="69"/>
      <c r="F74" s="69"/>
      <c r="G74" s="69"/>
      <c r="H74" s="73"/>
      <c r="I74" s="73"/>
    </row>
    <row r="75" spans="1:9" s="11" customFormat="1" x14ac:dyDescent="0.25">
      <c r="A75" s="69" t="s">
        <v>116</v>
      </c>
      <c r="B75" s="69" t="s">
        <v>117</v>
      </c>
      <c r="C75" s="69"/>
      <c r="D75" s="69"/>
      <c r="E75" s="69"/>
      <c r="F75" s="69"/>
      <c r="G75" s="69"/>
      <c r="H75" s="73"/>
      <c r="I75" s="73"/>
    </row>
    <row r="76" spans="1:9" s="11" customFormat="1" x14ac:dyDescent="0.25">
      <c r="A76" s="69" t="s">
        <v>118</v>
      </c>
      <c r="B76" s="69" t="s">
        <v>119</v>
      </c>
      <c r="C76" s="69"/>
      <c r="D76" s="69"/>
      <c r="E76" s="69"/>
      <c r="F76" s="69"/>
      <c r="G76" s="69"/>
      <c r="H76" s="73"/>
      <c r="I76" s="73"/>
    </row>
    <row r="77" spans="1:9" s="11" customFormat="1" x14ac:dyDescent="0.25">
      <c r="A77" s="69" t="s">
        <v>120</v>
      </c>
      <c r="B77" s="69" t="s">
        <v>121</v>
      </c>
      <c r="C77" s="69"/>
      <c r="D77" s="69"/>
      <c r="E77" s="69"/>
      <c r="F77" s="69"/>
      <c r="G77" s="69"/>
      <c r="H77" s="73"/>
      <c r="I77" s="73"/>
    </row>
    <row r="78" spans="1:9" s="11" customFormat="1" ht="30" x14ac:dyDescent="0.25">
      <c r="A78" s="69" t="s">
        <v>122</v>
      </c>
      <c r="B78" s="69" t="s">
        <v>123</v>
      </c>
      <c r="C78" s="69"/>
      <c r="D78" s="69"/>
      <c r="E78" s="69"/>
      <c r="F78" s="69"/>
      <c r="G78" s="69"/>
      <c r="H78" s="73"/>
      <c r="I78" s="73"/>
    </row>
    <row r="79" spans="1:9" s="11" customFormat="1" ht="30" x14ac:dyDescent="0.25">
      <c r="A79" s="69" t="s">
        <v>124</v>
      </c>
      <c r="B79" s="69" t="s">
        <v>125</v>
      </c>
      <c r="C79" s="69"/>
      <c r="D79" s="69"/>
      <c r="E79" s="69"/>
      <c r="F79" s="69"/>
      <c r="G79" s="69"/>
      <c r="H79" s="73"/>
      <c r="I79" s="73"/>
    </row>
    <row r="80" spans="1:9" s="11" customFormat="1" x14ac:dyDescent="0.25">
      <c r="A80" s="69" t="s">
        <v>126</v>
      </c>
      <c r="B80" s="69" t="s">
        <v>127</v>
      </c>
      <c r="C80" s="69"/>
      <c r="D80" s="69"/>
      <c r="E80" s="69"/>
      <c r="F80" s="69"/>
      <c r="G80" s="69"/>
      <c r="H80" s="73"/>
      <c r="I80" s="73"/>
    </row>
    <row r="81" spans="1:9" s="11" customFormat="1" x14ac:dyDescent="0.25">
      <c r="A81" s="69" t="s">
        <v>128</v>
      </c>
      <c r="B81" s="69" t="s">
        <v>129</v>
      </c>
      <c r="C81" s="69"/>
      <c r="D81" s="69"/>
      <c r="E81" s="69"/>
      <c r="F81" s="69"/>
      <c r="G81" s="69"/>
      <c r="H81" s="73"/>
      <c r="I81" s="73"/>
    </row>
    <row r="82" spans="1:9" s="11" customFormat="1" ht="45" x14ac:dyDescent="0.25">
      <c r="A82" s="69" t="s">
        <v>130</v>
      </c>
      <c r="B82" s="69" t="s">
        <v>131</v>
      </c>
      <c r="C82" s="69"/>
      <c r="D82" s="69"/>
      <c r="E82" s="69"/>
      <c r="F82" s="69"/>
      <c r="G82" s="69"/>
      <c r="H82" s="73"/>
      <c r="I82" s="73"/>
    </row>
    <row r="83" spans="1:9" s="11" customFormat="1" ht="30" x14ac:dyDescent="0.25">
      <c r="A83" s="69" t="s">
        <v>132</v>
      </c>
      <c r="B83" s="69" t="s">
        <v>133</v>
      </c>
      <c r="C83" s="69"/>
      <c r="D83" s="69"/>
      <c r="E83" s="69"/>
      <c r="F83" s="69"/>
      <c r="G83" s="69"/>
      <c r="H83" s="73"/>
      <c r="I83" s="73"/>
    </row>
    <row r="84" spans="1:9" s="11" customFormat="1" ht="45" x14ac:dyDescent="0.25">
      <c r="A84" s="69" t="s">
        <v>134</v>
      </c>
      <c r="B84" s="69" t="s">
        <v>135</v>
      </c>
      <c r="C84" s="69"/>
      <c r="D84" s="69"/>
      <c r="E84" s="69"/>
      <c r="F84" s="69"/>
      <c r="G84" s="69"/>
      <c r="H84" s="73"/>
      <c r="I84" s="73"/>
    </row>
    <row r="85" spans="1:9" s="11" customFormat="1" ht="30" x14ac:dyDescent="0.25">
      <c r="A85" s="69" t="s">
        <v>136</v>
      </c>
      <c r="B85" s="69" t="s">
        <v>137</v>
      </c>
      <c r="C85" s="69"/>
      <c r="D85" s="69"/>
      <c r="E85" s="69"/>
      <c r="F85" s="69"/>
      <c r="G85" s="69"/>
      <c r="H85" s="73"/>
      <c r="I85" s="73"/>
    </row>
    <row r="86" spans="1:9" s="11" customFormat="1" x14ac:dyDescent="0.25">
      <c r="A86" s="69" t="s">
        <v>138</v>
      </c>
      <c r="B86" s="69" t="s">
        <v>139</v>
      </c>
      <c r="C86" s="69"/>
      <c r="D86" s="69"/>
      <c r="E86" s="69"/>
      <c r="F86" s="69"/>
      <c r="G86" s="69"/>
      <c r="H86" s="73"/>
      <c r="I86" s="73"/>
    </row>
    <row r="87" spans="1:9" s="11" customFormat="1" x14ac:dyDescent="0.25">
      <c r="A87" s="69" t="s">
        <v>140</v>
      </c>
      <c r="B87" s="69" t="s">
        <v>141</v>
      </c>
      <c r="C87" s="69"/>
      <c r="D87" s="69"/>
      <c r="E87" s="69"/>
      <c r="F87" s="69"/>
      <c r="G87" s="69"/>
      <c r="H87" s="73"/>
      <c r="I87" s="73"/>
    </row>
    <row r="88" spans="1:9" s="11" customFormat="1" ht="30" x14ac:dyDescent="0.25">
      <c r="A88" s="69" t="s">
        <v>142</v>
      </c>
      <c r="B88" s="69" t="s">
        <v>143</v>
      </c>
      <c r="C88" s="69"/>
      <c r="D88" s="69"/>
      <c r="E88" s="69"/>
      <c r="F88" s="69"/>
      <c r="G88" s="69"/>
      <c r="H88" s="73"/>
      <c r="I88" s="73"/>
    </row>
    <row r="89" spans="1:9" s="11" customFormat="1" ht="30" x14ac:dyDescent="0.25">
      <c r="A89" s="69" t="s">
        <v>144</v>
      </c>
      <c r="B89" s="69" t="s">
        <v>145</v>
      </c>
      <c r="C89" s="69">
        <v>100</v>
      </c>
      <c r="D89" s="69" t="s">
        <v>41</v>
      </c>
      <c r="E89" s="72"/>
      <c r="F89" s="69" t="str">
        <f>IF(ISBLANK(E89),"", PRODUCT(C89,E89))</f>
        <v/>
      </c>
      <c r="G89" s="73"/>
      <c r="H89" s="69"/>
      <c r="I89" s="69"/>
    </row>
    <row r="90" spans="1:9" s="11" customFormat="1" x14ac:dyDescent="0.25">
      <c r="A90" s="69" t="s">
        <v>146</v>
      </c>
      <c r="B90" s="69" t="s">
        <v>147</v>
      </c>
      <c r="C90" s="69"/>
      <c r="D90" s="69"/>
      <c r="E90" s="69"/>
      <c r="F90" s="69"/>
      <c r="G90" s="69"/>
      <c r="H90" s="73"/>
      <c r="I90" s="73"/>
    </row>
    <row r="91" spans="1:9" s="11" customFormat="1" x14ac:dyDescent="0.25">
      <c r="A91" s="69" t="s">
        <v>148</v>
      </c>
      <c r="B91" s="69" t="s">
        <v>149</v>
      </c>
      <c r="C91" s="69"/>
      <c r="D91" s="69"/>
      <c r="E91" s="69"/>
      <c r="F91" s="69"/>
      <c r="G91" s="69"/>
      <c r="H91" s="73"/>
      <c r="I91" s="73"/>
    </row>
    <row r="92" spans="1:9" s="11" customFormat="1" x14ac:dyDescent="0.25">
      <c r="A92" s="69" t="s">
        <v>150</v>
      </c>
      <c r="B92" s="69" t="s">
        <v>151</v>
      </c>
      <c r="C92" s="69"/>
      <c r="D92" s="69"/>
      <c r="E92" s="69"/>
      <c r="F92" s="69"/>
      <c r="G92" s="69"/>
      <c r="H92" s="73"/>
      <c r="I92" s="73"/>
    </row>
    <row r="93" spans="1:9" s="11" customFormat="1" x14ac:dyDescent="0.25">
      <c r="A93" s="69" t="s">
        <v>152</v>
      </c>
      <c r="B93" s="69" t="s">
        <v>153</v>
      </c>
      <c r="C93" s="69"/>
      <c r="D93" s="69"/>
      <c r="E93" s="69"/>
      <c r="F93" s="69"/>
      <c r="G93" s="69"/>
      <c r="H93" s="73"/>
      <c r="I93" s="73"/>
    </row>
    <row r="94" spans="1:9" s="11" customFormat="1" x14ac:dyDescent="0.25">
      <c r="A94" s="69" t="s">
        <v>154</v>
      </c>
      <c r="B94" s="69" t="s">
        <v>155</v>
      </c>
      <c r="C94" s="69"/>
      <c r="D94" s="69"/>
      <c r="E94" s="69"/>
      <c r="F94" s="69"/>
      <c r="G94" s="69"/>
      <c r="H94" s="73"/>
      <c r="I94" s="73"/>
    </row>
    <row r="95" spans="1:9" s="11" customFormat="1" ht="30" x14ac:dyDescent="0.25">
      <c r="A95" s="69" t="s">
        <v>156</v>
      </c>
      <c r="B95" s="69" t="s">
        <v>157</v>
      </c>
      <c r="C95" s="69"/>
      <c r="D95" s="69"/>
      <c r="E95" s="69"/>
      <c r="F95" s="69"/>
      <c r="G95" s="69"/>
      <c r="H95" s="73"/>
      <c r="I95" s="73"/>
    </row>
    <row r="96" spans="1:9" s="11" customFormat="1" x14ac:dyDescent="0.25">
      <c r="A96" s="69" t="s">
        <v>158</v>
      </c>
      <c r="B96" s="69" t="s">
        <v>159</v>
      </c>
      <c r="C96" s="69"/>
      <c r="D96" s="69"/>
      <c r="E96" s="69"/>
      <c r="F96" s="69"/>
      <c r="G96" s="69"/>
      <c r="H96" s="73"/>
      <c r="I96" s="73"/>
    </row>
    <row r="97" spans="1:9" s="11" customFormat="1" x14ac:dyDescent="0.25">
      <c r="A97" s="69" t="s">
        <v>160</v>
      </c>
      <c r="B97" s="69" t="s">
        <v>161</v>
      </c>
      <c r="C97" s="69"/>
      <c r="D97" s="69"/>
      <c r="E97" s="69"/>
      <c r="F97" s="69"/>
      <c r="G97" s="69"/>
      <c r="H97" s="73"/>
      <c r="I97" s="73"/>
    </row>
    <row r="98" spans="1:9" s="11" customFormat="1" x14ac:dyDescent="0.25">
      <c r="A98" s="69" t="s">
        <v>162</v>
      </c>
      <c r="B98" s="69" t="s">
        <v>163</v>
      </c>
      <c r="C98" s="69"/>
      <c r="D98" s="69"/>
      <c r="E98" s="69"/>
      <c r="F98" s="69"/>
      <c r="G98" s="69"/>
      <c r="H98" s="73"/>
      <c r="I98" s="73"/>
    </row>
    <row r="99" spans="1:9" s="11" customFormat="1" x14ac:dyDescent="0.25">
      <c r="A99" s="69" t="s">
        <v>164</v>
      </c>
      <c r="B99" s="69" t="s">
        <v>165</v>
      </c>
      <c r="C99" s="69"/>
      <c r="D99" s="69"/>
      <c r="E99" s="69"/>
      <c r="F99" s="69"/>
      <c r="G99" s="69"/>
      <c r="H99" s="73"/>
      <c r="I99" s="73"/>
    </row>
    <row r="100" spans="1:9" s="11" customFormat="1" ht="30" x14ac:dyDescent="0.25">
      <c r="A100" s="69" t="s">
        <v>166</v>
      </c>
      <c r="B100" s="69" t="s">
        <v>167</v>
      </c>
      <c r="C100" s="69"/>
      <c r="D100" s="69"/>
      <c r="E100" s="69"/>
      <c r="F100" s="69"/>
      <c r="G100" s="69"/>
      <c r="H100" s="73"/>
      <c r="I100" s="73"/>
    </row>
    <row r="101" spans="1:9" s="11" customFormat="1" ht="30" x14ac:dyDescent="0.25">
      <c r="A101" s="69" t="s">
        <v>168</v>
      </c>
      <c r="B101" s="69" t="s">
        <v>169</v>
      </c>
      <c r="C101" s="69"/>
      <c r="D101" s="69"/>
      <c r="E101" s="69"/>
      <c r="F101" s="69"/>
      <c r="G101" s="69"/>
      <c r="H101" s="73"/>
      <c r="I101" s="73"/>
    </row>
    <row r="102" spans="1:9" s="11" customFormat="1" x14ac:dyDescent="0.25">
      <c r="A102" s="69" t="s">
        <v>170</v>
      </c>
      <c r="B102" s="69" t="s">
        <v>117</v>
      </c>
      <c r="C102" s="69"/>
      <c r="D102" s="69"/>
      <c r="E102" s="69"/>
      <c r="F102" s="69"/>
      <c r="G102" s="69"/>
      <c r="H102" s="73"/>
      <c r="I102" s="73"/>
    </row>
    <row r="103" spans="1:9" s="11" customFormat="1" x14ac:dyDescent="0.25">
      <c r="A103" s="69" t="s">
        <v>171</v>
      </c>
      <c r="B103" s="69" t="s">
        <v>172</v>
      </c>
      <c r="C103" s="69"/>
      <c r="D103" s="69"/>
      <c r="E103" s="69"/>
      <c r="F103" s="69"/>
      <c r="G103" s="69"/>
      <c r="H103" s="73"/>
      <c r="I103" s="73"/>
    </row>
    <row r="104" spans="1:9" s="11" customFormat="1" x14ac:dyDescent="0.25">
      <c r="A104" s="69" t="s">
        <v>173</v>
      </c>
      <c r="B104" s="69" t="s">
        <v>174</v>
      </c>
      <c r="C104" s="69"/>
      <c r="D104" s="69"/>
      <c r="E104" s="69"/>
      <c r="F104" s="69"/>
      <c r="G104" s="69"/>
      <c r="H104" s="73"/>
      <c r="I104" s="73"/>
    </row>
    <row r="105" spans="1:9" s="11" customFormat="1" ht="30" x14ac:dyDescent="0.25">
      <c r="A105" s="69" t="s">
        <v>175</v>
      </c>
      <c r="B105" s="69" t="s">
        <v>176</v>
      </c>
      <c r="C105" s="69"/>
      <c r="D105" s="69"/>
      <c r="E105" s="69"/>
      <c r="F105" s="69"/>
      <c r="G105" s="69"/>
      <c r="H105" s="73"/>
      <c r="I105" s="73"/>
    </row>
    <row r="106" spans="1:9" s="11" customFormat="1" ht="30" x14ac:dyDescent="0.25">
      <c r="A106" s="69" t="s">
        <v>177</v>
      </c>
      <c r="B106" s="69" t="s">
        <v>178</v>
      </c>
      <c r="C106" s="69"/>
      <c r="D106" s="69"/>
      <c r="E106" s="69"/>
      <c r="F106" s="69"/>
      <c r="G106" s="69"/>
      <c r="H106" s="73"/>
      <c r="I106" s="73"/>
    </row>
    <row r="107" spans="1:9" s="11" customFormat="1" ht="30" x14ac:dyDescent="0.25">
      <c r="A107" s="69" t="s">
        <v>179</v>
      </c>
      <c r="B107" s="69" t="s">
        <v>180</v>
      </c>
      <c r="C107" s="69"/>
      <c r="D107" s="69"/>
      <c r="E107" s="69"/>
      <c r="F107" s="69"/>
      <c r="G107" s="69"/>
      <c r="H107" s="73"/>
      <c r="I107" s="73"/>
    </row>
    <row r="108" spans="1:9" s="11" customFormat="1" ht="45" x14ac:dyDescent="0.25">
      <c r="A108" s="69" t="s">
        <v>181</v>
      </c>
      <c r="B108" s="69" t="s">
        <v>182</v>
      </c>
      <c r="C108" s="69"/>
      <c r="D108" s="69"/>
      <c r="E108" s="69"/>
      <c r="F108" s="69"/>
      <c r="G108" s="69"/>
      <c r="H108" s="73"/>
      <c r="I108" s="73"/>
    </row>
    <row r="109" spans="1:9" s="11" customFormat="1" x14ac:dyDescent="0.25">
      <c r="A109" s="69" t="s">
        <v>183</v>
      </c>
      <c r="B109" s="69" t="s">
        <v>184</v>
      </c>
      <c r="C109" s="69"/>
      <c r="D109" s="69"/>
      <c r="E109" s="69"/>
      <c r="F109" s="69"/>
      <c r="G109" s="69"/>
      <c r="H109" s="73"/>
      <c r="I109" s="73"/>
    </row>
    <row r="110" spans="1:9" s="11" customFormat="1" x14ac:dyDescent="0.25">
      <c r="A110" s="69" t="s">
        <v>185</v>
      </c>
      <c r="B110" s="69" t="s">
        <v>186</v>
      </c>
      <c r="C110" s="69"/>
      <c r="D110" s="69"/>
      <c r="E110" s="69"/>
      <c r="F110" s="69"/>
      <c r="G110" s="69"/>
      <c r="H110" s="73"/>
      <c r="I110" s="73"/>
    </row>
    <row r="111" spans="1:9" s="11" customFormat="1" ht="30" x14ac:dyDescent="0.25">
      <c r="A111" s="69" t="s">
        <v>187</v>
      </c>
      <c r="B111" s="69" t="s">
        <v>188</v>
      </c>
      <c r="C111" s="69"/>
      <c r="D111" s="69"/>
      <c r="E111" s="69"/>
      <c r="F111" s="69"/>
      <c r="G111" s="69"/>
      <c r="H111" s="73"/>
      <c r="I111" s="73"/>
    </row>
    <row r="112" spans="1:9" s="11" customFormat="1" x14ac:dyDescent="0.25">
      <c r="A112" s="69" t="s">
        <v>189</v>
      </c>
      <c r="B112" s="69" t="s">
        <v>190</v>
      </c>
      <c r="C112" s="69">
        <v>1800</v>
      </c>
      <c r="D112" s="69" t="s">
        <v>41</v>
      </c>
      <c r="E112" s="72"/>
      <c r="F112" s="69" t="str">
        <f>IF(ISBLANK(E112),"", PRODUCT(C112,E112))</f>
        <v/>
      </c>
      <c r="G112" s="73"/>
      <c r="H112" s="69"/>
      <c r="I112" s="69"/>
    </row>
    <row r="113" spans="1:9" s="11" customFormat="1" x14ac:dyDescent="0.25">
      <c r="A113" s="69" t="s">
        <v>191</v>
      </c>
      <c r="B113" s="69" t="s">
        <v>192</v>
      </c>
      <c r="C113" s="69"/>
      <c r="D113" s="69"/>
      <c r="E113" s="69"/>
      <c r="F113" s="69"/>
      <c r="G113" s="69"/>
      <c r="H113" s="73"/>
      <c r="I113" s="73"/>
    </row>
    <row r="114" spans="1:9" s="11" customFormat="1" x14ac:dyDescent="0.25">
      <c r="A114" s="69" t="s">
        <v>193</v>
      </c>
      <c r="B114" s="69" t="s">
        <v>194</v>
      </c>
      <c r="C114" s="69"/>
      <c r="D114" s="69"/>
      <c r="E114" s="69"/>
      <c r="F114" s="69"/>
      <c r="G114" s="69"/>
      <c r="H114" s="73"/>
      <c r="I114" s="73"/>
    </row>
    <row r="115" spans="1:9" s="11" customFormat="1" ht="45" x14ac:dyDescent="0.25">
      <c r="A115" s="69" t="s">
        <v>195</v>
      </c>
      <c r="B115" s="69" t="s">
        <v>196</v>
      </c>
      <c r="C115" s="69"/>
      <c r="D115" s="69"/>
      <c r="E115" s="69"/>
      <c r="F115" s="69"/>
      <c r="G115" s="69"/>
      <c r="H115" s="73"/>
      <c r="I115" s="73"/>
    </row>
    <row r="116" spans="1:9" s="11" customFormat="1" ht="30" x14ac:dyDescent="0.25">
      <c r="A116" s="69" t="s">
        <v>197</v>
      </c>
      <c r="B116" s="69" t="s">
        <v>198</v>
      </c>
      <c r="C116" s="69"/>
      <c r="D116" s="69"/>
      <c r="E116" s="69"/>
      <c r="F116" s="69"/>
      <c r="G116" s="69"/>
      <c r="H116" s="73"/>
      <c r="I116" s="73"/>
    </row>
    <row r="117" spans="1:9" s="11" customFormat="1" x14ac:dyDescent="0.25">
      <c r="A117" s="69" t="s">
        <v>199</v>
      </c>
      <c r="B117" s="69" t="s">
        <v>200</v>
      </c>
      <c r="C117" s="69">
        <v>1600</v>
      </c>
      <c r="D117" s="69" t="s">
        <v>41</v>
      </c>
      <c r="E117" s="72"/>
      <c r="F117" s="69" t="str">
        <f>IF(ISBLANK(E117),"", PRODUCT(C117,E117))</f>
        <v/>
      </c>
      <c r="G117" s="73"/>
      <c r="H117" s="69"/>
      <c r="I117" s="69"/>
    </row>
    <row r="118" spans="1:9" s="11" customFormat="1" x14ac:dyDescent="0.25">
      <c r="A118" s="69" t="s">
        <v>201</v>
      </c>
      <c r="B118" s="69" t="s">
        <v>202</v>
      </c>
      <c r="C118" s="69"/>
      <c r="D118" s="69"/>
      <c r="E118" s="69"/>
      <c r="F118" s="69"/>
      <c r="G118" s="69"/>
      <c r="H118" s="73"/>
      <c r="I118" s="73"/>
    </row>
    <row r="119" spans="1:9" s="11" customFormat="1" x14ac:dyDescent="0.25">
      <c r="A119" s="69" t="s">
        <v>203</v>
      </c>
      <c r="B119" s="69" t="s">
        <v>204</v>
      </c>
      <c r="C119" s="69"/>
      <c r="D119" s="69"/>
      <c r="E119" s="69"/>
      <c r="F119" s="69"/>
      <c r="G119" s="69"/>
      <c r="H119" s="73"/>
      <c r="I119" s="73"/>
    </row>
    <row r="120" spans="1:9" s="11" customFormat="1" ht="45" x14ac:dyDescent="0.25">
      <c r="A120" s="69" t="s">
        <v>205</v>
      </c>
      <c r="B120" s="69" t="s">
        <v>206</v>
      </c>
      <c r="C120" s="69"/>
      <c r="D120" s="69"/>
      <c r="E120" s="69"/>
      <c r="F120" s="69"/>
      <c r="G120" s="69"/>
      <c r="H120" s="73"/>
      <c r="I120" s="73"/>
    </row>
    <row r="121" spans="1:9" s="11" customFormat="1" ht="60" x14ac:dyDescent="0.25">
      <c r="A121" s="69" t="s">
        <v>207</v>
      </c>
      <c r="B121" s="69" t="s">
        <v>208</v>
      </c>
      <c r="C121" s="69"/>
      <c r="D121" s="69"/>
      <c r="E121" s="69"/>
      <c r="F121" s="69"/>
      <c r="G121" s="69"/>
      <c r="H121" s="73"/>
      <c r="I121" s="73"/>
    </row>
    <row r="122" spans="1:9" s="11" customFormat="1" x14ac:dyDescent="0.25">
      <c r="A122" s="69" t="s">
        <v>209</v>
      </c>
      <c r="B122" s="69" t="s">
        <v>210</v>
      </c>
      <c r="C122" s="69">
        <v>400</v>
      </c>
      <c r="D122" s="69" t="s">
        <v>41</v>
      </c>
      <c r="E122" s="72"/>
      <c r="F122" s="69" t="str">
        <f>IF(ISBLANK(E122),"", PRODUCT(C122,E122))</f>
        <v/>
      </c>
      <c r="G122" s="73"/>
      <c r="H122" s="69"/>
      <c r="I122" s="69"/>
    </row>
    <row r="123" spans="1:9" s="11" customFormat="1" x14ac:dyDescent="0.25">
      <c r="A123" s="69" t="s">
        <v>211</v>
      </c>
      <c r="B123" s="69" t="s">
        <v>212</v>
      </c>
      <c r="C123" s="69"/>
      <c r="D123" s="69"/>
      <c r="E123" s="69"/>
      <c r="F123" s="69"/>
      <c r="G123" s="69"/>
      <c r="H123" s="73"/>
      <c r="I123" s="73"/>
    </row>
    <row r="124" spans="1:9" s="11" customFormat="1" x14ac:dyDescent="0.25">
      <c r="A124" s="69" t="s">
        <v>213</v>
      </c>
      <c r="B124" s="69" t="s">
        <v>214</v>
      </c>
      <c r="C124" s="69"/>
      <c r="D124" s="69"/>
      <c r="E124" s="69"/>
      <c r="F124" s="69"/>
      <c r="G124" s="69"/>
      <c r="H124" s="73"/>
      <c r="I124" s="73"/>
    </row>
    <row r="125" spans="1:9" s="11" customFormat="1" x14ac:dyDescent="0.25">
      <c r="A125" s="69" t="s">
        <v>215</v>
      </c>
      <c r="B125" s="69" t="s">
        <v>216</v>
      </c>
      <c r="C125" s="69"/>
      <c r="D125" s="69"/>
      <c r="E125" s="69"/>
      <c r="F125" s="69"/>
      <c r="G125" s="69"/>
      <c r="H125" s="73"/>
      <c r="I125" s="73"/>
    </row>
    <row r="126" spans="1:9" s="11" customFormat="1" ht="30" x14ac:dyDescent="0.25">
      <c r="A126" s="69" t="s">
        <v>217</v>
      </c>
      <c r="B126" s="69" t="s">
        <v>218</v>
      </c>
      <c r="C126" s="69"/>
      <c r="D126" s="69"/>
      <c r="E126" s="69"/>
      <c r="F126" s="69"/>
      <c r="G126" s="69"/>
      <c r="H126" s="73"/>
      <c r="I126" s="73"/>
    </row>
    <row r="127" spans="1:9" s="11" customFormat="1" x14ac:dyDescent="0.25">
      <c r="A127" s="69" t="s">
        <v>219</v>
      </c>
      <c r="B127" s="69" t="s">
        <v>220</v>
      </c>
      <c r="C127" s="69"/>
      <c r="D127" s="69"/>
      <c r="E127" s="69"/>
      <c r="F127" s="69"/>
      <c r="G127" s="69"/>
      <c r="H127" s="73"/>
      <c r="I127" s="73"/>
    </row>
    <row r="128" spans="1:9" s="11" customFormat="1" ht="30" x14ac:dyDescent="0.25">
      <c r="A128" s="69" t="s">
        <v>221</v>
      </c>
      <c r="B128" s="69" t="s">
        <v>222</v>
      </c>
      <c r="C128" s="69">
        <v>200</v>
      </c>
      <c r="D128" s="69" t="s">
        <v>41</v>
      </c>
      <c r="E128" s="72"/>
      <c r="F128" s="69" t="str">
        <f>IF(ISBLANK(E128),"", PRODUCT(C128,E128))</f>
        <v/>
      </c>
      <c r="G128" s="73"/>
      <c r="H128" s="69"/>
      <c r="I128" s="69"/>
    </row>
    <row r="129" spans="1:9" s="11" customFormat="1" ht="30" x14ac:dyDescent="0.25">
      <c r="A129" s="69" t="s">
        <v>223</v>
      </c>
      <c r="B129" s="69" t="s">
        <v>224</v>
      </c>
      <c r="C129" s="69"/>
      <c r="D129" s="69"/>
      <c r="E129" s="69"/>
      <c r="F129" s="69"/>
      <c r="G129" s="69"/>
      <c r="H129" s="73"/>
      <c r="I129" s="73"/>
    </row>
    <row r="130" spans="1:9" s="11" customFormat="1" x14ac:dyDescent="0.25">
      <c r="A130" s="69" t="s">
        <v>225</v>
      </c>
      <c r="B130" s="69" t="s">
        <v>226</v>
      </c>
      <c r="C130" s="69"/>
      <c r="D130" s="69"/>
      <c r="E130" s="69"/>
      <c r="F130" s="69"/>
      <c r="G130" s="69"/>
      <c r="H130" s="73"/>
      <c r="I130" s="73"/>
    </row>
    <row r="131" spans="1:9" s="11" customFormat="1" x14ac:dyDescent="0.25">
      <c r="A131" s="69" t="s">
        <v>227</v>
      </c>
      <c r="B131" s="69" t="s">
        <v>228</v>
      </c>
      <c r="C131" s="69"/>
      <c r="D131" s="69"/>
      <c r="E131" s="69"/>
      <c r="F131" s="69"/>
      <c r="G131" s="69"/>
      <c r="H131" s="73"/>
      <c r="I131" s="73"/>
    </row>
    <row r="132" spans="1:9" s="11" customFormat="1" x14ac:dyDescent="0.25">
      <c r="A132" s="69" t="s">
        <v>229</v>
      </c>
      <c r="B132" s="69" t="s">
        <v>230</v>
      </c>
      <c r="C132" s="69"/>
      <c r="D132" s="69"/>
      <c r="E132" s="69"/>
      <c r="F132" s="69"/>
      <c r="G132" s="69"/>
      <c r="H132" s="73"/>
      <c r="I132" s="73"/>
    </row>
    <row r="133" spans="1:9" s="11" customFormat="1" x14ac:dyDescent="0.25">
      <c r="A133" s="69" t="s">
        <v>231</v>
      </c>
      <c r="B133" s="69" t="s">
        <v>232</v>
      </c>
      <c r="C133" s="69"/>
      <c r="D133" s="69"/>
      <c r="E133" s="69"/>
      <c r="F133" s="69"/>
      <c r="G133" s="69"/>
      <c r="H133" s="73"/>
      <c r="I133" s="73"/>
    </row>
    <row r="134" spans="1:9" s="11" customFormat="1" ht="30" x14ac:dyDescent="0.25">
      <c r="A134" s="69" t="s">
        <v>233</v>
      </c>
      <c r="B134" s="69" t="s">
        <v>234</v>
      </c>
      <c r="C134" s="69"/>
      <c r="D134" s="69"/>
      <c r="E134" s="69"/>
      <c r="F134" s="69"/>
      <c r="G134" s="69"/>
      <c r="H134" s="73"/>
      <c r="I134" s="73"/>
    </row>
    <row r="135" spans="1:9" s="11" customFormat="1" x14ac:dyDescent="0.25">
      <c r="A135" s="69" t="s">
        <v>235</v>
      </c>
      <c r="B135" s="69" t="s">
        <v>236</v>
      </c>
      <c r="C135" s="69"/>
      <c r="D135" s="69"/>
      <c r="E135" s="69"/>
      <c r="F135" s="69"/>
      <c r="G135" s="69"/>
      <c r="H135" s="73"/>
      <c r="I135" s="73"/>
    </row>
    <row r="136" spans="1:9" s="11" customFormat="1" x14ac:dyDescent="0.25">
      <c r="A136" s="69" t="s">
        <v>237</v>
      </c>
      <c r="B136" s="69" t="s">
        <v>238</v>
      </c>
      <c r="C136" s="69"/>
      <c r="D136" s="69"/>
      <c r="E136" s="69"/>
      <c r="F136" s="69"/>
      <c r="G136" s="69"/>
      <c r="H136" s="73"/>
      <c r="I136" s="73"/>
    </row>
    <row r="137" spans="1:9" s="11" customFormat="1" x14ac:dyDescent="0.25">
      <c r="A137" s="69" t="s">
        <v>239</v>
      </c>
      <c r="B137" s="69" t="s">
        <v>99</v>
      </c>
      <c r="C137" s="69"/>
      <c r="D137" s="69"/>
      <c r="E137" s="69"/>
      <c r="F137" s="69"/>
      <c r="G137" s="69"/>
      <c r="H137" s="73"/>
      <c r="I137" s="73"/>
    </row>
    <row r="138" spans="1:9" s="11" customFormat="1" ht="30" x14ac:dyDescent="0.25">
      <c r="A138" s="69" t="s">
        <v>240</v>
      </c>
      <c r="B138" s="69" t="s">
        <v>241</v>
      </c>
      <c r="C138" s="69"/>
      <c r="D138" s="69"/>
      <c r="E138" s="69"/>
      <c r="F138" s="69"/>
      <c r="G138" s="69"/>
      <c r="H138" s="73"/>
      <c r="I138" s="73"/>
    </row>
    <row r="139" spans="1:9" s="11" customFormat="1" x14ac:dyDescent="0.25">
      <c r="A139" s="69" t="s">
        <v>242</v>
      </c>
      <c r="B139" s="69" t="s">
        <v>243</v>
      </c>
      <c r="C139" s="69">
        <v>20</v>
      </c>
      <c r="D139" s="69" t="s">
        <v>41</v>
      </c>
      <c r="E139" s="72"/>
      <c r="F139" s="69" t="str">
        <f>IF(ISBLANK(E139),"", PRODUCT(C139,E139))</f>
        <v/>
      </c>
      <c r="G139" s="73"/>
      <c r="H139" s="69"/>
      <c r="I139" s="69"/>
    </row>
    <row r="140" spans="1:9" s="11" customFormat="1" x14ac:dyDescent="0.25">
      <c r="A140" s="69" t="s">
        <v>244</v>
      </c>
      <c r="B140" s="69" t="s">
        <v>245</v>
      </c>
      <c r="C140" s="69"/>
      <c r="D140" s="69"/>
      <c r="E140" s="69"/>
      <c r="F140" s="69"/>
      <c r="G140" s="69"/>
      <c r="H140" s="73"/>
      <c r="I140" s="73"/>
    </row>
    <row r="141" spans="1:9" s="11" customFormat="1" x14ac:dyDescent="0.25">
      <c r="A141" s="69" t="s">
        <v>246</v>
      </c>
      <c r="B141" s="69" t="s">
        <v>247</v>
      </c>
      <c r="C141" s="69"/>
      <c r="D141" s="69"/>
      <c r="E141" s="69"/>
      <c r="F141" s="69"/>
      <c r="G141" s="69"/>
      <c r="H141" s="73"/>
      <c r="I141" s="73"/>
    </row>
    <row r="142" spans="1:9" s="11" customFormat="1" x14ac:dyDescent="0.25">
      <c r="A142" s="69" t="s">
        <v>248</v>
      </c>
      <c r="B142" s="69" t="s">
        <v>249</v>
      </c>
      <c r="C142" s="69"/>
      <c r="D142" s="69"/>
      <c r="E142" s="69"/>
      <c r="F142" s="69"/>
      <c r="G142" s="69"/>
      <c r="H142" s="73"/>
      <c r="I142" s="73"/>
    </row>
    <row r="143" spans="1:9" s="11" customFormat="1" x14ac:dyDescent="0.25">
      <c r="A143" s="69" t="s">
        <v>250</v>
      </c>
      <c r="B143" s="69" t="s">
        <v>251</v>
      </c>
      <c r="C143" s="69"/>
      <c r="D143" s="69"/>
      <c r="E143" s="69"/>
      <c r="F143" s="69"/>
      <c r="G143" s="69"/>
      <c r="H143" s="73"/>
      <c r="I143" s="73"/>
    </row>
    <row r="144" spans="1:9" s="11" customFormat="1" x14ac:dyDescent="0.25">
      <c r="A144" s="69" t="s">
        <v>252</v>
      </c>
      <c r="B144" s="69" t="s">
        <v>253</v>
      </c>
      <c r="C144" s="69"/>
      <c r="D144" s="69"/>
      <c r="E144" s="69"/>
      <c r="F144" s="69"/>
      <c r="G144" s="69"/>
      <c r="H144" s="73"/>
      <c r="I144" s="73"/>
    </row>
    <row r="145" spans="1:9" s="11" customFormat="1" x14ac:dyDescent="0.25">
      <c r="A145" s="69" t="s">
        <v>254</v>
      </c>
      <c r="B145" s="69" t="s">
        <v>255</v>
      </c>
      <c r="C145" s="69"/>
      <c r="D145" s="69"/>
      <c r="E145" s="69"/>
      <c r="F145" s="69"/>
      <c r="G145" s="69"/>
      <c r="H145" s="73"/>
      <c r="I145" s="73"/>
    </row>
    <row r="146" spans="1:9" s="11" customFormat="1" ht="30" x14ac:dyDescent="0.25">
      <c r="A146" s="69" t="s">
        <v>256</v>
      </c>
      <c r="B146" s="69" t="s">
        <v>257</v>
      </c>
      <c r="C146" s="69"/>
      <c r="D146" s="69"/>
      <c r="E146" s="69"/>
      <c r="F146" s="69"/>
      <c r="G146" s="69"/>
      <c r="H146" s="73"/>
      <c r="I146" s="73"/>
    </row>
    <row r="147" spans="1:9" s="11" customFormat="1" ht="30" x14ac:dyDescent="0.25">
      <c r="A147" s="69" t="s">
        <v>258</v>
      </c>
      <c r="B147" s="69" t="s">
        <v>259</v>
      </c>
      <c r="C147" s="69"/>
      <c r="D147" s="69"/>
      <c r="E147" s="69"/>
      <c r="F147" s="69"/>
      <c r="G147" s="69"/>
      <c r="H147" s="73"/>
      <c r="I147" s="73"/>
    </row>
    <row r="148" spans="1:9" s="11" customFormat="1" ht="30" x14ac:dyDescent="0.25">
      <c r="A148" s="69" t="s">
        <v>260</v>
      </c>
      <c r="B148" s="69" t="s">
        <v>261</v>
      </c>
      <c r="C148" s="69"/>
      <c r="D148" s="69"/>
      <c r="E148" s="69"/>
      <c r="F148" s="69"/>
      <c r="G148" s="69"/>
      <c r="H148" s="73"/>
      <c r="I148" s="73"/>
    </row>
    <row r="149" spans="1:9" s="11" customFormat="1" ht="30" x14ac:dyDescent="0.25">
      <c r="A149" s="69" t="s">
        <v>262</v>
      </c>
      <c r="B149" s="69" t="s">
        <v>263</v>
      </c>
      <c r="C149" s="69"/>
      <c r="D149" s="69"/>
      <c r="E149" s="69"/>
      <c r="F149" s="69"/>
      <c r="G149" s="69"/>
      <c r="H149" s="73"/>
      <c r="I149" s="73"/>
    </row>
    <row r="150" spans="1:9" s="11" customFormat="1" x14ac:dyDescent="0.25">
      <c r="A150" s="69" t="s">
        <v>264</v>
      </c>
      <c r="B150" s="69" t="s">
        <v>265</v>
      </c>
      <c r="C150" s="69"/>
      <c r="D150" s="69"/>
      <c r="E150" s="69"/>
      <c r="F150" s="69"/>
      <c r="G150" s="69"/>
      <c r="H150" s="73"/>
      <c r="I150" s="73"/>
    </row>
    <row r="151" spans="1:9" s="11" customFormat="1" ht="30" x14ac:dyDescent="0.25">
      <c r="A151" s="69" t="s">
        <v>266</v>
      </c>
      <c r="B151" s="69" t="s">
        <v>267</v>
      </c>
      <c r="C151" s="69"/>
      <c r="D151" s="69"/>
      <c r="E151" s="69"/>
      <c r="F151" s="69"/>
      <c r="G151" s="69"/>
      <c r="H151" s="73"/>
      <c r="I151" s="73"/>
    </row>
    <row r="152" spans="1:9" s="11" customFormat="1" ht="30" x14ac:dyDescent="0.25">
      <c r="A152" s="69" t="s">
        <v>268</v>
      </c>
      <c r="B152" s="69" t="s">
        <v>269</v>
      </c>
      <c r="C152" s="69"/>
      <c r="D152" s="69"/>
      <c r="E152" s="69"/>
      <c r="F152" s="69"/>
      <c r="G152" s="69"/>
      <c r="H152" s="73"/>
      <c r="I152" s="73"/>
    </row>
    <row r="153" spans="1:9" s="11" customFormat="1" ht="30" x14ac:dyDescent="0.25">
      <c r="A153" s="69" t="s">
        <v>270</v>
      </c>
      <c r="B153" s="69" t="s">
        <v>271</v>
      </c>
      <c r="C153" s="69">
        <v>100</v>
      </c>
      <c r="D153" s="69" t="s">
        <v>41</v>
      </c>
      <c r="E153" s="72"/>
      <c r="F153" s="69" t="str">
        <f>IF(ISBLANK(E153),"", PRODUCT(C153,E153))</f>
        <v/>
      </c>
      <c r="G153" s="73"/>
      <c r="H153" s="69"/>
      <c r="I153" s="69"/>
    </row>
    <row r="154" spans="1:9" s="11" customFormat="1" ht="45" x14ac:dyDescent="0.25">
      <c r="A154" s="69" t="s">
        <v>272</v>
      </c>
      <c r="B154" s="69" t="s">
        <v>273</v>
      </c>
      <c r="C154" s="69"/>
      <c r="D154" s="69"/>
      <c r="E154" s="69"/>
      <c r="F154" s="69"/>
      <c r="G154" s="69"/>
      <c r="H154" s="73"/>
      <c r="I154" s="73"/>
    </row>
    <row r="155" spans="1:9" s="11" customFormat="1" ht="30" x14ac:dyDescent="0.25">
      <c r="A155" s="69" t="s">
        <v>274</v>
      </c>
      <c r="B155" s="69" t="s">
        <v>275</v>
      </c>
      <c r="C155" s="69"/>
      <c r="D155" s="69"/>
      <c r="E155" s="69"/>
      <c r="F155" s="69"/>
      <c r="G155" s="69"/>
      <c r="H155" s="73"/>
      <c r="I155" s="73"/>
    </row>
    <row r="156" spans="1:9" s="11" customFormat="1" ht="30" x14ac:dyDescent="0.25">
      <c r="A156" s="69" t="s">
        <v>276</v>
      </c>
      <c r="B156" s="69" t="s">
        <v>277</v>
      </c>
      <c r="C156" s="69"/>
      <c r="D156" s="69"/>
      <c r="E156" s="69"/>
      <c r="F156" s="69"/>
      <c r="G156" s="69"/>
      <c r="H156" s="73"/>
      <c r="I156" s="73"/>
    </row>
    <row r="157" spans="1:9" s="11" customFormat="1" x14ac:dyDescent="0.25">
      <c r="A157" s="69" t="s">
        <v>278</v>
      </c>
      <c r="B157" s="69" t="s">
        <v>279</v>
      </c>
      <c r="C157" s="69"/>
      <c r="D157" s="69"/>
      <c r="E157" s="69"/>
      <c r="F157" s="69"/>
      <c r="G157" s="69"/>
      <c r="H157" s="73"/>
      <c r="I157" s="73"/>
    </row>
    <row r="158" spans="1:9" s="11" customFormat="1" x14ac:dyDescent="0.25">
      <c r="A158" s="69" t="s">
        <v>280</v>
      </c>
      <c r="B158" s="69" t="s">
        <v>281</v>
      </c>
      <c r="C158" s="69"/>
      <c r="D158" s="69"/>
      <c r="E158" s="69"/>
      <c r="F158" s="69"/>
      <c r="G158" s="69"/>
      <c r="H158" s="73"/>
      <c r="I158" s="73"/>
    </row>
    <row r="159" spans="1:9" s="11" customFormat="1" ht="30" x14ac:dyDescent="0.25">
      <c r="A159" s="69" t="s">
        <v>282</v>
      </c>
      <c r="B159" s="69" t="s">
        <v>283</v>
      </c>
      <c r="C159" s="69"/>
      <c r="D159" s="69"/>
      <c r="E159" s="69"/>
      <c r="F159" s="69"/>
      <c r="G159" s="69"/>
      <c r="H159" s="73"/>
      <c r="I159" s="73"/>
    </row>
    <row r="160" spans="1:9" s="11" customFormat="1" x14ac:dyDescent="0.25">
      <c r="A160" s="69" t="s">
        <v>284</v>
      </c>
      <c r="B160" s="69" t="s">
        <v>285</v>
      </c>
      <c r="C160" s="69">
        <v>400</v>
      </c>
      <c r="D160" s="69" t="s">
        <v>41</v>
      </c>
      <c r="E160" s="72"/>
      <c r="F160" s="69" t="str">
        <f>IF(ISBLANK(E160),"", PRODUCT(C160,E160))</f>
        <v/>
      </c>
      <c r="G160" s="73"/>
      <c r="H160" s="69"/>
      <c r="I160" s="69"/>
    </row>
    <row r="161" spans="1:9" s="11" customFormat="1" x14ac:dyDescent="0.25">
      <c r="A161" s="69" t="s">
        <v>286</v>
      </c>
      <c r="B161" s="69" t="s">
        <v>287</v>
      </c>
      <c r="C161" s="69"/>
      <c r="D161" s="69"/>
      <c r="E161" s="69"/>
      <c r="F161" s="69"/>
      <c r="G161" s="69"/>
      <c r="H161" s="73"/>
      <c r="I161" s="73"/>
    </row>
    <row r="162" spans="1:9" s="11" customFormat="1" x14ac:dyDescent="0.25">
      <c r="A162" s="69" t="s">
        <v>288</v>
      </c>
      <c r="B162" s="69" t="s">
        <v>289</v>
      </c>
      <c r="C162" s="69"/>
      <c r="D162" s="69"/>
      <c r="E162" s="69"/>
      <c r="F162" s="69"/>
      <c r="G162" s="69"/>
      <c r="H162" s="73"/>
      <c r="I162" s="73"/>
    </row>
    <row r="163" spans="1:9" s="11" customFormat="1" ht="30" x14ac:dyDescent="0.25">
      <c r="A163" s="69" t="s">
        <v>290</v>
      </c>
      <c r="B163" s="69" t="s">
        <v>291</v>
      </c>
      <c r="C163" s="69"/>
      <c r="D163" s="69"/>
      <c r="E163" s="69"/>
      <c r="F163" s="69"/>
      <c r="G163" s="69"/>
      <c r="H163" s="73"/>
      <c r="I163" s="73"/>
    </row>
    <row r="164" spans="1:9" s="11" customFormat="1" ht="30" x14ac:dyDescent="0.25">
      <c r="A164" s="69" t="s">
        <v>292</v>
      </c>
      <c r="B164" s="69" t="s">
        <v>293</v>
      </c>
      <c r="C164" s="69"/>
      <c r="D164" s="69"/>
      <c r="E164" s="69"/>
      <c r="F164" s="69"/>
      <c r="G164" s="69"/>
      <c r="H164" s="73"/>
      <c r="I164" s="73"/>
    </row>
    <row r="165" spans="1:9" s="11" customFormat="1" ht="45" x14ac:dyDescent="0.25">
      <c r="A165" s="69" t="s">
        <v>294</v>
      </c>
      <c r="B165" s="69" t="s">
        <v>295</v>
      </c>
      <c r="C165" s="69"/>
      <c r="D165" s="69"/>
      <c r="E165" s="69"/>
      <c r="F165" s="69"/>
      <c r="G165" s="69"/>
      <c r="H165" s="73"/>
      <c r="I165" s="73"/>
    </row>
    <row r="166" spans="1:9" s="11" customFormat="1" x14ac:dyDescent="0.25">
      <c r="A166" s="69" t="s">
        <v>296</v>
      </c>
      <c r="B166" s="69" t="s">
        <v>297</v>
      </c>
      <c r="C166" s="69"/>
      <c r="D166" s="69"/>
      <c r="E166" s="69"/>
      <c r="F166" s="69"/>
      <c r="G166" s="69"/>
      <c r="H166" s="73"/>
      <c r="I166" s="73"/>
    </row>
    <row r="167" spans="1:9" s="11" customFormat="1" x14ac:dyDescent="0.25">
      <c r="E167" s="68" t="s">
        <v>298</v>
      </c>
      <c r="F167" s="68" t="str">
        <f>IF((COUNT(C37:C166)&lt;&gt;COUNT(F37:F166)),"", ROUND(SUM(F37:F166),2))</f>
        <v/>
      </c>
      <c r="G167" s="74" t="str">
        <f>IF((COUNT(C37:C166)&lt;&gt;COUNT(F37:F166)),"Neužpildytos visų objektų kainos", "")</f>
        <v>Neužpildytos visų objektų kainos</v>
      </c>
    </row>
    <row r="168" spans="1:9" s="11" customFormat="1" ht="30" x14ac:dyDescent="0.25">
      <c r="C168" s="68" t="s">
        <v>299</v>
      </c>
      <c r="D168" s="73"/>
      <c r="E168" s="68" t="s">
        <v>300</v>
      </c>
      <c r="F168" s="68" t="str">
        <f>IF(OR(F167="",D168=""),"", ROUND(PRODUCT(D168,F167)/100,2))</f>
        <v/>
      </c>
      <c r="G168" s="74" t="str">
        <f>IF(D168="", "Nurodykite taikomą PVM dydį", "")</f>
        <v>Nurodykite taikomą PVM dydį</v>
      </c>
    </row>
    <row r="169" spans="1:9" s="11" customFormat="1" x14ac:dyDescent="0.25">
      <c r="E169" s="68" t="s">
        <v>301</v>
      </c>
      <c r="F169" s="68">
        <f>IF(ISBLANK(F168), "", ROUND(SUM(F167:F168),2))</f>
        <v>0</v>
      </c>
    </row>
    <row r="173" spans="1:9" x14ac:dyDescent="0.25">
      <c r="A173" s="12" t="s">
        <v>302</v>
      </c>
      <c r="B173" s="66" t="s">
        <v>303</v>
      </c>
    </row>
    <row r="175" spans="1:9" x14ac:dyDescent="0.25">
      <c r="A175" s="12" t="s">
        <v>27</v>
      </c>
    </row>
    <row r="176" spans="1:9" s="11" customFormat="1" ht="45" x14ac:dyDescent="0.25">
      <c r="A176" s="68" t="s">
        <v>28</v>
      </c>
      <c r="B176" s="68" t="s">
        <v>29</v>
      </c>
      <c r="C176" s="68" t="s">
        <v>30</v>
      </c>
      <c r="D176" s="68" t="s">
        <v>31</v>
      </c>
      <c r="E176" s="68" t="s">
        <v>32</v>
      </c>
      <c r="F176" s="68" t="s">
        <v>33</v>
      </c>
      <c r="G176" s="68" t="s">
        <v>34</v>
      </c>
      <c r="H176" s="68" t="s">
        <v>35</v>
      </c>
      <c r="I176" s="68" t="s">
        <v>36</v>
      </c>
    </row>
    <row r="177" spans="1:9" s="11" customFormat="1" x14ac:dyDescent="0.25">
      <c r="A177" s="68" t="s">
        <v>304</v>
      </c>
      <c r="B177" s="68" t="s">
        <v>305</v>
      </c>
      <c r="C177" s="69"/>
      <c r="D177" s="69"/>
      <c r="E177" s="69"/>
      <c r="F177" s="69"/>
      <c r="G177" s="69"/>
      <c r="H177" s="69"/>
      <c r="I177" s="69"/>
    </row>
    <row r="178" spans="1:9" s="11" customFormat="1" ht="30" x14ac:dyDescent="0.25">
      <c r="A178" s="69" t="s">
        <v>306</v>
      </c>
      <c r="B178" s="69" t="s">
        <v>307</v>
      </c>
      <c r="C178" s="69">
        <v>200</v>
      </c>
      <c r="D178" s="69" t="s">
        <v>41</v>
      </c>
      <c r="E178" s="72"/>
      <c r="F178" s="69" t="str">
        <f>IF(ISBLANK(E178),"", PRODUCT(C178,E178))</f>
        <v/>
      </c>
      <c r="G178" s="73"/>
      <c r="H178" s="69"/>
      <c r="I178" s="69"/>
    </row>
    <row r="179" spans="1:9" s="11" customFormat="1" ht="45" x14ac:dyDescent="0.25">
      <c r="A179" s="69" t="s">
        <v>308</v>
      </c>
      <c r="B179" s="69" t="s">
        <v>309</v>
      </c>
      <c r="C179" s="69"/>
      <c r="D179" s="69"/>
      <c r="E179" s="69"/>
      <c r="F179" s="69"/>
      <c r="G179" s="69"/>
      <c r="H179" s="73"/>
      <c r="I179" s="73"/>
    </row>
    <row r="180" spans="1:9" s="11" customFormat="1" x14ac:dyDescent="0.25">
      <c r="A180" s="69" t="s">
        <v>310</v>
      </c>
      <c r="B180" s="69" t="s">
        <v>311</v>
      </c>
      <c r="C180" s="69"/>
      <c r="D180" s="69"/>
      <c r="E180" s="69"/>
      <c r="F180" s="69"/>
      <c r="G180" s="69"/>
      <c r="H180" s="73"/>
      <c r="I180" s="73"/>
    </row>
    <row r="181" spans="1:9" s="11" customFormat="1" x14ac:dyDescent="0.25">
      <c r="A181" s="69" t="s">
        <v>312</v>
      </c>
      <c r="B181" s="69" t="s">
        <v>313</v>
      </c>
      <c r="C181" s="69"/>
      <c r="D181" s="69"/>
      <c r="E181" s="69"/>
      <c r="F181" s="69"/>
      <c r="G181" s="69"/>
      <c r="H181" s="73"/>
      <c r="I181" s="73"/>
    </row>
    <row r="182" spans="1:9" s="11" customFormat="1" ht="60" x14ac:dyDescent="0.25">
      <c r="A182" s="69" t="s">
        <v>314</v>
      </c>
      <c r="B182" s="69" t="s">
        <v>315</v>
      </c>
      <c r="C182" s="69"/>
      <c r="D182" s="69"/>
      <c r="E182" s="69"/>
      <c r="F182" s="69"/>
      <c r="G182" s="69"/>
      <c r="H182" s="73"/>
      <c r="I182" s="73"/>
    </row>
    <row r="183" spans="1:9" s="11" customFormat="1" x14ac:dyDescent="0.25">
      <c r="A183" s="69" t="s">
        <v>316</v>
      </c>
      <c r="B183" s="69" t="s">
        <v>317</v>
      </c>
      <c r="C183" s="69"/>
      <c r="D183" s="69"/>
      <c r="E183" s="69"/>
      <c r="F183" s="69"/>
      <c r="G183" s="69"/>
      <c r="H183" s="73"/>
      <c r="I183" s="73"/>
    </row>
    <row r="184" spans="1:9" s="11" customFormat="1" x14ac:dyDescent="0.25">
      <c r="A184" s="69" t="s">
        <v>318</v>
      </c>
      <c r="B184" s="69" t="s">
        <v>319</v>
      </c>
      <c r="C184" s="69">
        <v>150</v>
      </c>
      <c r="D184" s="69" t="s">
        <v>41</v>
      </c>
      <c r="E184" s="72"/>
      <c r="F184" s="69" t="str">
        <f>IF(ISBLANK(E184),"", PRODUCT(C184,E184))</f>
        <v/>
      </c>
      <c r="G184" s="73"/>
      <c r="H184" s="69"/>
      <c r="I184" s="69"/>
    </row>
    <row r="185" spans="1:9" s="11" customFormat="1" ht="45" x14ac:dyDescent="0.25">
      <c r="A185" s="69" t="s">
        <v>320</v>
      </c>
      <c r="B185" s="69" t="s">
        <v>321</v>
      </c>
      <c r="C185" s="69"/>
      <c r="D185" s="69"/>
      <c r="E185" s="69"/>
      <c r="F185" s="69"/>
      <c r="G185" s="69"/>
      <c r="H185" s="73"/>
      <c r="I185" s="73"/>
    </row>
    <row r="186" spans="1:9" s="11" customFormat="1" x14ac:dyDescent="0.25">
      <c r="A186" s="69" t="s">
        <v>322</v>
      </c>
      <c r="B186" s="69" t="s">
        <v>323</v>
      </c>
      <c r="C186" s="69"/>
      <c r="D186" s="69"/>
      <c r="E186" s="69"/>
      <c r="F186" s="69"/>
      <c r="G186" s="69"/>
      <c r="H186" s="73"/>
      <c r="I186" s="73"/>
    </row>
    <row r="187" spans="1:9" s="11" customFormat="1" x14ac:dyDescent="0.25">
      <c r="A187" s="69" t="s">
        <v>324</v>
      </c>
      <c r="B187" s="69" t="s">
        <v>325</v>
      </c>
      <c r="C187" s="69"/>
      <c r="D187" s="69"/>
      <c r="E187" s="69"/>
      <c r="F187" s="69"/>
      <c r="G187" s="69"/>
      <c r="H187" s="73"/>
      <c r="I187" s="73"/>
    </row>
    <row r="188" spans="1:9" s="11" customFormat="1" ht="60" x14ac:dyDescent="0.25">
      <c r="A188" s="69" t="s">
        <v>326</v>
      </c>
      <c r="B188" s="69" t="s">
        <v>327</v>
      </c>
      <c r="C188" s="69"/>
      <c r="D188" s="69"/>
      <c r="E188" s="69"/>
      <c r="F188" s="69"/>
      <c r="G188" s="69"/>
      <c r="H188" s="73"/>
      <c r="I188" s="73"/>
    </row>
    <row r="189" spans="1:9" s="11" customFormat="1" x14ac:dyDescent="0.25">
      <c r="A189" s="69" t="s">
        <v>328</v>
      </c>
      <c r="B189" s="69" t="s">
        <v>329</v>
      </c>
      <c r="C189" s="69"/>
      <c r="D189" s="69"/>
      <c r="E189" s="69"/>
      <c r="F189" s="69"/>
      <c r="G189" s="69"/>
      <c r="H189" s="73"/>
      <c r="I189" s="73"/>
    </row>
    <row r="190" spans="1:9" s="11" customFormat="1" x14ac:dyDescent="0.25">
      <c r="A190" s="69" t="s">
        <v>330</v>
      </c>
      <c r="B190" s="69" t="s">
        <v>331</v>
      </c>
      <c r="C190" s="69">
        <v>30</v>
      </c>
      <c r="D190" s="69" t="s">
        <v>41</v>
      </c>
      <c r="E190" s="72"/>
      <c r="F190" s="69" t="str">
        <f>IF(ISBLANK(E190),"", PRODUCT(C190,E190))</f>
        <v/>
      </c>
      <c r="G190" s="73"/>
      <c r="H190" s="69"/>
      <c r="I190" s="69"/>
    </row>
    <row r="191" spans="1:9" s="11" customFormat="1" ht="30" x14ac:dyDescent="0.25">
      <c r="A191" s="69" t="s">
        <v>332</v>
      </c>
      <c r="B191" s="69" t="s">
        <v>333</v>
      </c>
      <c r="C191" s="69"/>
      <c r="D191" s="69"/>
      <c r="E191" s="69"/>
      <c r="F191" s="69"/>
      <c r="G191" s="69"/>
      <c r="H191" s="73"/>
      <c r="I191" s="73"/>
    </row>
    <row r="192" spans="1:9" s="11" customFormat="1" x14ac:dyDescent="0.25">
      <c r="A192" s="69" t="s">
        <v>334</v>
      </c>
      <c r="B192" s="69" t="s">
        <v>335</v>
      </c>
      <c r="C192" s="69"/>
      <c r="D192" s="69"/>
      <c r="E192" s="69"/>
      <c r="F192" s="69"/>
      <c r="G192" s="69"/>
      <c r="H192" s="73"/>
      <c r="I192" s="73"/>
    </row>
    <row r="193" spans="1:9" s="11" customFormat="1" x14ac:dyDescent="0.25">
      <c r="A193" s="69" t="s">
        <v>336</v>
      </c>
      <c r="B193" s="69" t="s">
        <v>337</v>
      </c>
      <c r="C193" s="69"/>
      <c r="D193" s="69"/>
      <c r="E193" s="69"/>
      <c r="F193" s="69"/>
      <c r="G193" s="69"/>
      <c r="H193" s="73"/>
      <c r="I193" s="73"/>
    </row>
    <row r="194" spans="1:9" s="11" customFormat="1" ht="45" x14ac:dyDescent="0.25">
      <c r="A194" s="69" t="s">
        <v>338</v>
      </c>
      <c r="B194" s="69" t="s">
        <v>339</v>
      </c>
      <c r="C194" s="69"/>
      <c r="D194" s="69"/>
      <c r="E194" s="69"/>
      <c r="F194" s="69"/>
      <c r="G194" s="69"/>
      <c r="H194" s="73"/>
      <c r="I194" s="73"/>
    </row>
    <row r="195" spans="1:9" s="11" customFormat="1" x14ac:dyDescent="0.25">
      <c r="A195" s="69" t="s">
        <v>340</v>
      </c>
      <c r="B195" s="69" t="s">
        <v>341</v>
      </c>
      <c r="C195" s="69"/>
      <c r="D195" s="69"/>
      <c r="E195" s="69"/>
      <c r="F195" s="69"/>
      <c r="G195" s="69"/>
      <c r="H195" s="73"/>
      <c r="I195" s="73"/>
    </row>
    <row r="196" spans="1:9" s="11" customFormat="1" x14ac:dyDescent="0.25">
      <c r="A196" s="69" t="s">
        <v>342</v>
      </c>
      <c r="B196" s="69" t="s">
        <v>343</v>
      </c>
      <c r="C196" s="69">
        <v>100</v>
      </c>
      <c r="D196" s="69" t="s">
        <v>41</v>
      </c>
      <c r="E196" s="72"/>
      <c r="F196" s="69" t="str">
        <f>IF(ISBLANK(E196),"", PRODUCT(C196,E196))</f>
        <v/>
      </c>
      <c r="G196" s="73"/>
      <c r="H196" s="69"/>
      <c r="I196" s="69"/>
    </row>
    <row r="197" spans="1:9" s="11" customFormat="1" ht="30" x14ac:dyDescent="0.25">
      <c r="A197" s="69" t="s">
        <v>344</v>
      </c>
      <c r="B197" s="69" t="s">
        <v>345</v>
      </c>
      <c r="C197" s="69"/>
      <c r="D197" s="69"/>
      <c r="E197" s="69"/>
      <c r="F197" s="69"/>
      <c r="G197" s="69"/>
      <c r="H197" s="73"/>
      <c r="I197" s="73"/>
    </row>
    <row r="198" spans="1:9" s="11" customFormat="1" x14ac:dyDescent="0.25">
      <c r="A198" s="69" t="s">
        <v>346</v>
      </c>
      <c r="B198" s="69" t="s">
        <v>347</v>
      </c>
      <c r="C198" s="69"/>
      <c r="D198" s="69"/>
      <c r="E198" s="69"/>
      <c r="F198" s="69"/>
      <c r="G198" s="69"/>
      <c r="H198" s="73"/>
      <c r="I198" s="73"/>
    </row>
    <row r="199" spans="1:9" s="11" customFormat="1" x14ac:dyDescent="0.25">
      <c r="A199" s="69" t="s">
        <v>348</v>
      </c>
      <c r="B199" s="69" t="s">
        <v>349</v>
      </c>
      <c r="C199" s="69"/>
      <c r="D199" s="69"/>
      <c r="E199" s="69"/>
      <c r="F199" s="69"/>
      <c r="G199" s="69"/>
      <c r="H199" s="73"/>
      <c r="I199" s="73"/>
    </row>
    <row r="200" spans="1:9" s="11" customFormat="1" x14ac:dyDescent="0.25">
      <c r="A200" s="69" t="s">
        <v>350</v>
      </c>
      <c r="B200" s="69" t="s">
        <v>351</v>
      </c>
      <c r="C200" s="69"/>
      <c r="D200" s="69"/>
      <c r="E200" s="69"/>
      <c r="F200" s="69"/>
      <c r="G200" s="69"/>
      <c r="H200" s="73"/>
      <c r="I200" s="73"/>
    </row>
    <row r="201" spans="1:9" s="11" customFormat="1" x14ac:dyDescent="0.25">
      <c r="A201" s="69" t="s">
        <v>352</v>
      </c>
      <c r="B201" s="69" t="s">
        <v>353</v>
      </c>
      <c r="C201" s="69"/>
      <c r="D201" s="69"/>
      <c r="E201" s="69"/>
      <c r="F201" s="69"/>
      <c r="G201" s="69"/>
      <c r="H201" s="73"/>
      <c r="I201" s="73"/>
    </row>
    <row r="202" spans="1:9" s="11" customFormat="1" x14ac:dyDescent="0.25">
      <c r="A202" s="69" t="s">
        <v>354</v>
      </c>
      <c r="B202" s="69" t="s">
        <v>341</v>
      </c>
      <c r="C202" s="69"/>
      <c r="D202" s="69"/>
      <c r="E202" s="69"/>
      <c r="F202" s="69"/>
      <c r="G202" s="69"/>
      <c r="H202" s="73"/>
      <c r="I202" s="73"/>
    </row>
    <row r="203" spans="1:9" s="11" customFormat="1" x14ac:dyDescent="0.25">
      <c r="E203" s="68" t="s">
        <v>298</v>
      </c>
      <c r="F203" s="68" t="str">
        <f>IF((COUNT(C178:C202)&lt;&gt;COUNT(F178:F202)),"", ROUND(SUM(F178:F202),2))</f>
        <v/>
      </c>
      <c r="G203" s="74" t="str">
        <f>IF((COUNT(C178:C202)&lt;&gt;COUNT(F178:F202)),"Neužpildytos visų objektų kainos", "")</f>
        <v>Neužpildytos visų objektų kainos</v>
      </c>
    </row>
    <row r="204" spans="1:9" s="11" customFormat="1" ht="30" x14ac:dyDescent="0.25">
      <c r="C204" s="68" t="s">
        <v>299</v>
      </c>
      <c r="D204" s="73"/>
      <c r="E204" s="68" t="s">
        <v>300</v>
      </c>
      <c r="F204" s="68" t="str">
        <f>IF(OR(F203="",D204=""),"", ROUND(PRODUCT(D204,F203)/100,2))</f>
        <v/>
      </c>
      <c r="G204" s="74" t="str">
        <f>IF(D204="", "Nurodykite taikomą PVM dydį", "")</f>
        <v>Nurodykite taikomą PVM dydį</v>
      </c>
    </row>
    <row r="205" spans="1:9" s="11" customFormat="1" x14ac:dyDescent="0.25">
      <c r="E205" s="68" t="s">
        <v>301</v>
      </c>
      <c r="F205" s="68">
        <f>IF(ISBLANK(F204), "", ROUND(SUM(F203:F204),2))</f>
        <v>0</v>
      </c>
    </row>
    <row r="209" spans="1:9" x14ac:dyDescent="0.25">
      <c r="A209" s="12" t="s">
        <v>355</v>
      </c>
      <c r="B209" s="66" t="s">
        <v>356</v>
      </c>
    </row>
    <row r="211" spans="1:9" x14ac:dyDescent="0.25">
      <c r="A211" s="12" t="s">
        <v>27</v>
      </c>
    </row>
    <row r="212" spans="1:9" s="11" customFormat="1" ht="45" x14ac:dyDescent="0.25">
      <c r="A212" s="68" t="s">
        <v>28</v>
      </c>
      <c r="B212" s="68" t="s">
        <v>29</v>
      </c>
      <c r="C212" s="68" t="s">
        <v>30</v>
      </c>
      <c r="D212" s="68" t="s">
        <v>31</v>
      </c>
      <c r="E212" s="68" t="s">
        <v>32</v>
      </c>
      <c r="F212" s="68" t="s">
        <v>33</v>
      </c>
      <c r="G212" s="68" t="s">
        <v>34</v>
      </c>
      <c r="H212" s="68" t="s">
        <v>35</v>
      </c>
      <c r="I212" s="68" t="s">
        <v>36</v>
      </c>
    </row>
    <row r="213" spans="1:9" s="11" customFormat="1" x14ac:dyDescent="0.25">
      <c r="A213" s="68" t="s">
        <v>357</v>
      </c>
      <c r="B213" s="68" t="s">
        <v>358</v>
      </c>
      <c r="C213" s="69"/>
      <c r="D213" s="69"/>
      <c r="E213" s="69"/>
      <c r="F213" s="69"/>
      <c r="G213" s="69"/>
      <c r="H213" s="69"/>
      <c r="I213" s="69"/>
    </row>
    <row r="214" spans="1:9" s="11" customFormat="1" ht="45" x14ac:dyDescent="0.25">
      <c r="A214" s="69" t="s">
        <v>359</v>
      </c>
      <c r="B214" s="69" t="s">
        <v>360</v>
      </c>
      <c r="C214" s="69">
        <v>10000</v>
      </c>
      <c r="D214" s="69" t="s">
        <v>41</v>
      </c>
      <c r="E214" s="72"/>
      <c r="F214" s="69" t="str">
        <f>IF(ISBLANK(E214),"", PRODUCT(C214,E214))</f>
        <v/>
      </c>
      <c r="G214" s="73"/>
      <c r="H214" s="69"/>
      <c r="I214" s="69"/>
    </row>
    <row r="215" spans="1:9" s="11" customFormat="1" x14ac:dyDescent="0.25">
      <c r="A215" s="69" t="s">
        <v>361</v>
      </c>
      <c r="B215" s="69" t="s">
        <v>362</v>
      </c>
      <c r="C215" s="69"/>
      <c r="D215" s="69"/>
      <c r="E215" s="69"/>
      <c r="F215" s="69"/>
      <c r="G215" s="69"/>
      <c r="H215" s="73"/>
      <c r="I215" s="73"/>
    </row>
    <row r="216" spans="1:9" s="11" customFormat="1" ht="30" x14ac:dyDescent="0.25">
      <c r="A216" s="69" t="s">
        <v>363</v>
      </c>
      <c r="B216" s="69" t="s">
        <v>364</v>
      </c>
      <c r="C216" s="69"/>
      <c r="D216" s="69"/>
      <c r="E216" s="69"/>
      <c r="F216" s="69"/>
      <c r="G216" s="69"/>
      <c r="H216" s="73"/>
      <c r="I216" s="73"/>
    </row>
    <row r="217" spans="1:9" s="11" customFormat="1" x14ac:dyDescent="0.25">
      <c r="A217" s="69" t="s">
        <v>365</v>
      </c>
      <c r="B217" s="69" t="s">
        <v>366</v>
      </c>
      <c r="C217" s="69"/>
      <c r="D217" s="69"/>
      <c r="E217" s="69"/>
      <c r="F217" s="69"/>
      <c r="G217" s="69"/>
      <c r="H217" s="73"/>
      <c r="I217" s="73"/>
    </row>
    <row r="218" spans="1:9" s="11" customFormat="1" ht="30" x14ac:dyDescent="0.25">
      <c r="A218" s="69" t="s">
        <v>367</v>
      </c>
      <c r="B218" s="69" t="s">
        <v>368</v>
      </c>
      <c r="C218" s="69"/>
      <c r="D218" s="69"/>
      <c r="E218" s="69"/>
      <c r="F218" s="69"/>
      <c r="G218" s="69"/>
      <c r="H218" s="73"/>
      <c r="I218" s="73"/>
    </row>
    <row r="219" spans="1:9" s="11" customFormat="1" ht="30" x14ac:dyDescent="0.25">
      <c r="A219" s="69" t="s">
        <v>369</v>
      </c>
      <c r="B219" s="69" t="s">
        <v>370</v>
      </c>
      <c r="C219" s="69"/>
      <c r="D219" s="69"/>
      <c r="E219" s="69"/>
      <c r="F219" s="69"/>
      <c r="G219" s="69"/>
      <c r="H219" s="73"/>
      <c r="I219" s="73"/>
    </row>
    <row r="220" spans="1:9" s="11" customFormat="1" x14ac:dyDescent="0.25">
      <c r="A220" s="69" t="s">
        <v>371</v>
      </c>
      <c r="B220" s="69" t="s">
        <v>372</v>
      </c>
      <c r="C220" s="69"/>
      <c r="D220" s="69"/>
      <c r="E220" s="69"/>
      <c r="F220" s="69"/>
      <c r="G220" s="69"/>
      <c r="H220" s="73"/>
      <c r="I220" s="73"/>
    </row>
    <row r="221" spans="1:9" s="11" customFormat="1" ht="30" x14ac:dyDescent="0.25">
      <c r="A221" s="69" t="s">
        <v>373</v>
      </c>
      <c r="B221" s="69" t="s">
        <v>374</v>
      </c>
      <c r="C221" s="69"/>
      <c r="D221" s="69"/>
      <c r="E221" s="69"/>
      <c r="F221" s="69"/>
      <c r="G221" s="69"/>
      <c r="H221" s="73"/>
      <c r="I221" s="73"/>
    </row>
    <row r="222" spans="1:9" s="11" customFormat="1" x14ac:dyDescent="0.25">
      <c r="A222" s="69" t="s">
        <v>375</v>
      </c>
      <c r="B222" s="69" t="s">
        <v>376</v>
      </c>
      <c r="C222" s="69"/>
      <c r="D222" s="69"/>
      <c r="E222" s="69"/>
      <c r="F222" s="69"/>
      <c r="G222" s="69"/>
      <c r="H222" s="73"/>
      <c r="I222" s="73"/>
    </row>
    <row r="223" spans="1:9" s="11" customFormat="1" x14ac:dyDescent="0.25">
      <c r="A223" s="69" t="s">
        <v>377</v>
      </c>
      <c r="B223" s="69" t="s">
        <v>378</v>
      </c>
      <c r="C223" s="69"/>
      <c r="D223" s="69"/>
      <c r="E223" s="69"/>
      <c r="F223" s="69"/>
      <c r="G223" s="69"/>
      <c r="H223" s="73"/>
      <c r="I223" s="73"/>
    </row>
    <row r="224" spans="1:9" s="11" customFormat="1" ht="30" x14ac:dyDescent="0.25">
      <c r="A224" s="69" t="s">
        <v>379</v>
      </c>
      <c r="B224" s="69" t="s">
        <v>380</v>
      </c>
      <c r="C224" s="69"/>
      <c r="D224" s="69"/>
      <c r="E224" s="69"/>
      <c r="F224" s="69"/>
      <c r="G224" s="69"/>
      <c r="H224" s="73"/>
      <c r="I224" s="73"/>
    </row>
    <row r="225" spans="1:9" s="11" customFormat="1" x14ac:dyDescent="0.25">
      <c r="A225" s="69" t="s">
        <v>381</v>
      </c>
      <c r="B225" s="69" t="s">
        <v>382</v>
      </c>
      <c r="C225" s="69">
        <v>1000</v>
      </c>
      <c r="D225" s="69" t="s">
        <v>41</v>
      </c>
      <c r="E225" s="72"/>
      <c r="F225" s="69" t="str">
        <f>IF(ISBLANK(E225),"", PRODUCT(C225,E225))</f>
        <v/>
      </c>
      <c r="G225" s="73"/>
      <c r="H225" s="69"/>
      <c r="I225" s="69"/>
    </row>
    <row r="226" spans="1:9" s="11" customFormat="1" x14ac:dyDescent="0.25">
      <c r="A226" s="69" t="s">
        <v>383</v>
      </c>
      <c r="B226" s="69" t="s">
        <v>384</v>
      </c>
      <c r="C226" s="69"/>
      <c r="D226" s="69"/>
      <c r="E226" s="69"/>
      <c r="F226" s="69"/>
      <c r="G226" s="69"/>
      <c r="H226" s="73"/>
      <c r="I226" s="73"/>
    </row>
    <row r="227" spans="1:9" s="11" customFormat="1" ht="30" x14ac:dyDescent="0.25">
      <c r="A227" s="69" t="s">
        <v>385</v>
      </c>
      <c r="B227" s="69" t="s">
        <v>386</v>
      </c>
      <c r="C227" s="69"/>
      <c r="D227" s="69"/>
      <c r="E227" s="69"/>
      <c r="F227" s="69"/>
      <c r="G227" s="69"/>
      <c r="H227" s="73"/>
      <c r="I227" s="73"/>
    </row>
    <row r="228" spans="1:9" s="11" customFormat="1" x14ac:dyDescent="0.25">
      <c r="A228" s="69" t="s">
        <v>387</v>
      </c>
      <c r="B228" s="69" t="s">
        <v>388</v>
      </c>
      <c r="C228" s="69"/>
      <c r="D228" s="69"/>
      <c r="E228" s="69"/>
      <c r="F228" s="69"/>
      <c r="G228" s="69"/>
      <c r="H228" s="73"/>
      <c r="I228" s="73"/>
    </row>
    <row r="229" spans="1:9" s="11" customFormat="1" x14ac:dyDescent="0.25">
      <c r="A229" s="69" t="s">
        <v>389</v>
      </c>
      <c r="B229" s="69" t="s">
        <v>390</v>
      </c>
      <c r="C229" s="69"/>
      <c r="D229" s="69"/>
      <c r="E229" s="69"/>
      <c r="F229" s="69"/>
      <c r="G229" s="69"/>
      <c r="H229" s="73"/>
      <c r="I229" s="73"/>
    </row>
    <row r="230" spans="1:9" s="11" customFormat="1" x14ac:dyDescent="0.25">
      <c r="A230" s="69" t="s">
        <v>391</v>
      </c>
      <c r="B230" s="69" t="s">
        <v>392</v>
      </c>
      <c r="C230" s="69"/>
      <c r="D230" s="69"/>
      <c r="E230" s="69"/>
      <c r="F230" s="69"/>
      <c r="G230" s="69"/>
      <c r="H230" s="73"/>
      <c r="I230" s="73"/>
    </row>
    <row r="231" spans="1:9" s="11" customFormat="1" x14ac:dyDescent="0.25">
      <c r="A231" s="69" t="s">
        <v>393</v>
      </c>
      <c r="B231" s="69" t="s">
        <v>394</v>
      </c>
      <c r="C231" s="69"/>
      <c r="D231" s="69"/>
      <c r="E231" s="69"/>
      <c r="F231" s="69"/>
      <c r="G231" s="69"/>
      <c r="H231" s="73"/>
      <c r="I231" s="73"/>
    </row>
    <row r="232" spans="1:9" s="11" customFormat="1" x14ac:dyDescent="0.25">
      <c r="A232" s="69" t="s">
        <v>395</v>
      </c>
      <c r="B232" s="69" t="s">
        <v>396</v>
      </c>
      <c r="C232" s="69"/>
      <c r="D232" s="69"/>
      <c r="E232" s="69"/>
      <c r="F232" s="69"/>
      <c r="G232" s="69"/>
      <c r="H232" s="73"/>
      <c r="I232" s="73"/>
    </row>
    <row r="233" spans="1:9" s="11" customFormat="1" x14ac:dyDescent="0.25">
      <c r="A233" s="69" t="s">
        <v>397</v>
      </c>
      <c r="B233" s="69" t="s">
        <v>398</v>
      </c>
      <c r="C233" s="69"/>
      <c r="D233" s="69"/>
      <c r="E233" s="69"/>
      <c r="F233" s="69"/>
      <c r="G233" s="69"/>
      <c r="H233" s="73"/>
      <c r="I233" s="73"/>
    </row>
    <row r="234" spans="1:9" s="11" customFormat="1" x14ac:dyDescent="0.25">
      <c r="A234" s="69" t="s">
        <v>399</v>
      </c>
      <c r="B234" s="69" t="s">
        <v>400</v>
      </c>
      <c r="C234" s="69"/>
      <c r="D234" s="69"/>
      <c r="E234" s="69"/>
      <c r="F234" s="69"/>
      <c r="G234" s="69"/>
      <c r="H234" s="73"/>
      <c r="I234" s="73"/>
    </row>
    <row r="235" spans="1:9" s="11" customFormat="1" x14ac:dyDescent="0.25">
      <c r="A235" s="69" t="s">
        <v>401</v>
      </c>
      <c r="B235" s="69" t="s">
        <v>402</v>
      </c>
      <c r="C235" s="69"/>
      <c r="D235" s="69"/>
      <c r="E235" s="69"/>
      <c r="F235" s="69"/>
      <c r="G235" s="69"/>
      <c r="H235" s="73"/>
      <c r="I235" s="73"/>
    </row>
    <row r="236" spans="1:9" s="11" customFormat="1" x14ac:dyDescent="0.25">
      <c r="A236" s="69" t="s">
        <v>403</v>
      </c>
      <c r="B236" s="69" t="s">
        <v>404</v>
      </c>
      <c r="C236" s="69"/>
      <c r="D236" s="69"/>
      <c r="E236" s="69"/>
      <c r="F236" s="69"/>
      <c r="G236" s="69"/>
      <c r="H236" s="73"/>
      <c r="I236" s="73"/>
    </row>
    <row r="237" spans="1:9" s="11" customFormat="1" x14ac:dyDescent="0.25">
      <c r="A237" s="69" t="s">
        <v>405</v>
      </c>
      <c r="B237" s="69" t="s">
        <v>406</v>
      </c>
      <c r="C237" s="69"/>
      <c r="D237" s="69"/>
      <c r="E237" s="69"/>
      <c r="F237" s="69"/>
      <c r="G237" s="69"/>
      <c r="H237" s="73"/>
      <c r="I237" s="73"/>
    </row>
    <row r="238" spans="1:9" s="11" customFormat="1" x14ac:dyDescent="0.25">
      <c r="A238" s="69" t="s">
        <v>407</v>
      </c>
      <c r="B238" s="69" t="s">
        <v>408</v>
      </c>
      <c r="C238" s="69"/>
      <c r="D238" s="69"/>
      <c r="E238" s="69"/>
      <c r="F238" s="69"/>
      <c r="G238" s="69"/>
      <c r="H238" s="73"/>
      <c r="I238" s="73"/>
    </row>
    <row r="239" spans="1:9" s="11" customFormat="1" ht="75" x14ac:dyDescent="0.25">
      <c r="A239" s="69" t="s">
        <v>409</v>
      </c>
      <c r="B239" s="69" t="s">
        <v>410</v>
      </c>
      <c r="C239" s="69"/>
      <c r="D239" s="69"/>
      <c r="E239" s="69"/>
      <c r="F239" s="69"/>
      <c r="G239" s="69"/>
      <c r="H239" s="73"/>
      <c r="I239" s="73"/>
    </row>
    <row r="240" spans="1:9" s="11" customFormat="1" ht="30" x14ac:dyDescent="0.25">
      <c r="A240" s="69" t="s">
        <v>411</v>
      </c>
      <c r="B240" s="69" t="s">
        <v>412</v>
      </c>
      <c r="C240" s="69">
        <v>1000</v>
      </c>
      <c r="D240" s="69" t="s">
        <v>41</v>
      </c>
      <c r="E240" s="72"/>
      <c r="F240" s="69" t="str">
        <f>IF(ISBLANK(E240),"", PRODUCT(C240,E240))</f>
        <v/>
      </c>
      <c r="G240" s="73"/>
      <c r="H240" s="69"/>
      <c r="I240" s="69"/>
    </row>
    <row r="241" spans="1:9" s="11" customFormat="1" x14ac:dyDescent="0.25">
      <c r="A241" s="69" t="s">
        <v>413</v>
      </c>
      <c r="B241" s="69" t="s">
        <v>414</v>
      </c>
      <c r="C241" s="69"/>
      <c r="D241" s="69"/>
      <c r="E241" s="69"/>
      <c r="F241" s="69"/>
      <c r="G241" s="69"/>
      <c r="H241" s="73"/>
      <c r="I241" s="73"/>
    </row>
    <row r="242" spans="1:9" s="11" customFormat="1" ht="30" x14ac:dyDescent="0.25">
      <c r="A242" s="69" t="s">
        <v>415</v>
      </c>
      <c r="B242" s="69" t="s">
        <v>416</v>
      </c>
      <c r="C242" s="69"/>
      <c r="D242" s="69"/>
      <c r="E242" s="69"/>
      <c r="F242" s="69"/>
      <c r="G242" s="69"/>
      <c r="H242" s="73"/>
      <c r="I242" s="73"/>
    </row>
    <row r="243" spans="1:9" s="11" customFormat="1" ht="30" x14ac:dyDescent="0.25">
      <c r="A243" s="69" t="s">
        <v>417</v>
      </c>
      <c r="B243" s="69" t="s">
        <v>418</v>
      </c>
      <c r="C243" s="69"/>
      <c r="D243" s="69"/>
      <c r="E243" s="69"/>
      <c r="F243" s="69"/>
      <c r="G243" s="69"/>
      <c r="H243" s="73"/>
      <c r="I243" s="73"/>
    </row>
    <row r="244" spans="1:9" s="11" customFormat="1" x14ac:dyDescent="0.25">
      <c r="A244" s="69" t="s">
        <v>419</v>
      </c>
      <c r="B244" s="69" t="s">
        <v>420</v>
      </c>
      <c r="C244" s="69"/>
      <c r="D244" s="69"/>
      <c r="E244" s="69"/>
      <c r="F244" s="69"/>
      <c r="G244" s="69"/>
      <c r="H244" s="73"/>
      <c r="I244" s="73"/>
    </row>
    <row r="245" spans="1:9" s="11" customFormat="1" x14ac:dyDescent="0.25">
      <c r="A245" s="69" t="s">
        <v>421</v>
      </c>
      <c r="B245" s="69" t="s">
        <v>422</v>
      </c>
      <c r="C245" s="69">
        <v>9000</v>
      </c>
      <c r="D245" s="69" t="s">
        <v>41</v>
      </c>
      <c r="E245" s="72"/>
      <c r="F245" s="69" t="str">
        <f>IF(ISBLANK(E245),"", PRODUCT(C245,E245))</f>
        <v/>
      </c>
      <c r="G245" s="73"/>
      <c r="H245" s="69"/>
      <c r="I245" s="69"/>
    </row>
    <row r="246" spans="1:9" s="11" customFormat="1" x14ac:dyDescent="0.25">
      <c r="A246" s="69" t="s">
        <v>423</v>
      </c>
      <c r="B246" s="69" t="s">
        <v>424</v>
      </c>
      <c r="C246" s="69"/>
      <c r="D246" s="69"/>
      <c r="E246" s="69"/>
      <c r="F246" s="69"/>
      <c r="G246" s="69"/>
      <c r="H246" s="73"/>
      <c r="I246" s="73"/>
    </row>
    <row r="247" spans="1:9" s="11" customFormat="1" x14ac:dyDescent="0.25">
      <c r="A247" s="69" t="s">
        <v>425</v>
      </c>
      <c r="B247" s="69" t="s">
        <v>426</v>
      </c>
      <c r="C247" s="69"/>
      <c r="D247" s="69"/>
      <c r="E247" s="69"/>
      <c r="F247" s="69"/>
      <c r="G247" s="69"/>
      <c r="H247" s="73"/>
      <c r="I247" s="73"/>
    </row>
    <row r="248" spans="1:9" s="11" customFormat="1" ht="30" x14ac:dyDescent="0.25">
      <c r="A248" s="69" t="s">
        <v>427</v>
      </c>
      <c r="B248" s="69" t="s">
        <v>428</v>
      </c>
      <c r="C248" s="69"/>
      <c r="D248" s="69"/>
      <c r="E248" s="69"/>
      <c r="F248" s="69"/>
      <c r="G248" s="69"/>
      <c r="H248" s="73"/>
      <c r="I248" s="73"/>
    </row>
    <row r="249" spans="1:9" s="11" customFormat="1" ht="30" x14ac:dyDescent="0.25">
      <c r="A249" s="69" t="s">
        <v>429</v>
      </c>
      <c r="B249" s="69" t="s">
        <v>430</v>
      </c>
      <c r="C249" s="69"/>
      <c r="D249" s="69"/>
      <c r="E249" s="69"/>
      <c r="F249" s="69"/>
      <c r="G249" s="69"/>
      <c r="H249" s="73"/>
      <c r="I249" s="73"/>
    </row>
    <row r="250" spans="1:9" s="11" customFormat="1" ht="30" x14ac:dyDescent="0.25">
      <c r="A250" s="69" t="s">
        <v>431</v>
      </c>
      <c r="B250" s="69" t="s">
        <v>432</v>
      </c>
      <c r="C250" s="69"/>
      <c r="D250" s="69"/>
      <c r="E250" s="69"/>
      <c r="F250" s="69"/>
      <c r="G250" s="69"/>
      <c r="H250" s="73"/>
      <c r="I250" s="73"/>
    </row>
    <row r="251" spans="1:9" s="11" customFormat="1" x14ac:dyDescent="0.25">
      <c r="A251" s="69" t="s">
        <v>433</v>
      </c>
      <c r="B251" s="69" t="s">
        <v>434</v>
      </c>
      <c r="C251" s="69"/>
      <c r="D251" s="69"/>
      <c r="E251" s="69"/>
      <c r="F251" s="69"/>
      <c r="G251" s="69"/>
      <c r="H251" s="73"/>
      <c r="I251" s="73"/>
    </row>
    <row r="252" spans="1:9" s="11" customFormat="1" x14ac:dyDescent="0.25">
      <c r="A252" s="69" t="s">
        <v>435</v>
      </c>
      <c r="B252" s="69" t="s">
        <v>436</v>
      </c>
      <c r="C252" s="69">
        <v>2000</v>
      </c>
      <c r="D252" s="69" t="s">
        <v>41</v>
      </c>
      <c r="E252" s="72"/>
      <c r="F252" s="69" t="str">
        <f>IF(ISBLANK(E252),"", PRODUCT(C252,E252))</f>
        <v/>
      </c>
      <c r="G252" s="73"/>
      <c r="H252" s="69"/>
      <c r="I252" s="69"/>
    </row>
    <row r="253" spans="1:9" s="11" customFormat="1" ht="30" x14ac:dyDescent="0.25">
      <c r="A253" s="69" t="s">
        <v>437</v>
      </c>
      <c r="B253" s="69" t="s">
        <v>438</v>
      </c>
      <c r="C253" s="69"/>
      <c r="D253" s="69"/>
      <c r="E253" s="69"/>
      <c r="F253" s="69"/>
      <c r="G253" s="69"/>
      <c r="H253" s="73"/>
      <c r="I253" s="73"/>
    </row>
    <row r="254" spans="1:9" s="11" customFormat="1" x14ac:dyDescent="0.25">
      <c r="A254" s="69" t="s">
        <v>439</v>
      </c>
      <c r="B254" s="69" t="s">
        <v>422</v>
      </c>
      <c r="C254" s="69"/>
      <c r="D254" s="69"/>
      <c r="E254" s="69"/>
      <c r="F254" s="69"/>
      <c r="G254" s="69"/>
      <c r="H254" s="73"/>
      <c r="I254" s="73"/>
    </row>
    <row r="255" spans="1:9" s="11" customFormat="1" x14ac:dyDescent="0.25">
      <c r="A255" s="69" t="s">
        <v>440</v>
      </c>
      <c r="B255" s="69" t="s">
        <v>441</v>
      </c>
      <c r="C255" s="69"/>
      <c r="D255" s="69"/>
      <c r="E255" s="69"/>
      <c r="F255" s="69"/>
      <c r="G255" s="69"/>
      <c r="H255" s="73"/>
      <c r="I255" s="73"/>
    </row>
    <row r="256" spans="1:9" s="11" customFormat="1" x14ac:dyDescent="0.25">
      <c r="A256" s="69" t="s">
        <v>442</v>
      </c>
      <c r="B256" s="69" t="s">
        <v>443</v>
      </c>
      <c r="C256" s="69"/>
      <c r="D256" s="69"/>
      <c r="E256" s="69"/>
      <c r="F256" s="69"/>
      <c r="G256" s="69"/>
      <c r="H256" s="73"/>
      <c r="I256" s="73"/>
    </row>
    <row r="257" spans="1:9" s="11" customFormat="1" x14ac:dyDescent="0.25">
      <c r="A257" s="69" t="s">
        <v>444</v>
      </c>
      <c r="B257" s="69" t="s">
        <v>445</v>
      </c>
      <c r="C257" s="69"/>
      <c r="D257" s="69"/>
      <c r="E257" s="69"/>
      <c r="F257" s="69"/>
      <c r="G257" s="69"/>
      <c r="H257" s="73"/>
      <c r="I257" s="73"/>
    </row>
    <row r="258" spans="1:9" s="11" customFormat="1" x14ac:dyDescent="0.25">
      <c r="A258" s="69" t="s">
        <v>446</v>
      </c>
      <c r="B258" s="69" t="s">
        <v>447</v>
      </c>
      <c r="C258" s="69"/>
      <c r="D258" s="69"/>
      <c r="E258" s="69"/>
      <c r="F258" s="69"/>
      <c r="G258" s="69"/>
      <c r="H258" s="73"/>
      <c r="I258" s="73"/>
    </row>
    <row r="259" spans="1:9" s="11" customFormat="1" x14ac:dyDescent="0.25">
      <c r="A259" s="69" t="s">
        <v>448</v>
      </c>
      <c r="B259" s="69" t="s">
        <v>449</v>
      </c>
      <c r="C259" s="69"/>
      <c r="D259" s="69"/>
      <c r="E259" s="69"/>
      <c r="F259" s="69"/>
      <c r="G259" s="69"/>
      <c r="H259" s="73"/>
      <c r="I259" s="73"/>
    </row>
    <row r="260" spans="1:9" s="11" customFormat="1" x14ac:dyDescent="0.25">
      <c r="A260" s="69" t="s">
        <v>450</v>
      </c>
      <c r="B260" s="69" t="s">
        <v>451</v>
      </c>
      <c r="C260" s="69">
        <v>200</v>
      </c>
      <c r="D260" s="69" t="s">
        <v>41</v>
      </c>
      <c r="E260" s="72"/>
      <c r="F260" s="69" t="str">
        <f>IF(ISBLANK(E260),"", PRODUCT(C260,E260))</f>
        <v/>
      </c>
      <c r="G260" s="73"/>
      <c r="H260" s="69"/>
      <c r="I260" s="69"/>
    </row>
    <row r="261" spans="1:9" s="11" customFormat="1" ht="30" x14ac:dyDescent="0.25">
      <c r="A261" s="69" t="s">
        <v>452</v>
      </c>
      <c r="B261" s="69" t="s">
        <v>453</v>
      </c>
      <c r="C261" s="69"/>
      <c r="D261" s="69"/>
      <c r="E261" s="69"/>
      <c r="F261" s="69"/>
      <c r="G261" s="69"/>
      <c r="H261" s="73"/>
      <c r="I261" s="73"/>
    </row>
    <row r="262" spans="1:9" s="11" customFormat="1" x14ac:dyDescent="0.25">
      <c r="A262" s="69" t="s">
        <v>454</v>
      </c>
      <c r="B262" s="69" t="s">
        <v>422</v>
      </c>
      <c r="C262" s="69"/>
      <c r="D262" s="69"/>
      <c r="E262" s="69"/>
      <c r="F262" s="69"/>
      <c r="G262" s="69"/>
      <c r="H262" s="73"/>
      <c r="I262" s="73"/>
    </row>
    <row r="263" spans="1:9" s="11" customFormat="1" x14ac:dyDescent="0.25">
      <c r="A263" s="69" t="s">
        <v>455</v>
      </c>
      <c r="B263" s="69" t="s">
        <v>456</v>
      </c>
      <c r="C263" s="69"/>
      <c r="D263" s="69"/>
      <c r="E263" s="69"/>
      <c r="F263" s="69"/>
      <c r="G263" s="69"/>
      <c r="H263" s="73"/>
      <c r="I263" s="73"/>
    </row>
    <row r="264" spans="1:9" s="11" customFormat="1" x14ac:dyDescent="0.25">
      <c r="A264" s="69" t="s">
        <v>457</v>
      </c>
      <c r="B264" s="69" t="s">
        <v>443</v>
      </c>
      <c r="C264" s="69"/>
      <c r="D264" s="69"/>
      <c r="E264" s="69"/>
      <c r="F264" s="69"/>
      <c r="G264" s="69"/>
      <c r="H264" s="73"/>
      <c r="I264" s="73"/>
    </row>
    <row r="265" spans="1:9" s="11" customFormat="1" x14ac:dyDescent="0.25">
      <c r="A265" s="69" t="s">
        <v>458</v>
      </c>
      <c r="B265" s="69" t="s">
        <v>445</v>
      </c>
      <c r="C265" s="69"/>
      <c r="D265" s="69"/>
      <c r="E265" s="69"/>
      <c r="F265" s="69"/>
      <c r="G265" s="69"/>
      <c r="H265" s="73"/>
      <c r="I265" s="73"/>
    </row>
    <row r="266" spans="1:9" s="11" customFormat="1" x14ac:dyDescent="0.25">
      <c r="A266" s="69" t="s">
        <v>459</v>
      </c>
      <c r="B266" s="69" t="s">
        <v>460</v>
      </c>
      <c r="C266" s="69"/>
      <c r="D266" s="69"/>
      <c r="E266" s="69"/>
      <c r="F266" s="69"/>
      <c r="G266" s="69"/>
      <c r="H266" s="73"/>
      <c r="I266" s="73"/>
    </row>
    <row r="267" spans="1:9" s="11" customFormat="1" x14ac:dyDescent="0.25">
      <c r="A267" s="69" t="s">
        <v>461</v>
      </c>
      <c r="B267" s="69" t="s">
        <v>462</v>
      </c>
      <c r="C267" s="69"/>
      <c r="D267" s="69"/>
      <c r="E267" s="69"/>
      <c r="F267" s="69"/>
      <c r="G267" s="69"/>
      <c r="H267" s="73"/>
      <c r="I267" s="73"/>
    </row>
    <row r="268" spans="1:9" s="11" customFormat="1" x14ac:dyDescent="0.25">
      <c r="A268" s="69" t="s">
        <v>463</v>
      </c>
      <c r="B268" s="69" t="s">
        <v>464</v>
      </c>
      <c r="C268" s="69"/>
      <c r="D268" s="69"/>
      <c r="E268" s="69"/>
      <c r="F268" s="69"/>
      <c r="G268" s="69"/>
      <c r="H268" s="73"/>
      <c r="I268" s="73"/>
    </row>
    <row r="269" spans="1:9" s="11" customFormat="1" x14ac:dyDescent="0.25">
      <c r="A269" s="69" t="s">
        <v>465</v>
      </c>
      <c r="B269" s="69" t="s">
        <v>466</v>
      </c>
      <c r="C269" s="69"/>
      <c r="D269" s="69"/>
      <c r="E269" s="69"/>
      <c r="F269" s="69"/>
      <c r="G269" s="69"/>
      <c r="H269" s="73"/>
      <c r="I269" s="73"/>
    </row>
    <row r="270" spans="1:9" s="11" customFormat="1" x14ac:dyDescent="0.25">
      <c r="A270" s="69" t="s">
        <v>467</v>
      </c>
      <c r="B270" s="69" t="s">
        <v>447</v>
      </c>
      <c r="C270" s="69"/>
      <c r="D270" s="69"/>
      <c r="E270" s="69"/>
      <c r="F270" s="69"/>
      <c r="G270" s="69"/>
      <c r="H270" s="73"/>
      <c r="I270" s="73"/>
    </row>
    <row r="271" spans="1:9" s="11" customFormat="1" x14ac:dyDescent="0.25">
      <c r="A271" s="69" t="s">
        <v>468</v>
      </c>
      <c r="B271" s="69" t="s">
        <v>449</v>
      </c>
      <c r="C271" s="69"/>
      <c r="D271" s="69"/>
      <c r="E271" s="69"/>
      <c r="F271" s="69"/>
      <c r="G271" s="69"/>
      <c r="H271" s="73"/>
      <c r="I271" s="73"/>
    </row>
    <row r="272" spans="1:9" s="11" customFormat="1" x14ac:dyDescent="0.25">
      <c r="A272" s="69" t="s">
        <v>469</v>
      </c>
      <c r="B272" s="69" t="s">
        <v>470</v>
      </c>
      <c r="C272" s="69">
        <v>10</v>
      </c>
      <c r="D272" s="69" t="s">
        <v>41</v>
      </c>
      <c r="E272" s="72"/>
      <c r="F272" s="69" t="str">
        <f>IF(ISBLANK(E272),"", PRODUCT(C272,E272))</f>
        <v/>
      </c>
      <c r="G272" s="73"/>
      <c r="H272" s="69"/>
      <c r="I272" s="69"/>
    </row>
    <row r="273" spans="1:9" s="11" customFormat="1" x14ac:dyDescent="0.25">
      <c r="A273" s="69" t="s">
        <v>471</v>
      </c>
      <c r="B273" s="69" t="s">
        <v>472</v>
      </c>
      <c r="C273" s="69"/>
      <c r="D273" s="69"/>
      <c r="E273" s="69"/>
      <c r="F273" s="69"/>
      <c r="G273" s="69"/>
      <c r="H273" s="73"/>
      <c r="I273" s="73"/>
    </row>
    <row r="274" spans="1:9" s="11" customFormat="1" x14ac:dyDescent="0.25">
      <c r="A274" s="69" t="s">
        <v>473</v>
      </c>
      <c r="B274" s="69" t="s">
        <v>474</v>
      </c>
      <c r="C274" s="69"/>
      <c r="D274" s="69"/>
      <c r="E274" s="69"/>
      <c r="F274" s="69"/>
      <c r="G274" s="69"/>
      <c r="H274" s="73"/>
      <c r="I274" s="73"/>
    </row>
    <row r="275" spans="1:9" s="11" customFormat="1" x14ac:dyDescent="0.25">
      <c r="A275" s="69" t="s">
        <v>475</v>
      </c>
      <c r="B275" s="69" t="s">
        <v>447</v>
      </c>
      <c r="C275" s="69"/>
      <c r="D275" s="69"/>
      <c r="E275" s="69"/>
      <c r="F275" s="69"/>
      <c r="G275" s="69"/>
      <c r="H275" s="73"/>
      <c r="I275" s="73"/>
    </row>
    <row r="276" spans="1:9" s="11" customFormat="1" x14ac:dyDescent="0.25">
      <c r="E276" s="68" t="s">
        <v>298</v>
      </c>
      <c r="F276" s="68" t="str">
        <f>IF((COUNT(C214:C275)&lt;&gt;COUNT(F214:F275)),"", ROUND(SUM(F214:F275),2))</f>
        <v/>
      </c>
      <c r="G276" s="74" t="str">
        <f>IF((COUNT(C214:C275)&lt;&gt;COUNT(F214:F275)),"Neužpildytos visų objektų kainos", "")</f>
        <v>Neužpildytos visų objektų kainos</v>
      </c>
    </row>
    <row r="277" spans="1:9" s="11" customFormat="1" ht="30" x14ac:dyDescent="0.25">
      <c r="C277" s="68" t="s">
        <v>299</v>
      </c>
      <c r="D277" s="73"/>
      <c r="E277" s="68" t="s">
        <v>300</v>
      </c>
      <c r="F277" s="68" t="str">
        <f>IF(OR(F276="",D277=""),"", ROUND(PRODUCT(D277,F276)/100,2))</f>
        <v/>
      </c>
      <c r="G277" s="74" t="str">
        <f>IF(D277="", "Nurodykite taikomą PVM dydį", "")</f>
        <v>Nurodykite taikomą PVM dydį</v>
      </c>
    </row>
    <row r="278" spans="1:9" s="11" customFormat="1" x14ac:dyDescent="0.25">
      <c r="E278" s="68" t="s">
        <v>301</v>
      </c>
      <c r="F278" s="68">
        <f>IF(ISBLANK(F277), "", ROUND(SUM(F276:F277),2))</f>
        <v>0</v>
      </c>
    </row>
    <row r="282" spans="1:9" x14ac:dyDescent="0.25">
      <c r="A282" s="12" t="s">
        <v>476</v>
      </c>
      <c r="B282" s="66" t="s">
        <v>477</v>
      </c>
    </row>
    <row r="284" spans="1:9" x14ac:dyDescent="0.25">
      <c r="A284" s="12" t="s">
        <v>27</v>
      </c>
    </row>
    <row r="285" spans="1:9" s="11" customFormat="1" ht="45" x14ac:dyDescent="0.25">
      <c r="A285" s="68" t="s">
        <v>28</v>
      </c>
      <c r="B285" s="68" t="s">
        <v>29</v>
      </c>
      <c r="C285" s="68" t="s">
        <v>30</v>
      </c>
      <c r="D285" s="68" t="s">
        <v>31</v>
      </c>
      <c r="E285" s="68" t="s">
        <v>32</v>
      </c>
      <c r="F285" s="68" t="s">
        <v>33</v>
      </c>
      <c r="G285" s="68" t="s">
        <v>34</v>
      </c>
      <c r="H285" s="68" t="s">
        <v>35</v>
      </c>
      <c r="I285" s="68" t="s">
        <v>36</v>
      </c>
    </row>
    <row r="286" spans="1:9" s="11" customFormat="1" x14ac:dyDescent="0.25">
      <c r="A286" s="68" t="s">
        <v>478</v>
      </c>
      <c r="B286" s="68" t="s">
        <v>479</v>
      </c>
      <c r="C286" s="69"/>
      <c r="D286" s="69"/>
      <c r="E286" s="69"/>
      <c r="F286" s="69"/>
      <c r="G286" s="69"/>
      <c r="H286" s="69"/>
      <c r="I286" s="69"/>
    </row>
    <row r="287" spans="1:9" s="11" customFormat="1" x14ac:dyDescent="0.25">
      <c r="A287" s="69" t="s">
        <v>480</v>
      </c>
      <c r="B287" s="69" t="s">
        <v>481</v>
      </c>
      <c r="C287" s="69">
        <v>1200</v>
      </c>
      <c r="D287" s="69" t="s">
        <v>41</v>
      </c>
      <c r="E287" s="72"/>
      <c r="F287" s="69" t="str">
        <f>IF(ISBLANK(E287),"", PRODUCT(C287,E287))</f>
        <v/>
      </c>
      <c r="G287" s="73"/>
      <c r="H287" s="69"/>
      <c r="I287" s="69"/>
    </row>
    <row r="288" spans="1:9" s="11" customFormat="1" x14ac:dyDescent="0.25">
      <c r="A288" s="69" t="s">
        <v>482</v>
      </c>
      <c r="B288" s="69" t="s">
        <v>483</v>
      </c>
      <c r="C288" s="69"/>
      <c r="D288" s="69"/>
      <c r="E288" s="69"/>
      <c r="F288" s="69"/>
      <c r="G288" s="69"/>
      <c r="H288" s="73"/>
      <c r="I288" s="73"/>
    </row>
    <row r="289" spans="1:9" s="11" customFormat="1" x14ac:dyDescent="0.25">
      <c r="A289" s="69" t="s">
        <v>484</v>
      </c>
      <c r="B289" s="69" t="s">
        <v>485</v>
      </c>
      <c r="C289" s="69"/>
      <c r="D289" s="69"/>
      <c r="E289" s="69"/>
      <c r="F289" s="69"/>
      <c r="G289" s="69"/>
      <c r="H289" s="73"/>
      <c r="I289" s="73"/>
    </row>
    <row r="290" spans="1:9" s="11" customFormat="1" x14ac:dyDescent="0.25">
      <c r="A290" s="69" t="s">
        <v>486</v>
      </c>
      <c r="B290" s="69" t="s">
        <v>487</v>
      </c>
      <c r="C290" s="69"/>
      <c r="D290" s="69"/>
      <c r="E290" s="69"/>
      <c r="F290" s="69"/>
      <c r="G290" s="69"/>
      <c r="H290" s="73"/>
      <c r="I290" s="73"/>
    </row>
    <row r="291" spans="1:9" s="11" customFormat="1" ht="60" x14ac:dyDescent="0.25">
      <c r="A291" s="69" t="s">
        <v>488</v>
      </c>
      <c r="B291" s="69" t="s">
        <v>489</v>
      </c>
      <c r="C291" s="69"/>
      <c r="D291" s="69"/>
      <c r="E291" s="69"/>
      <c r="F291" s="69"/>
      <c r="G291" s="69"/>
      <c r="H291" s="73"/>
      <c r="I291" s="73"/>
    </row>
    <row r="292" spans="1:9" s="11" customFormat="1" x14ac:dyDescent="0.25">
      <c r="A292" s="69" t="s">
        <v>490</v>
      </c>
      <c r="B292" s="69" t="s">
        <v>491</v>
      </c>
      <c r="C292" s="69"/>
      <c r="D292" s="69"/>
      <c r="E292" s="69"/>
      <c r="F292" s="69"/>
      <c r="G292" s="69"/>
      <c r="H292" s="73"/>
      <c r="I292" s="73"/>
    </row>
    <row r="293" spans="1:9" s="11" customFormat="1" ht="30" x14ac:dyDescent="0.25">
      <c r="A293" s="69" t="s">
        <v>492</v>
      </c>
      <c r="B293" s="69" t="s">
        <v>493</v>
      </c>
      <c r="C293" s="69"/>
      <c r="D293" s="69"/>
      <c r="E293" s="69"/>
      <c r="F293" s="69"/>
      <c r="G293" s="69"/>
      <c r="H293" s="73"/>
      <c r="I293" s="73"/>
    </row>
    <row r="294" spans="1:9" s="11" customFormat="1" x14ac:dyDescent="0.25">
      <c r="A294" s="69" t="s">
        <v>494</v>
      </c>
      <c r="B294" s="69" t="s">
        <v>481</v>
      </c>
      <c r="C294" s="69">
        <v>10500</v>
      </c>
      <c r="D294" s="69" t="s">
        <v>41</v>
      </c>
      <c r="E294" s="72"/>
      <c r="F294" s="69" t="str">
        <f>IF(ISBLANK(E294),"", PRODUCT(C294,E294))</f>
        <v/>
      </c>
      <c r="G294" s="73"/>
      <c r="H294" s="69"/>
      <c r="I294" s="69"/>
    </row>
    <row r="295" spans="1:9" s="11" customFormat="1" x14ac:dyDescent="0.25">
      <c r="A295" s="69" t="s">
        <v>495</v>
      </c>
      <c r="B295" s="69" t="s">
        <v>496</v>
      </c>
      <c r="C295" s="69"/>
      <c r="D295" s="69"/>
      <c r="E295" s="69"/>
      <c r="F295" s="69"/>
      <c r="G295" s="69"/>
      <c r="H295" s="73"/>
      <c r="I295" s="73"/>
    </row>
    <row r="296" spans="1:9" s="11" customFormat="1" x14ac:dyDescent="0.25">
      <c r="A296" s="69" t="s">
        <v>497</v>
      </c>
      <c r="B296" s="69" t="s">
        <v>498</v>
      </c>
      <c r="C296" s="69"/>
      <c r="D296" s="69"/>
      <c r="E296" s="69"/>
      <c r="F296" s="69"/>
      <c r="G296" s="69"/>
      <c r="H296" s="73"/>
      <c r="I296" s="73"/>
    </row>
    <row r="297" spans="1:9" s="11" customFormat="1" x14ac:dyDescent="0.25">
      <c r="A297" s="69" t="s">
        <v>499</v>
      </c>
      <c r="B297" s="69" t="s">
        <v>500</v>
      </c>
      <c r="C297" s="69"/>
      <c r="D297" s="69"/>
      <c r="E297" s="69"/>
      <c r="F297" s="69"/>
      <c r="G297" s="69"/>
      <c r="H297" s="73"/>
      <c r="I297" s="73"/>
    </row>
    <row r="298" spans="1:9" s="11" customFormat="1" ht="75" x14ac:dyDescent="0.25">
      <c r="A298" s="69" t="s">
        <v>501</v>
      </c>
      <c r="B298" s="69" t="s">
        <v>502</v>
      </c>
      <c r="C298" s="69"/>
      <c r="D298" s="69"/>
      <c r="E298" s="69"/>
      <c r="F298" s="69"/>
      <c r="G298" s="69"/>
      <c r="H298" s="73"/>
      <c r="I298" s="73"/>
    </row>
    <row r="299" spans="1:9" s="11" customFormat="1" x14ac:dyDescent="0.25">
      <c r="A299" s="69" t="s">
        <v>503</v>
      </c>
      <c r="B299" s="69" t="s">
        <v>491</v>
      </c>
      <c r="C299" s="69"/>
      <c r="D299" s="69"/>
      <c r="E299" s="69"/>
      <c r="F299" s="69"/>
      <c r="G299" s="69"/>
      <c r="H299" s="73"/>
      <c r="I299" s="73"/>
    </row>
    <row r="300" spans="1:9" s="11" customFormat="1" ht="30" x14ac:dyDescent="0.25">
      <c r="A300" s="69" t="s">
        <v>504</v>
      </c>
      <c r="B300" s="69" t="s">
        <v>505</v>
      </c>
      <c r="C300" s="69"/>
      <c r="D300" s="69"/>
      <c r="E300" s="69"/>
      <c r="F300" s="69"/>
      <c r="G300" s="69"/>
      <c r="H300" s="73"/>
      <c r="I300" s="73"/>
    </row>
    <row r="301" spans="1:9" s="11" customFormat="1" x14ac:dyDescent="0.25">
      <c r="A301" s="69" t="s">
        <v>506</v>
      </c>
      <c r="B301" s="69" t="s">
        <v>481</v>
      </c>
      <c r="C301" s="69">
        <v>1500</v>
      </c>
      <c r="D301" s="69" t="s">
        <v>41</v>
      </c>
      <c r="E301" s="72"/>
      <c r="F301" s="69" t="str">
        <f>IF(ISBLANK(E301),"", PRODUCT(C301,E301))</f>
        <v/>
      </c>
      <c r="G301" s="73"/>
      <c r="H301" s="69"/>
      <c r="I301" s="69"/>
    </row>
    <row r="302" spans="1:9" s="11" customFormat="1" x14ac:dyDescent="0.25">
      <c r="A302" s="69" t="s">
        <v>507</v>
      </c>
      <c r="B302" s="69" t="s">
        <v>508</v>
      </c>
      <c r="C302" s="69"/>
      <c r="D302" s="69"/>
      <c r="E302" s="69"/>
      <c r="F302" s="69"/>
      <c r="G302" s="69"/>
      <c r="H302" s="73"/>
      <c r="I302" s="73"/>
    </row>
    <row r="303" spans="1:9" s="11" customFormat="1" x14ac:dyDescent="0.25">
      <c r="A303" s="69" t="s">
        <v>509</v>
      </c>
      <c r="B303" s="69" t="s">
        <v>510</v>
      </c>
      <c r="C303" s="69"/>
      <c r="D303" s="69"/>
      <c r="E303" s="69"/>
      <c r="F303" s="69"/>
      <c r="G303" s="69"/>
      <c r="H303" s="73"/>
      <c r="I303" s="73"/>
    </row>
    <row r="304" spans="1:9" s="11" customFormat="1" ht="90" x14ac:dyDescent="0.25">
      <c r="A304" s="69" t="s">
        <v>511</v>
      </c>
      <c r="B304" s="69" t="s">
        <v>512</v>
      </c>
      <c r="C304" s="69"/>
      <c r="D304" s="69"/>
      <c r="E304" s="69"/>
      <c r="F304" s="69"/>
      <c r="G304" s="69"/>
      <c r="H304" s="73"/>
      <c r="I304" s="73"/>
    </row>
    <row r="305" spans="1:9" s="11" customFormat="1" x14ac:dyDescent="0.25">
      <c r="A305" s="69" t="s">
        <v>513</v>
      </c>
      <c r="B305" s="69" t="s">
        <v>491</v>
      </c>
      <c r="C305" s="69"/>
      <c r="D305" s="69"/>
      <c r="E305" s="69"/>
      <c r="F305" s="69"/>
      <c r="G305" s="69"/>
      <c r="H305" s="73"/>
      <c r="I305" s="73"/>
    </row>
    <row r="306" spans="1:9" s="11" customFormat="1" ht="30" x14ac:dyDescent="0.25">
      <c r="A306" s="69" t="s">
        <v>514</v>
      </c>
      <c r="B306" s="69" t="s">
        <v>505</v>
      </c>
      <c r="C306" s="69"/>
      <c r="D306" s="69"/>
      <c r="E306" s="69"/>
      <c r="F306" s="69"/>
      <c r="G306" s="69"/>
      <c r="H306" s="73"/>
      <c r="I306" s="73"/>
    </row>
    <row r="307" spans="1:9" s="11" customFormat="1" x14ac:dyDescent="0.25">
      <c r="E307" s="68" t="s">
        <v>298</v>
      </c>
      <c r="F307" s="68" t="str">
        <f>IF((COUNT(C287:C306)&lt;&gt;COUNT(F287:F306)),"", ROUND(SUM(F287:F306),2))</f>
        <v/>
      </c>
      <c r="G307" s="74" t="str">
        <f>IF((COUNT(C287:C306)&lt;&gt;COUNT(F287:F306)),"Neužpildytos visų objektų kainos", "")</f>
        <v>Neužpildytos visų objektų kainos</v>
      </c>
    </row>
    <row r="308" spans="1:9" s="11" customFormat="1" ht="30" x14ac:dyDescent="0.25">
      <c r="C308" s="68" t="s">
        <v>299</v>
      </c>
      <c r="D308" s="73"/>
      <c r="E308" s="68" t="s">
        <v>300</v>
      </c>
      <c r="F308" s="68" t="str">
        <f>IF(OR(F307="",D308=""),"", ROUND(PRODUCT(D308,F307)/100,2))</f>
        <v/>
      </c>
      <c r="G308" s="74" t="str">
        <f>IF(D308="", "Nurodykite taikomą PVM dydį", "")</f>
        <v>Nurodykite taikomą PVM dydį</v>
      </c>
    </row>
    <row r="309" spans="1:9" s="11" customFormat="1" x14ac:dyDescent="0.25">
      <c r="E309" s="68" t="s">
        <v>301</v>
      </c>
      <c r="F309" s="68">
        <f>IF(ISBLANK(F308), "", ROUND(SUM(F307:F308),2))</f>
        <v>0</v>
      </c>
    </row>
    <row r="313" spans="1:9" x14ac:dyDescent="0.25">
      <c r="A313" s="12" t="s">
        <v>515</v>
      </c>
      <c r="B313" s="66" t="s">
        <v>516</v>
      </c>
    </row>
    <row r="315" spans="1:9" x14ac:dyDescent="0.25">
      <c r="A315" s="12" t="s">
        <v>27</v>
      </c>
    </row>
    <row r="316" spans="1:9" s="11" customFormat="1" ht="45" x14ac:dyDescent="0.25">
      <c r="A316" s="68" t="s">
        <v>28</v>
      </c>
      <c r="B316" s="68" t="s">
        <v>29</v>
      </c>
      <c r="C316" s="68" t="s">
        <v>30</v>
      </c>
      <c r="D316" s="68" t="s">
        <v>31</v>
      </c>
      <c r="E316" s="68" t="s">
        <v>32</v>
      </c>
      <c r="F316" s="68" t="s">
        <v>33</v>
      </c>
      <c r="G316" s="68" t="s">
        <v>34</v>
      </c>
      <c r="H316" s="68" t="s">
        <v>35</v>
      </c>
      <c r="I316" s="68" t="s">
        <v>36</v>
      </c>
    </row>
    <row r="317" spans="1:9" s="11" customFormat="1" x14ac:dyDescent="0.25">
      <c r="A317" s="68" t="s">
        <v>517</v>
      </c>
      <c r="B317" s="68" t="s">
        <v>518</v>
      </c>
      <c r="C317" s="69"/>
      <c r="D317" s="69"/>
      <c r="E317" s="69"/>
      <c r="F317" s="69"/>
      <c r="G317" s="69"/>
      <c r="H317" s="69"/>
      <c r="I317" s="69"/>
    </row>
    <row r="318" spans="1:9" s="11" customFormat="1" ht="30" x14ac:dyDescent="0.25">
      <c r="A318" s="69" t="s">
        <v>519</v>
      </c>
      <c r="B318" s="69" t="s">
        <v>520</v>
      </c>
      <c r="C318" s="69">
        <v>5000</v>
      </c>
      <c r="D318" s="69" t="s">
        <v>41</v>
      </c>
      <c r="E318" s="72"/>
      <c r="F318" s="69" t="str">
        <f>IF(ISBLANK(E318),"", PRODUCT(C318,E318))</f>
        <v/>
      </c>
      <c r="G318" s="73"/>
      <c r="H318" s="69"/>
      <c r="I318" s="69"/>
    </row>
    <row r="319" spans="1:9" s="11" customFormat="1" x14ac:dyDescent="0.25">
      <c r="A319" s="69" t="s">
        <v>521</v>
      </c>
      <c r="B319" s="69" t="s">
        <v>522</v>
      </c>
      <c r="C319" s="69"/>
      <c r="D319" s="69"/>
      <c r="E319" s="69"/>
      <c r="F319" s="69"/>
      <c r="G319" s="69"/>
      <c r="H319" s="73"/>
      <c r="I319" s="73"/>
    </row>
    <row r="320" spans="1:9" s="11" customFormat="1" x14ac:dyDescent="0.25">
      <c r="A320" s="69" t="s">
        <v>523</v>
      </c>
      <c r="B320" s="69" t="s">
        <v>524</v>
      </c>
      <c r="C320" s="69"/>
      <c r="D320" s="69"/>
      <c r="E320" s="69"/>
      <c r="F320" s="69"/>
      <c r="G320" s="69"/>
      <c r="H320" s="73"/>
      <c r="I320" s="73"/>
    </row>
    <row r="321" spans="1:9" s="11" customFormat="1" ht="30" x14ac:dyDescent="0.25">
      <c r="A321" s="69" t="s">
        <v>525</v>
      </c>
      <c r="B321" s="69" t="s">
        <v>526</v>
      </c>
      <c r="C321" s="69"/>
      <c r="D321" s="69"/>
      <c r="E321" s="69"/>
      <c r="F321" s="69"/>
      <c r="G321" s="69"/>
      <c r="H321" s="73"/>
      <c r="I321" s="73"/>
    </row>
    <row r="322" spans="1:9" s="11" customFormat="1" ht="60" x14ac:dyDescent="0.25">
      <c r="A322" s="69" t="s">
        <v>527</v>
      </c>
      <c r="B322" s="69" t="s">
        <v>528</v>
      </c>
      <c r="C322" s="69"/>
      <c r="D322" s="69"/>
      <c r="E322" s="69"/>
      <c r="F322" s="69"/>
      <c r="G322" s="69"/>
      <c r="H322" s="73"/>
      <c r="I322" s="73"/>
    </row>
    <row r="323" spans="1:9" s="11" customFormat="1" x14ac:dyDescent="0.25">
      <c r="A323" s="69" t="s">
        <v>529</v>
      </c>
      <c r="B323" s="69" t="s">
        <v>530</v>
      </c>
      <c r="C323" s="69"/>
      <c r="D323" s="69"/>
      <c r="E323" s="69"/>
      <c r="F323" s="69"/>
      <c r="G323" s="69"/>
      <c r="H323" s="73"/>
      <c r="I323" s="73"/>
    </row>
    <row r="324" spans="1:9" s="11" customFormat="1" x14ac:dyDescent="0.25">
      <c r="A324" s="69" t="s">
        <v>531</v>
      </c>
      <c r="B324" s="69" t="s">
        <v>532</v>
      </c>
      <c r="C324" s="69">
        <v>1500</v>
      </c>
      <c r="D324" s="69" t="s">
        <v>41</v>
      </c>
      <c r="E324" s="72"/>
      <c r="F324" s="69" t="str">
        <f>IF(ISBLANK(E324),"", PRODUCT(C324,E324))</f>
        <v/>
      </c>
      <c r="G324" s="73"/>
      <c r="H324" s="69"/>
      <c r="I324" s="69"/>
    </row>
    <row r="325" spans="1:9" s="11" customFormat="1" x14ac:dyDescent="0.25">
      <c r="A325" s="69" t="s">
        <v>533</v>
      </c>
      <c r="B325" s="69" t="s">
        <v>534</v>
      </c>
      <c r="C325" s="69"/>
      <c r="D325" s="69"/>
      <c r="E325" s="69"/>
      <c r="F325" s="69"/>
      <c r="G325" s="69"/>
      <c r="H325" s="73"/>
      <c r="I325" s="73"/>
    </row>
    <row r="326" spans="1:9" s="11" customFormat="1" x14ac:dyDescent="0.25">
      <c r="A326" s="69" t="s">
        <v>535</v>
      </c>
      <c r="B326" s="69" t="s">
        <v>536</v>
      </c>
      <c r="C326" s="69"/>
      <c r="D326" s="69"/>
      <c r="E326" s="69"/>
      <c r="F326" s="69"/>
      <c r="G326" s="69"/>
      <c r="H326" s="73"/>
      <c r="I326" s="73"/>
    </row>
    <row r="327" spans="1:9" s="11" customFormat="1" x14ac:dyDescent="0.25">
      <c r="A327" s="69" t="s">
        <v>537</v>
      </c>
      <c r="B327" s="69" t="s">
        <v>538</v>
      </c>
      <c r="C327" s="69">
        <v>300</v>
      </c>
      <c r="D327" s="69" t="s">
        <v>41</v>
      </c>
      <c r="E327" s="72"/>
      <c r="F327" s="69" t="str">
        <f>IF(ISBLANK(E327),"", PRODUCT(C327,E327))</f>
        <v/>
      </c>
      <c r="G327" s="73"/>
      <c r="H327" s="69"/>
      <c r="I327" s="69"/>
    </row>
    <row r="328" spans="1:9" s="11" customFormat="1" x14ac:dyDescent="0.25">
      <c r="A328" s="69" t="s">
        <v>539</v>
      </c>
      <c r="B328" s="69" t="s">
        <v>540</v>
      </c>
      <c r="C328" s="69"/>
      <c r="D328" s="69"/>
      <c r="E328" s="69"/>
      <c r="F328" s="69"/>
      <c r="G328" s="69"/>
      <c r="H328" s="73"/>
      <c r="I328" s="73"/>
    </row>
    <row r="329" spans="1:9" s="11" customFormat="1" x14ac:dyDescent="0.25">
      <c r="A329" s="69" t="s">
        <v>541</v>
      </c>
      <c r="B329" s="69" t="s">
        <v>542</v>
      </c>
      <c r="C329" s="69">
        <v>120</v>
      </c>
      <c r="D329" s="69" t="s">
        <v>41</v>
      </c>
      <c r="E329" s="72"/>
      <c r="F329" s="69" t="str">
        <f>IF(ISBLANK(E329),"", PRODUCT(C329,E329))</f>
        <v/>
      </c>
      <c r="G329" s="73"/>
      <c r="H329" s="69"/>
      <c r="I329" s="69"/>
    </row>
    <row r="330" spans="1:9" s="11" customFormat="1" x14ac:dyDescent="0.25">
      <c r="A330" s="69" t="s">
        <v>543</v>
      </c>
      <c r="B330" s="69" t="s">
        <v>544</v>
      </c>
      <c r="C330" s="69"/>
      <c r="D330" s="69"/>
      <c r="E330" s="69"/>
      <c r="F330" s="69"/>
      <c r="G330" s="69"/>
      <c r="H330" s="73"/>
      <c r="I330" s="73"/>
    </row>
    <row r="331" spans="1:9" s="11" customFormat="1" x14ac:dyDescent="0.25">
      <c r="A331" s="69" t="s">
        <v>545</v>
      </c>
      <c r="B331" s="69" t="s">
        <v>496</v>
      </c>
      <c r="C331" s="69"/>
      <c r="D331" s="69"/>
      <c r="E331" s="69"/>
      <c r="F331" s="69"/>
      <c r="G331" s="69"/>
      <c r="H331" s="73"/>
      <c r="I331" s="73"/>
    </row>
    <row r="332" spans="1:9" s="11" customFormat="1" ht="30" x14ac:dyDescent="0.25">
      <c r="A332" s="69" t="s">
        <v>546</v>
      </c>
      <c r="B332" s="69" t="s">
        <v>547</v>
      </c>
      <c r="C332" s="69"/>
      <c r="D332" s="69"/>
      <c r="E332" s="69"/>
      <c r="F332" s="69"/>
      <c r="G332" s="69"/>
      <c r="H332" s="73"/>
      <c r="I332" s="73"/>
    </row>
    <row r="333" spans="1:9" s="11" customFormat="1" x14ac:dyDescent="0.25">
      <c r="A333" s="69" t="s">
        <v>548</v>
      </c>
      <c r="B333" s="69" t="s">
        <v>447</v>
      </c>
      <c r="C333" s="69"/>
      <c r="D333" s="69"/>
      <c r="E333" s="69"/>
      <c r="F333" s="69"/>
      <c r="G333" s="69"/>
      <c r="H333" s="73"/>
      <c r="I333" s="73"/>
    </row>
    <row r="334" spans="1:9" s="11" customFormat="1" x14ac:dyDescent="0.25">
      <c r="A334" s="69" t="s">
        <v>549</v>
      </c>
      <c r="B334" s="69" t="s">
        <v>550</v>
      </c>
      <c r="C334" s="69">
        <v>500</v>
      </c>
      <c r="D334" s="69" t="s">
        <v>41</v>
      </c>
      <c r="E334" s="72"/>
      <c r="F334" s="69" t="str">
        <f>IF(ISBLANK(E334),"", PRODUCT(C334,E334))</f>
        <v/>
      </c>
      <c r="G334" s="73"/>
      <c r="H334" s="69"/>
      <c r="I334" s="69"/>
    </row>
    <row r="335" spans="1:9" s="11" customFormat="1" ht="30" x14ac:dyDescent="0.25">
      <c r="A335" s="69" t="s">
        <v>551</v>
      </c>
      <c r="B335" s="69" t="s">
        <v>552</v>
      </c>
      <c r="C335" s="69"/>
      <c r="D335" s="69"/>
      <c r="E335" s="69"/>
      <c r="F335" s="69"/>
      <c r="G335" s="69"/>
      <c r="H335" s="73"/>
      <c r="I335" s="73"/>
    </row>
    <row r="336" spans="1:9" s="11" customFormat="1" x14ac:dyDescent="0.25">
      <c r="A336" s="69" t="s">
        <v>553</v>
      </c>
      <c r="B336" s="69" t="s">
        <v>554</v>
      </c>
      <c r="C336" s="69"/>
      <c r="D336" s="69"/>
      <c r="E336" s="69"/>
      <c r="F336" s="69"/>
      <c r="G336" s="69"/>
      <c r="H336" s="73"/>
      <c r="I336" s="73"/>
    </row>
    <row r="337" spans="1:9" s="11" customFormat="1" x14ac:dyDescent="0.25">
      <c r="E337" s="68" t="s">
        <v>298</v>
      </c>
      <c r="F337" s="68" t="str">
        <f>IF((COUNT(C318:C336)&lt;&gt;COUNT(F318:F336)),"", ROUND(SUM(F318:F336),2))</f>
        <v/>
      </c>
      <c r="G337" s="74" t="str">
        <f>IF((COUNT(C318:C336)&lt;&gt;COUNT(F318:F336)),"Neužpildytos visų objektų kainos", "")</f>
        <v>Neužpildytos visų objektų kainos</v>
      </c>
    </row>
    <row r="338" spans="1:9" s="11" customFormat="1" ht="30" x14ac:dyDescent="0.25">
      <c r="C338" s="68" t="s">
        <v>299</v>
      </c>
      <c r="D338" s="73"/>
      <c r="E338" s="68" t="s">
        <v>300</v>
      </c>
      <c r="F338" s="68" t="str">
        <f>IF(OR(F337="",D338=""),"", ROUND(PRODUCT(D338,F337)/100,2))</f>
        <v/>
      </c>
      <c r="G338" s="74" t="str">
        <f>IF(D338="", "Nurodykite taikomą PVM dydį", "")</f>
        <v>Nurodykite taikomą PVM dydį</v>
      </c>
    </row>
    <row r="339" spans="1:9" s="11" customFormat="1" x14ac:dyDescent="0.25">
      <c r="E339" s="68" t="s">
        <v>301</v>
      </c>
      <c r="F339" s="68">
        <f>IF(ISBLANK(F338), "", ROUND(SUM(F337:F338),2))</f>
        <v>0</v>
      </c>
    </row>
    <row r="343" spans="1:9" x14ac:dyDescent="0.25">
      <c r="A343" s="12" t="s">
        <v>555</v>
      </c>
      <c r="B343" s="66" t="s">
        <v>556</v>
      </c>
    </row>
    <row r="345" spans="1:9" x14ac:dyDescent="0.25">
      <c r="A345" s="12" t="s">
        <v>27</v>
      </c>
    </row>
    <row r="346" spans="1:9" s="11" customFormat="1" ht="45" x14ac:dyDescent="0.25">
      <c r="A346" s="68" t="s">
        <v>28</v>
      </c>
      <c r="B346" s="68" t="s">
        <v>29</v>
      </c>
      <c r="C346" s="68" t="s">
        <v>30</v>
      </c>
      <c r="D346" s="68" t="s">
        <v>31</v>
      </c>
      <c r="E346" s="68" t="s">
        <v>32</v>
      </c>
      <c r="F346" s="68" t="s">
        <v>33</v>
      </c>
      <c r="G346" s="68" t="s">
        <v>34</v>
      </c>
      <c r="H346" s="68" t="s">
        <v>35</v>
      </c>
      <c r="I346" s="68" t="s">
        <v>36</v>
      </c>
    </row>
    <row r="347" spans="1:9" s="11" customFormat="1" x14ac:dyDescent="0.25">
      <c r="A347" s="68" t="s">
        <v>557</v>
      </c>
      <c r="B347" s="68" t="s">
        <v>558</v>
      </c>
      <c r="C347" s="69"/>
      <c r="D347" s="69"/>
      <c r="E347" s="69"/>
      <c r="F347" s="69"/>
      <c r="G347" s="69"/>
      <c r="H347" s="69"/>
      <c r="I347" s="69"/>
    </row>
    <row r="348" spans="1:9" s="11" customFormat="1" x14ac:dyDescent="0.25">
      <c r="A348" s="69" t="s">
        <v>559</v>
      </c>
      <c r="B348" s="69" t="s">
        <v>558</v>
      </c>
      <c r="C348" s="69">
        <v>1000</v>
      </c>
      <c r="D348" s="69" t="s">
        <v>41</v>
      </c>
      <c r="E348" s="72"/>
      <c r="F348" s="69" t="str">
        <f>IF(ISBLANK(E348),"", PRODUCT(C348,E348))</f>
        <v/>
      </c>
      <c r="G348" s="73"/>
      <c r="H348" s="69"/>
      <c r="I348" s="69"/>
    </row>
    <row r="349" spans="1:9" s="11" customFormat="1" x14ac:dyDescent="0.25">
      <c r="A349" s="69" t="s">
        <v>560</v>
      </c>
      <c r="B349" s="69" t="s">
        <v>561</v>
      </c>
      <c r="C349" s="69"/>
      <c r="D349" s="69"/>
      <c r="E349" s="69"/>
      <c r="F349" s="69"/>
      <c r="G349" s="69"/>
      <c r="H349" s="73"/>
      <c r="I349" s="73"/>
    </row>
    <row r="350" spans="1:9" s="11" customFormat="1" x14ac:dyDescent="0.25">
      <c r="A350" s="69" t="s">
        <v>562</v>
      </c>
      <c r="B350" s="69" t="s">
        <v>558</v>
      </c>
      <c r="C350" s="69">
        <v>12000</v>
      </c>
      <c r="D350" s="69" t="s">
        <v>41</v>
      </c>
      <c r="E350" s="72"/>
      <c r="F350" s="69" t="str">
        <f>IF(ISBLANK(E350),"", PRODUCT(C350,E350))</f>
        <v/>
      </c>
      <c r="G350" s="73"/>
      <c r="H350" s="69"/>
      <c r="I350" s="69"/>
    </row>
    <row r="351" spans="1:9" s="11" customFormat="1" x14ac:dyDescent="0.25">
      <c r="A351" s="69" t="s">
        <v>563</v>
      </c>
      <c r="B351" s="69" t="s">
        <v>564</v>
      </c>
      <c r="C351" s="69"/>
      <c r="D351" s="69"/>
      <c r="E351" s="69"/>
      <c r="F351" s="69"/>
      <c r="G351" s="69"/>
      <c r="H351" s="73"/>
      <c r="I351" s="73"/>
    </row>
    <row r="352" spans="1:9" s="11" customFormat="1" x14ac:dyDescent="0.25">
      <c r="A352" s="69" t="s">
        <v>565</v>
      </c>
      <c r="B352" s="69" t="s">
        <v>558</v>
      </c>
      <c r="C352" s="69">
        <v>500</v>
      </c>
      <c r="D352" s="69" t="s">
        <v>41</v>
      </c>
      <c r="E352" s="72"/>
      <c r="F352" s="69" t="str">
        <f>IF(ISBLANK(E352),"", PRODUCT(C352,E352))</f>
        <v/>
      </c>
      <c r="G352" s="73"/>
      <c r="H352" s="69"/>
      <c r="I352" s="69"/>
    </row>
    <row r="353" spans="1:9" s="11" customFormat="1" x14ac:dyDescent="0.25">
      <c r="A353" s="69" t="s">
        <v>566</v>
      </c>
      <c r="B353" s="69" t="s">
        <v>567</v>
      </c>
      <c r="C353" s="69"/>
      <c r="D353" s="69"/>
      <c r="E353" s="69"/>
      <c r="F353" s="69"/>
      <c r="G353" s="69"/>
      <c r="H353" s="73"/>
      <c r="I353" s="73"/>
    </row>
    <row r="354" spans="1:9" s="11" customFormat="1" x14ac:dyDescent="0.25">
      <c r="E354" s="68" t="s">
        <v>298</v>
      </c>
      <c r="F354" s="68" t="str">
        <f>IF((COUNT(C348:C353)&lt;&gt;COUNT(F348:F353)),"", ROUND(SUM(F348:F353),2))</f>
        <v/>
      </c>
      <c r="G354" s="74" t="str">
        <f>IF((COUNT(C348:C353)&lt;&gt;COUNT(F348:F353)),"Neužpildytos visų objektų kainos", "")</f>
        <v>Neužpildytos visų objektų kainos</v>
      </c>
    </row>
    <row r="355" spans="1:9" s="11" customFormat="1" ht="30" x14ac:dyDescent="0.25">
      <c r="C355" s="68" t="s">
        <v>299</v>
      </c>
      <c r="D355" s="73"/>
      <c r="E355" s="68" t="s">
        <v>300</v>
      </c>
      <c r="F355" s="68" t="str">
        <f>IF(OR(F354="",D355=""),"", ROUND(PRODUCT(D355,F354)/100,2))</f>
        <v/>
      </c>
      <c r="G355" s="74" t="str">
        <f>IF(D355="", "Nurodykite taikomą PVM dydį", "")</f>
        <v>Nurodykite taikomą PVM dydį</v>
      </c>
    </row>
    <row r="356" spans="1:9" s="11" customFormat="1" x14ac:dyDescent="0.25">
      <c r="E356" s="68" t="s">
        <v>301</v>
      </c>
      <c r="F356" s="68">
        <f>IF(ISBLANK(F355), "", ROUND(SUM(F354:F355),2))</f>
        <v>0</v>
      </c>
    </row>
    <row r="360" spans="1:9" x14ac:dyDescent="0.25">
      <c r="A360" s="12" t="s">
        <v>568</v>
      </c>
      <c r="B360" s="66" t="s">
        <v>569</v>
      </c>
    </row>
    <row r="362" spans="1:9" x14ac:dyDescent="0.25">
      <c r="A362" s="12" t="s">
        <v>27</v>
      </c>
    </row>
    <row r="363" spans="1:9" s="11" customFormat="1" ht="45" x14ac:dyDescent="0.25">
      <c r="A363" s="68" t="s">
        <v>28</v>
      </c>
      <c r="B363" s="68" t="s">
        <v>29</v>
      </c>
      <c r="C363" s="68" t="s">
        <v>30</v>
      </c>
      <c r="D363" s="68" t="s">
        <v>31</v>
      </c>
      <c r="E363" s="68" t="s">
        <v>32</v>
      </c>
      <c r="F363" s="68" t="s">
        <v>33</v>
      </c>
      <c r="G363" s="68" t="s">
        <v>34</v>
      </c>
      <c r="H363" s="68" t="s">
        <v>35</v>
      </c>
      <c r="I363" s="68" t="s">
        <v>36</v>
      </c>
    </row>
    <row r="364" spans="1:9" s="11" customFormat="1" x14ac:dyDescent="0.25">
      <c r="A364" s="68" t="s">
        <v>570</v>
      </c>
      <c r="B364" s="68" t="s">
        <v>571</v>
      </c>
      <c r="C364" s="69"/>
      <c r="D364" s="69"/>
      <c r="E364" s="69"/>
      <c r="F364" s="69"/>
      <c r="G364" s="69"/>
      <c r="H364" s="69"/>
      <c r="I364" s="69"/>
    </row>
    <row r="365" spans="1:9" s="11" customFormat="1" x14ac:dyDescent="0.25">
      <c r="A365" s="69" t="s">
        <v>572</v>
      </c>
      <c r="B365" s="69" t="s">
        <v>573</v>
      </c>
      <c r="C365" s="69">
        <v>35000</v>
      </c>
      <c r="D365" s="69" t="s">
        <v>41</v>
      </c>
      <c r="E365" s="72"/>
      <c r="F365" s="69" t="str">
        <f>IF(ISBLANK(E365),"", PRODUCT(C365,E365))</f>
        <v/>
      </c>
      <c r="G365" s="73"/>
      <c r="H365" s="69"/>
      <c r="I365" s="69"/>
    </row>
    <row r="366" spans="1:9" s="11" customFormat="1" x14ac:dyDescent="0.25">
      <c r="A366" s="69" t="s">
        <v>574</v>
      </c>
      <c r="B366" s="69" t="s">
        <v>575</v>
      </c>
      <c r="C366" s="69"/>
      <c r="D366" s="69"/>
      <c r="E366" s="69"/>
      <c r="F366" s="69"/>
      <c r="G366" s="69"/>
      <c r="H366" s="73"/>
      <c r="I366" s="73"/>
    </row>
    <row r="367" spans="1:9" s="11" customFormat="1" x14ac:dyDescent="0.25">
      <c r="A367" s="69" t="s">
        <v>576</v>
      </c>
      <c r="B367" s="69" t="s">
        <v>577</v>
      </c>
      <c r="C367" s="69"/>
      <c r="D367" s="69"/>
      <c r="E367" s="69"/>
      <c r="F367" s="69"/>
      <c r="G367" s="69"/>
      <c r="H367" s="73"/>
      <c r="I367" s="73"/>
    </row>
    <row r="368" spans="1:9" s="11" customFormat="1" ht="30" x14ac:dyDescent="0.25">
      <c r="A368" s="69" t="s">
        <v>578</v>
      </c>
      <c r="B368" s="69" t="s">
        <v>579</v>
      </c>
      <c r="C368" s="69"/>
      <c r="D368" s="69"/>
      <c r="E368" s="69"/>
      <c r="F368" s="69"/>
      <c r="G368" s="69"/>
      <c r="H368" s="73"/>
      <c r="I368" s="73"/>
    </row>
    <row r="369" spans="1:9" s="11" customFormat="1" ht="30" x14ac:dyDescent="0.25">
      <c r="A369" s="69" t="s">
        <v>580</v>
      </c>
      <c r="B369" s="69" t="s">
        <v>581</v>
      </c>
      <c r="C369" s="69"/>
      <c r="D369" s="69"/>
      <c r="E369" s="69"/>
      <c r="F369" s="69"/>
      <c r="G369" s="69"/>
      <c r="H369" s="73"/>
      <c r="I369" s="73"/>
    </row>
    <row r="370" spans="1:9" s="11" customFormat="1" x14ac:dyDescent="0.25">
      <c r="A370" s="69" t="s">
        <v>582</v>
      </c>
      <c r="B370" s="69" t="s">
        <v>583</v>
      </c>
      <c r="C370" s="69"/>
      <c r="D370" s="69"/>
      <c r="E370" s="69"/>
      <c r="F370" s="69"/>
      <c r="G370" s="69"/>
      <c r="H370" s="73"/>
      <c r="I370" s="73"/>
    </row>
    <row r="371" spans="1:9" s="11" customFormat="1" x14ac:dyDescent="0.25">
      <c r="A371" s="69" t="s">
        <v>584</v>
      </c>
      <c r="B371" s="69" t="s">
        <v>585</v>
      </c>
      <c r="C371" s="69"/>
      <c r="D371" s="69"/>
      <c r="E371" s="69"/>
      <c r="F371" s="69"/>
      <c r="G371" s="69"/>
      <c r="H371" s="73"/>
      <c r="I371" s="73"/>
    </row>
    <row r="372" spans="1:9" s="11" customFormat="1" x14ac:dyDescent="0.25">
      <c r="A372" s="69" t="s">
        <v>586</v>
      </c>
      <c r="B372" s="69" t="s">
        <v>587</v>
      </c>
      <c r="C372" s="69"/>
      <c r="D372" s="69"/>
      <c r="E372" s="69"/>
      <c r="F372" s="69"/>
      <c r="G372" s="69"/>
      <c r="H372" s="73"/>
      <c r="I372" s="73"/>
    </row>
    <row r="373" spans="1:9" s="11" customFormat="1" x14ac:dyDescent="0.25">
      <c r="A373" s="69" t="s">
        <v>588</v>
      </c>
      <c r="B373" s="69" t="s">
        <v>589</v>
      </c>
      <c r="C373" s="69"/>
      <c r="D373" s="69"/>
      <c r="E373" s="69"/>
      <c r="F373" s="69"/>
      <c r="G373" s="69"/>
      <c r="H373" s="73"/>
      <c r="I373" s="73"/>
    </row>
    <row r="374" spans="1:9" s="11" customFormat="1" x14ac:dyDescent="0.25">
      <c r="A374" s="69" t="s">
        <v>590</v>
      </c>
      <c r="B374" s="69" t="s">
        <v>591</v>
      </c>
      <c r="C374" s="69"/>
      <c r="D374" s="69"/>
      <c r="E374" s="69"/>
      <c r="F374" s="69"/>
      <c r="G374" s="69"/>
      <c r="H374" s="73"/>
      <c r="I374" s="73"/>
    </row>
    <row r="375" spans="1:9" s="11" customFormat="1" x14ac:dyDescent="0.25">
      <c r="A375" s="69" t="s">
        <v>592</v>
      </c>
      <c r="B375" s="69" t="s">
        <v>593</v>
      </c>
      <c r="C375" s="69"/>
      <c r="D375" s="69"/>
      <c r="E375" s="69"/>
      <c r="F375" s="69"/>
      <c r="G375" s="69"/>
      <c r="H375" s="73"/>
      <c r="I375" s="73"/>
    </row>
    <row r="376" spans="1:9" s="11" customFormat="1" x14ac:dyDescent="0.25">
      <c r="A376" s="69" t="s">
        <v>594</v>
      </c>
      <c r="B376" s="69" t="s">
        <v>595</v>
      </c>
      <c r="C376" s="69"/>
      <c r="D376" s="69"/>
      <c r="E376" s="69"/>
      <c r="F376" s="69"/>
      <c r="G376" s="69"/>
      <c r="H376" s="73"/>
      <c r="I376" s="73"/>
    </row>
    <row r="377" spans="1:9" s="11" customFormat="1" x14ac:dyDescent="0.25">
      <c r="A377" s="69" t="s">
        <v>596</v>
      </c>
      <c r="B377" s="69" t="s">
        <v>597</v>
      </c>
      <c r="C377" s="69"/>
      <c r="D377" s="69"/>
      <c r="E377" s="69"/>
      <c r="F377" s="69"/>
      <c r="G377" s="69"/>
      <c r="H377" s="73"/>
      <c r="I377" s="73"/>
    </row>
    <row r="378" spans="1:9" s="11" customFormat="1" x14ac:dyDescent="0.25">
      <c r="A378" s="69" t="s">
        <v>598</v>
      </c>
      <c r="B378" s="69" t="s">
        <v>599</v>
      </c>
      <c r="C378" s="69"/>
      <c r="D378" s="69"/>
      <c r="E378" s="69"/>
      <c r="F378" s="69"/>
      <c r="G378" s="69"/>
      <c r="H378" s="73"/>
      <c r="I378" s="73"/>
    </row>
    <row r="379" spans="1:9" s="11" customFormat="1" x14ac:dyDescent="0.25">
      <c r="A379" s="69" t="s">
        <v>600</v>
      </c>
      <c r="B379" s="69" t="s">
        <v>601</v>
      </c>
      <c r="C379" s="69"/>
      <c r="D379" s="69"/>
      <c r="E379" s="69"/>
      <c r="F379" s="69"/>
      <c r="G379" s="69"/>
      <c r="H379" s="73"/>
      <c r="I379" s="73"/>
    </row>
    <row r="380" spans="1:9" s="11" customFormat="1" x14ac:dyDescent="0.25">
      <c r="A380" s="69" t="s">
        <v>602</v>
      </c>
      <c r="B380" s="69" t="s">
        <v>603</v>
      </c>
      <c r="C380" s="69">
        <v>500</v>
      </c>
      <c r="D380" s="69" t="s">
        <v>41</v>
      </c>
      <c r="E380" s="72"/>
      <c r="F380" s="69" t="str">
        <f>IF(ISBLANK(E380),"", PRODUCT(C380,E380))</f>
        <v/>
      </c>
      <c r="G380" s="73"/>
      <c r="H380" s="69"/>
      <c r="I380" s="69"/>
    </row>
    <row r="381" spans="1:9" s="11" customFormat="1" ht="30" x14ac:dyDescent="0.25">
      <c r="A381" s="69" t="s">
        <v>604</v>
      </c>
      <c r="B381" s="69" t="s">
        <v>605</v>
      </c>
      <c r="C381" s="69"/>
      <c r="D381" s="69"/>
      <c r="E381" s="69"/>
      <c r="F381" s="69"/>
      <c r="G381" s="69"/>
      <c r="H381" s="73"/>
      <c r="I381" s="73"/>
    </row>
    <row r="382" spans="1:9" s="11" customFormat="1" x14ac:dyDescent="0.25">
      <c r="A382" s="69" t="s">
        <v>606</v>
      </c>
      <c r="B382" s="69" t="s">
        <v>607</v>
      </c>
      <c r="C382" s="69"/>
      <c r="D382" s="69"/>
      <c r="E382" s="69"/>
      <c r="F382" s="69"/>
      <c r="G382" s="69"/>
      <c r="H382" s="73"/>
      <c r="I382" s="73"/>
    </row>
    <row r="383" spans="1:9" s="11" customFormat="1" x14ac:dyDescent="0.25">
      <c r="A383" s="69" t="s">
        <v>608</v>
      </c>
      <c r="B383" s="69" t="s">
        <v>609</v>
      </c>
      <c r="C383" s="69"/>
      <c r="D383" s="69"/>
      <c r="E383" s="69"/>
      <c r="F383" s="69"/>
      <c r="G383" s="69"/>
      <c r="H383" s="73"/>
      <c r="I383" s="73"/>
    </row>
    <row r="384" spans="1:9" s="11" customFormat="1" x14ac:dyDescent="0.25">
      <c r="A384" s="69" t="s">
        <v>610</v>
      </c>
      <c r="B384" s="69" t="s">
        <v>297</v>
      </c>
      <c r="C384" s="69"/>
      <c r="D384" s="69"/>
      <c r="E384" s="69"/>
      <c r="F384" s="69"/>
      <c r="G384" s="69"/>
      <c r="H384" s="73"/>
      <c r="I384" s="73"/>
    </row>
    <row r="385" spans="1:9" s="11" customFormat="1" x14ac:dyDescent="0.25">
      <c r="A385" s="69" t="s">
        <v>611</v>
      </c>
      <c r="B385" s="69" t="s">
        <v>612</v>
      </c>
      <c r="C385" s="69">
        <v>5000</v>
      </c>
      <c r="D385" s="69" t="s">
        <v>41</v>
      </c>
      <c r="E385" s="72"/>
      <c r="F385" s="69" t="str">
        <f>IF(ISBLANK(E385),"", PRODUCT(C385,E385))</f>
        <v/>
      </c>
      <c r="G385" s="73"/>
      <c r="H385" s="69"/>
      <c r="I385" s="69"/>
    </row>
    <row r="386" spans="1:9" s="11" customFormat="1" ht="30" x14ac:dyDescent="0.25">
      <c r="A386" s="69" t="s">
        <v>613</v>
      </c>
      <c r="B386" s="69" t="s">
        <v>614</v>
      </c>
      <c r="C386" s="69"/>
      <c r="D386" s="69"/>
      <c r="E386" s="69"/>
      <c r="F386" s="69"/>
      <c r="G386" s="69"/>
      <c r="H386" s="73"/>
      <c r="I386" s="73"/>
    </row>
    <row r="387" spans="1:9" s="11" customFormat="1" ht="45" x14ac:dyDescent="0.25">
      <c r="A387" s="69" t="s">
        <v>615</v>
      </c>
      <c r="B387" s="69" t="s">
        <v>616</v>
      </c>
      <c r="C387" s="69"/>
      <c r="D387" s="69"/>
      <c r="E387" s="69"/>
      <c r="F387" s="69"/>
      <c r="G387" s="69"/>
      <c r="H387" s="73"/>
      <c r="I387" s="73"/>
    </row>
    <row r="388" spans="1:9" s="11" customFormat="1" ht="30" x14ac:dyDescent="0.25">
      <c r="A388" s="69" t="s">
        <v>617</v>
      </c>
      <c r="B388" s="69" t="s">
        <v>618</v>
      </c>
      <c r="C388" s="69">
        <v>10000</v>
      </c>
      <c r="D388" s="69" t="s">
        <v>41</v>
      </c>
      <c r="E388" s="72"/>
      <c r="F388" s="69" t="str">
        <f>IF(ISBLANK(E388),"", PRODUCT(C388,E388))</f>
        <v/>
      </c>
      <c r="G388" s="73"/>
      <c r="H388" s="69"/>
      <c r="I388" s="69"/>
    </row>
    <row r="389" spans="1:9" s="11" customFormat="1" x14ac:dyDescent="0.25">
      <c r="A389" s="69" t="s">
        <v>619</v>
      </c>
      <c r="B389" s="69" t="s">
        <v>620</v>
      </c>
      <c r="C389" s="69"/>
      <c r="D389" s="69"/>
      <c r="E389" s="69"/>
      <c r="F389" s="69"/>
      <c r="G389" s="69"/>
      <c r="H389" s="73"/>
      <c r="I389" s="73"/>
    </row>
    <row r="390" spans="1:9" s="11" customFormat="1" ht="30" x14ac:dyDescent="0.25">
      <c r="A390" s="69" t="s">
        <v>621</v>
      </c>
      <c r="B390" s="69" t="s">
        <v>622</v>
      </c>
      <c r="C390" s="69"/>
      <c r="D390" s="69"/>
      <c r="E390" s="69"/>
      <c r="F390" s="69"/>
      <c r="G390" s="69"/>
      <c r="H390" s="73"/>
      <c r="I390" s="73"/>
    </row>
    <row r="391" spans="1:9" s="11" customFormat="1" ht="75" x14ac:dyDescent="0.25">
      <c r="A391" s="69" t="s">
        <v>623</v>
      </c>
      <c r="B391" s="69" t="s">
        <v>624</v>
      </c>
      <c r="C391" s="69"/>
      <c r="D391" s="69"/>
      <c r="E391" s="69"/>
      <c r="F391" s="69"/>
      <c r="G391" s="69"/>
      <c r="H391" s="73"/>
      <c r="I391" s="73"/>
    </row>
    <row r="392" spans="1:9" s="11" customFormat="1" ht="60" x14ac:dyDescent="0.25">
      <c r="A392" s="69" t="s">
        <v>625</v>
      </c>
      <c r="B392" s="69" t="s">
        <v>626</v>
      </c>
      <c r="C392" s="69"/>
      <c r="D392" s="69"/>
      <c r="E392" s="69"/>
      <c r="F392" s="69"/>
      <c r="G392" s="69"/>
      <c r="H392" s="73"/>
      <c r="I392" s="73"/>
    </row>
    <row r="393" spans="1:9" s="11" customFormat="1" x14ac:dyDescent="0.25">
      <c r="E393" s="68" t="s">
        <v>298</v>
      </c>
      <c r="F393" s="68" t="str">
        <f>IF((COUNT(C365:C392)&lt;&gt;COUNT(F365:F392)),"", ROUND(SUM(F365:F392),2))</f>
        <v/>
      </c>
      <c r="G393" s="74" t="str">
        <f>IF((COUNT(C365:C392)&lt;&gt;COUNT(F365:F392)),"Neužpildytos visų objektų kainos", "")</f>
        <v>Neužpildytos visų objektų kainos</v>
      </c>
    </row>
    <row r="394" spans="1:9" s="11" customFormat="1" ht="30" x14ac:dyDescent="0.25">
      <c r="C394" s="68" t="s">
        <v>299</v>
      </c>
      <c r="D394" s="73"/>
      <c r="E394" s="68" t="s">
        <v>300</v>
      </c>
      <c r="F394" s="68" t="str">
        <f>IF(OR(F393="",D394=""),"", ROUND(PRODUCT(D394,F393)/100,2))</f>
        <v/>
      </c>
      <c r="G394" s="74" t="str">
        <f>IF(D394="", "Nurodykite taikomą PVM dydį", "")</f>
        <v>Nurodykite taikomą PVM dydį</v>
      </c>
    </row>
    <row r="395" spans="1:9" s="11" customFormat="1" x14ac:dyDescent="0.25">
      <c r="E395" s="68" t="s">
        <v>301</v>
      </c>
      <c r="F395" s="68">
        <f>IF(ISBLANK(F394), "", ROUND(SUM(F393:F394),2))</f>
        <v>0</v>
      </c>
    </row>
    <row r="399" spans="1:9" ht="30" x14ac:dyDescent="0.25">
      <c r="A399" s="12" t="s">
        <v>627</v>
      </c>
      <c r="B399" s="66" t="s">
        <v>628</v>
      </c>
    </row>
    <row r="401" spans="1:9" x14ac:dyDescent="0.25">
      <c r="A401" s="12" t="s">
        <v>27</v>
      </c>
    </row>
    <row r="402" spans="1:9" s="11" customFormat="1" ht="45" x14ac:dyDescent="0.25">
      <c r="A402" s="68" t="s">
        <v>28</v>
      </c>
      <c r="B402" s="68" t="s">
        <v>29</v>
      </c>
      <c r="C402" s="68" t="s">
        <v>30</v>
      </c>
      <c r="D402" s="68" t="s">
        <v>31</v>
      </c>
      <c r="E402" s="68" t="s">
        <v>32</v>
      </c>
      <c r="F402" s="68" t="s">
        <v>33</v>
      </c>
      <c r="G402" s="68" t="s">
        <v>34</v>
      </c>
      <c r="H402" s="68" t="s">
        <v>35</v>
      </c>
      <c r="I402" s="68" t="s">
        <v>36</v>
      </c>
    </row>
    <row r="403" spans="1:9" s="11" customFormat="1" ht="30" x14ac:dyDescent="0.25">
      <c r="A403" s="68" t="s">
        <v>629</v>
      </c>
      <c r="B403" s="68" t="s">
        <v>630</v>
      </c>
      <c r="C403" s="69"/>
      <c r="D403" s="69"/>
      <c r="E403" s="69"/>
      <c r="F403" s="69"/>
      <c r="G403" s="69"/>
      <c r="H403" s="69"/>
      <c r="I403" s="69"/>
    </row>
    <row r="404" spans="1:9" s="11" customFormat="1" x14ac:dyDescent="0.25">
      <c r="A404" s="69" t="s">
        <v>631</v>
      </c>
      <c r="B404" s="69" t="s">
        <v>632</v>
      </c>
      <c r="C404" s="69">
        <v>8000</v>
      </c>
      <c r="D404" s="69" t="s">
        <v>41</v>
      </c>
      <c r="E404" s="72"/>
      <c r="F404" s="69" t="str">
        <f>IF(ISBLANK(E404),"", PRODUCT(C404,E404))</f>
        <v/>
      </c>
      <c r="G404" s="73"/>
      <c r="H404" s="69"/>
      <c r="I404" s="69"/>
    </row>
    <row r="405" spans="1:9" s="11" customFormat="1" ht="30" x14ac:dyDescent="0.25">
      <c r="A405" s="69" t="s">
        <v>633</v>
      </c>
      <c r="B405" s="69" t="s">
        <v>634</v>
      </c>
      <c r="C405" s="69"/>
      <c r="D405" s="69"/>
      <c r="E405" s="69"/>
      <c r="F405" s="69"/>
      <c r="G405" s="69"/>
      <c r="H405" s="73"/>
      <c r="I405" s="73"/>
    </row>
    <row r="406" spans="1:9" s="11" customFormat="1" x14ac:dyDescent="0.25">
      <c r="A406" s="69" t="s">
        <v>635</v>
      </c>
      <c r="B406" s="69" t="s">
        <v>636</v>
      </c>
      <c r="C406" s="69">
        <v>8000</v>
      </c>
      <c r="D406" s="69" t="s">
        <v>41</v>
      </c>
      <c r="E406" s="72"/>
      <c r="F406" s="69" t="str">
        <f>IF(ISBLANK(E406),"", PRODUCT(C406,E406))</f>
        <v/>
      </c>
      <c r="G406" s="73"/>
      <c r="H406" s="69"/>
      <c r="I406" s="69"/>
    </row>
    <row r="407" spans="1:9" s="11" customFormat="1" ht="30" x14ac:dyDescent="0.25">
      <c r="A407" s="69" t="s">
        <v>637</v>
      </c>
      <c r="B407" s="69" t="s">
        <v>638</v>
      </c>
      <c r="C407" s="69"/>
      <c r="D407" s="69"/>
      <c r="E407" s="69"/>
      <c r="F407" s="69"/>
      <c r="G407" s="69"/>
      <c r="H407" s="73"/>
      <c r="I407" s="73"/>
    </row>
    <row r="408" spans="1:9" s="11" customFormat="1" x14ac:dyDescent="0.25">
      <c r="E408" s="68" t="s">
        <v>298</v>
      </c>
      <c r="F408" s="68" t="str">
        <f>IF((COUNT(C404:C407)&lt;&gt;COUNT(F404:F407)),"", ROUND(SUM(F404:F407),2))</f>
        <v/>
      </c>
      <c r="G408" s="74" t="str">
        <f>IF((COUNT(C404:C407)&lt;&gt;COUNT(F404:F407)),"Neužpildytos visų objektų kainos", "")</f>
        <v>Neužpildytos visų objektų kainos</v>
      </c>
    </row>
    <row r="409" spans="1:9" s="11" customFormat="1" ht="30" x14ac:dyDescent="0.25">
      <c r="C409" s="68" t="s">
        <v>299</v>
      </c>
      <c r="D409" s="73"/>
      <c r="E409" s="68" t="s">
        <v>300</v>
      </c>
      <c r="F409" s="68" t="str">
        <f>IF(OR(F408="",D409=""),"", ROUND(PRODUCT(D409,F408)/100,2))</f>
        <v/>
      </c>
      <c r="G409" s="74" t="str">
        <f>IF(D409="", "Nurodykite taikomą PVM dydį", "")</f>
        <v>Nurodykite taikomą PVM dydį</v>
      </c>
    </row>
    <row r="410" spans="1:9" s="11" customFormat="1" x14ac:dyDescent="0.25">
      <c r="E410" s="68" t="s">
        <v>301</v>
      </c>
      <c r="F410" s="68">
        <f>IF(ISBLANK(F409), "", ROUND(SUM(F408:F409),2))</f>
        <v>0</v>
      </c>
    </row>
    <row r="414" spans="1:9" x14ac:dyDescent="0.25">
      <c r="A414" s="12" t="s">
        <v>639</v>
      </c>
      <c r="B414" s="66" t="s">
        <v>640</v>
      </c>
    </row>
    <row r="416" spans="1:9" x14ac:dyDescent="0.25">
      <c r="A416" s="12" t="s">
        <v>27</v>
      </c>
    </row>
    <row r="417" spans="1:9" s="11" customFormat="1" ht="45" x14ac:dyDescent="0.25">
      <c r="A417" s="68" t="s">
        <v>28</v>
      </c>
      <c r="B417" s="68" t="s">
        <v>29</v>
      </c>
      <c r="C417" s="68" t="s">
        <v>30</v>
      </c>
      <c r="D417" s="68" t="s">
        <v>31</v>
      </c>
      <c r="E417" s="68" t="s">
        <v>32</v>
      </c>
      <c r="F417" s="68" t="s">
        <v>33</v>
      </c>
      <c r="G417" s="68" t="s">
        <v>34</v>
      </c>
      <c r="H417" s="68" t="s">
        <v>35</v>
      </c>
      <c r="I417" s="68" t="s">
        <v>36</v>
      </c>
    </row>
    <row r="418" spans="1:9" s="11" customFormat="1" x14ac:dyDescent="0.25">
      <c r="A418" s="68" t="s">
        <v>641</v>
      </c>
      <c r="B418" s="68" t="s">
        <v>642</v>
      </c>
      <c r="C418" s="69"/>
      <c r="D418" s="69"/>
      <c r="E418" s="69"/>
      <c r="F418" s="69"/>
      <c r="G418" s="69"/>
      <c r="H418" s="69"/>
      <c r="I418" s="69"/>
    </row>
    <row r="419" spans="1:9" s="11" customFormat="1" x14ac:dyDescent="0.25">
      <c r="A419" s="69" t="s">
        <v>643</v>
      </c>
      <c r="B419" s="69" t="s">
        <v>644</v>
      </c>
      <c r="C419" s="69">
        <v>200</v>
      </c>
      <c r="D419" s="69" t="s">
        <v>41</v>
      </c>
      <c r="E419" s="72"/>
      <c r="F419" s="69" t="str">
        <f>IF(ISBLANK(E419),"", PRODUCT(C419,E419))</f>
        <v/>
      </c>
      <c r="G419" s="73"/>
      <c r="H419" s="69"/>
      <c r="I419" s="69"/>
    </row>
    <row r="420" spans="1:9" s="11" customFormat="1" x14ac:dyDescent="0.25">
      <c r="A420" s="69" t="s">
        <v>645</v>
      </c>
      <c r="B420" s="69" t="s">
        <v>646</v>
      </c>
      <c r="C420" s="69"/>
      <c r="D420" s="69"/>
      <c r="E420" s="69"/>
      <c r="F420" s="69"/>
      <c r="G420" s="69"/>
      <c r="H420" s="73"/>
      <c r="I420" s="73"/>
    </row>
    <row r="421" spans="1:9" s="11" customFormat="1" x14ac:dyDescent="0.25">
      <c r="E421" s="68" t="s">
        <v>298</v>
      </c>
      <c r="F421" s="68" t="str">
        <f>IF((COUNT(C419:C420)&lt;&gt;COUNT(F419:F420)),"", ROUND(SUM(F419:F420),2))</f>
        <v/>
      </c>
      <c r="G421" s="74" t="str">
        <f>IF((COUNT(C419:C420)&lt;&gt;COUNT(F419:F420)),"Neužpildytos visų objektų kainos", "")</f>
        <v>Neužpildytos visų objektų kainos</v>
      </c>
    </row>
    <row r="422" spans="1:9" s="11" customFormat="1" ht="30" x14ac:dyDescent="0.25">
      <c r="C422" s="68" t="s">
        <v>299</v>
      </c>
      <c r="D422" s="73"/>
      <c r="E422" s="68" t="s">
        <v>300</v>
      </c>
      <c r="F422" s="68" t="str">
        <f>IF(OR(F421="",D422=""),"", ROUND(PRODUCT(D422,F421)/100,2))</f>
        <v/>
      </c>
      <c r="G422" s="74" t="str">
        <f>IF(D422="", "Nurodykite taikomą PVM dydį", "")</f>
        <v>Nurodykite taikomą PVM dydį</v>
      </c>
    </row>
    <row r="423" spans="1:9" s="11" customFormat="1" x14ac:dyDescent="0.25">
      <c r="E423" s="68" t="s">
        <v>301</v>
      </c>
      <c r="F423" s="68">
        <f>IF(ISBLANK(F422), "", ROUND(SUM(F421:F422),2))</f>
        <v>0</v>
      </c>
    </row>
  </sheetData>
  <sheetProtection algorithmName="SHA-512" hashValue="/tDT8/N8zU7qaRImX74u+eWmIytKpEibDPYfq4aAzJf0AM9slDu4vKZCHxcxGx20CjqMxxLOHBqWFSTbDZEx2w==" saltValue="YvWdqG8cIkcR7PagVPyJ9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647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648</v>
      </c>
      <c r="B5" s="38"/>
      <c r="C5" s="36" t="s">
        <v>649</v>
      </c>
      <c r="D5" s="37"/>
      <c r="E5" s="38"/>
      <c r="F5" s="36" t="s">
        <v>650</v>
      </c>
      <c r="G5" s="37"/>
      <c r="H5" s="38"/>
      <c r="I5" s="36" t="s">
        <v>651</v>
      </c>
      <c r="J5" s="38"/>
      <c r="K5" s="8" t="s">
        <v>652</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653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649</v>
      </c>
      <c r="D19" s="37"/>
      <c r="E19" s="38"/>
      <c r="F19" s="36" t="s">
        <v>654</v>
      </c>
      <c r="G19" s="37"/>
      <c r="H19" s="38"/>
      <c r="I19" s="57" t="s">
        <v>651</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655</v>
      </c>
      <c r="B33" s="24"/>
      <c r="C33" s="24"/>
      <c r="D33" s="24"/>
      <c r="E33" s="24"/>
      <c r="F33" s="24"/>
      <c r="G33" s="24"/>
      <c r="H33" s="24"/>
      <c r="I33" s="24"/>
      <c r="J33" s="24"/>
    </row>
    <row r="34" spans="1:10" ht="15.95" customHeight="1" thickBot="1" x14ac:dyDescent="0.3"/>
    <row r="35" spans="1:10" ht="15.95" customHeight="1" x14ac:dyDescent="0.25">
      <c r="A35" s="7" t="s">
        <v>28</v>
      </c>
      <c r="B35" s="53" t="s">
        <v>656</v>
      </c>
      <c r="C35" s="37"/>
      <c r="D35" s="37"/>
      <c r="E35" s="37"/>
      <c r="F35" s="37"/>
      <c r="G35" s="38"/>
      <c r="H35" s="54" t="s">
        <v>657</v>
      </c>
      <c r="I35" s="37"/>
      <c r="J35" s="55"/>
    </row>
    <row r="36" spans="1:10" ht="48" customHeight="1" x14ac:dyDescent="0.25">
      <c r="A36" s="16" t="s">
        <v>658</v>
      </c>
      <c r="B36" s="45" t="s">
        <v>659</v>
      </c>
      <c r="C36" s="40"/>
      <c r="D36" s="40"/>
      <c r="E36" s="40"/>
      <c r="F36" s="40"/>
      <c r="G36" s="23"/>
      <c r="H36" s="48"/>
      <c r="I36" s="40"/>
      <c r="J36" s="42"/>
    </row>
    <row r="37" spans="1:10" ht="48" customHeight="1" x14ac:dyDescent="0.25">
      <c r="A37" s="16" t="s">
        <v>660</v>
      </c>
      <c r="B37" s="45" t="s">
        <v>661</v>
      </c>
      <c r="C37" s="40"/>
      <c r="D37" s="40"/>
      <c r="E37" s="40"/>
      <c r="F37" s="40"/>
      <c r="G37" s="23"/>
      <c r="H37" s="48"/>
      <c r="I37" s="40"/>
      <c r="J37" s="42"/>
    </row>
    <row r="38" spans="1:10" ht="48" customHeight="1" x14ac:dyDescent="0.25">
      <c r="A38" s="16" t="s">
        <v>662</v>
      </c>
      <c r="B38" s="45" t="s">
        <v>663</v>
      </c>
      <c r="C38" s="40"/>
      <c r="D38" s="40"/>
      <c r="E38" s="40"/>
      <c r="F38" s="40"/>
      <c r="G38" s="23"/>
      <c r="H38" s="48"/>
      <c r="I38" s="40"/>
      <c r="J38" s="42"/>
    </row>
    <row r="39" spans="1:10" ht="48" customHeight="1" x14ac:dyDescent="0.25">
      <c r="A39" s="16" t="s">
        <v>664</v>
      </c>
      <c r="B39" s="45" t="s">
        <v>665</v>
      </c>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666</v>
      </c>
      <c r="B48" s="24"/>
      <c r="C48" s="24"/>
      <c r="D48" s="24"/>
      <c r="E48" s="24"/>
      <c r="F48" s="24"/>
      <c r="G48" s="24"/>
      <c r="H48" s="24"/>
      <c r="I48" s="24"/>
      <c r="J48" s="24"/>
    </row>
    <row r="51" spans="1:10" x14ac:dyDescent="0.25">
      <c r="A51" s="44" t="s">
        <v>667</v>
      </c>
      <c r="B51" s="24"/>
      <c r="C51" s="24"/>
      <c r="D51" s="24"/>
      <c r="E51" s="50"/>
      <c r="F51" s="24"/>
      <c r="G51" s="24"/>
      <c r="H51" s="24"/>
      <c r="I51" s="24"/>
      <c r="J51" s="24"/>
    </row>
    <row r="53" spans="1:10" x14ac:dyDescent="0.25">
      <c r="A53" s="44" t="s">
        <v>668</v>
      </c>
      <c r="B53" s="24"/>
      <c r="C53" s="24"/>
      <c r="D53" s="24"/>
      <c r="E53" s="50"/>
      <c r="F53" s="24"/>
      <c r="G53" s="24"/>
      <c r="H53" s="24"/>
      <c r="I53" s="24"/>
      <c r="J53" s="24"/>
    </row>
    <row r="100" spans="1:1" ht="15.75" x14ac:dyDescent="0.25">
      <c r="A100" t="s">
        <v>669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2026-02-24T08:53:11Z</cp:lastPrinted>
  <dcterms:created xsi:type="dcterms:W3CDTF">2023-04-04T12:16:45Z</dcterms:created>
  <dcterms:modified xsi:type="dcterms:W3CDTF">2026-02-24T08:53:30Z</dcterms:modified>
</cp:coreProperties>
</file>