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ocuments\2026 pirkimai\Enterinis maistas\"/>
    </mc:Choice>
  </mc:AlternateContent>
  <xr:revisionPtr revIDLastSave="0" documentId="13_ncr:1_{2ECE27B4-771E-4D40-B352-0109D040903C}"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G9" i="1"/>
  <c r="I9" i="1" s="1"/>
  <c r="G10" i="1"/>
  <c r="I10" i="1" s="1"/>
  <c r="G11" i="1"/>
  <c r="I11" i="1" s="1"/>
  <c r="G12" i="1"/>
  <c r="I12" i="1" s="1"/>
  <c r="G13" i="1"/>
  <c r="G14" i="1"/>
  <c r="I14" i="1" s="1"/>
  <c r="G15" i="1"/>
  <c r="I15" i="1" s="1"/>
  <c r="G16" i="1"/>
  <c r="I16" i="1" s="1"/>
  <c r="G17" i="1"/>
  <c r="I17" i="1" s="1"/>
  <c r="G8" i="1"/>
  <c r="I8" i="1" s="1"/>
  <c r="H10" i="1"/>
  <c r="H11" i="1"/>
  <c r="H12" i="1"/>
  <c r="H13" i="1"/>
  <c r="H14" i="1"/>
  <c r="H15" i="1"/>
  <c r="H16" i="1"/>
  <c r="I13" i="1"/>
  <c r="H9" i="1"/>
  <c r="H8" i="1"/>
  <c r="H19" i="1" l="1"/>
  <c r="I19" i="1"/>
</calcChain>
</file>

<file path=xl/sharedStrings.xml><?xml version="1.0" encoding="utf-8"?>
<sst xmlns="http://schemas.openxmlformats.org/spreadsheetml/2006/main" count="66" uniqueCount="58">
  <si>
    <t>Pirkimo objekto dalies Nr.</t>
  </si>
  <si>
    <t>Maisto produktų pavadinimas</t>
  </si>
  <si>
    <t>Mato vnt.</t>
  </si>
  <si>
    <t>Orien-tacinis kiekis, 12 mėn</t>
  </si>
  <si>
    <t>Mato vnt. kaina, Eur be PVM</t>
  </si>
  <si>
    <t>Mato vnt. kaina, Eur su PVM</t>
  </si>
  <si>
    <t>Maksimali planuojama sutarties vertė Eur be PVM</t>
  </si>
  <si>
    <t>Maksimali planuojama sutarties vertė Eur su PVM</t>
  </si>
  <si>
    <t>Reikalaujami parametrai</t>
  </si>
  <si>
    <t xml:space="preserve">1. </t>
  </si>
  <si>
    <t>kg</t>
  </si>
  <si>
    <t xml:space="preserve">2. </t>
  </si>
  <si>
    <t xml:space="preserve">3. </t>
  </si>
  <si>
    <t>4.</t>
  </si>
  <si>
    <t xml:space="preserve">5. </t>
  </si>
  <si>
    <t xml:space="preserve">6. </t>
  </si>
  <si>
    <t xml:space="preserve">7. </t>
  </si>
  <si>
    <t xml:space="preserve">8. </t>
  </si>
  <si>
    <t>9.</t>
  </si>
  <si>
    <t>Vertė</t>
  </si>
  <si>
    <r>
      <t>I.</t>
    </r>
    <r>
      <rPr>
        <b/>
        <sz val="7"/>
        <color theme="1"/>
        <rFont val="Times New Roman"/>
        <family val="1"/>
        <charset val="186"/>
      </rPr>
      <t xml:space="preserve">       </t>
    </r>
    <r>
      <rPr>
        <b/>
        <sz val="12"/>
        <color rgb="FF000000"/>
        <rFont val="Times New Roman"/>
        <family val="1"/>
        <charset val="186"/>
      </rPr>
      <t>Bendrieji reikalavimai</t>
    </r>
    <r>
      <rPr>
        <b/>
        <sz val="12"/>
        <color theme="1"/>
        <rFont val="Times New Roman"/>
        <family val="1"/>
        <charset val="186"/>
      </rPr>
      <t>:</t>
    </r>
  </si>
  <si>
    <r>
      <t>II.</t>
    </r>
    <r>
      <rPr>
        <b/>
        <sz val="7"/>
        <color theme="1"/>
        <rFont val="Times New Roman"/>
        <family val="1"/>
        <charset val="186"/>
      </rPr>
      <t xml:space="preserve">    </t>
    </r>
    <r>
      <rPr>
        <b/>
        <sz val="12"/>
        <color theme="1"/>
        <rFont val="Times New Roman"/>
        <family val="1"/>
        <charset val="186"/>
      </rPr>
      <t>Papildomi reikalavimai:</t>
    </r>
  </si>
  <si>
    <t>1. VšĮ Respublikinė Klaipėdos ligoninė, S. Nėries g. 3, Klaipėda;</t>
  </si>
  <si>
    <t>10.</t>
  </si>
  <si>
    <r>
      <t>1.</t>
    </r>
    <r>
      <rPr>
        <sz val="7"/>
        <color theme="1"/>
        <rFont val="Times New Roman"/>
        <family val="1"/>
        <charset val="186"/>
      </rPr>
      <t xml:space="preserve">        </t>
    </r>
    <r>
      <rPr>
        <sz val="12"/>
        <color theme="1"/>
        <rFont val="Times New Roman"/>
        <family val="1"/>
        <charset val="186"/>
      </rPr>
      <t>Maisto produktai turi atitikti Lietuvos Respublikos sveikatos apsaugos ministro 2019 m. rugpjūčio 20 d. įsakymą Nr. V-1000 „Dėl pacientų maitinimo organizavimo asmens sveikatos priežiūros įstaigose tvarkos aprašo patvirtinimo“.</t>
    </r>
  </si>
  <si>
    <t>ENTERINIS MAISTAS</t>
  </si>
  <si>
    <t>Standartinis enterinės mitybos mišinys</t>
  </si>
  <si>
    <t>l</t>
  </si>
  <si>
    <t xml:space="preserve">Visavertis, subalansuotas, su mikro-, makroelementais, vitaminais, normokalorinis (1 kcal/ml) skystas enterinis mišinys. Skirtas mitybos reguliavimui esant mitybos nepakankamumui. Baltymų kiekis ne mažiau nei 3,8 g/100 ml, angliavandenių kiekis ne mažiau nei 12,3 g/100 ml, riebalų kiekis  ne mažiau nei 3,3 g/100 ml. Be skaidulinių medžiagų, laktozės ir gliuteno. Paruoštas naudojimui, skirtas vartoti per zondą, išfasuotas sandarioje pakuotėje po 500 ml arba lygiavertis. 
Laikomas sausoje, 15-25 °C temp. vietoje. </t>
  </si>
  <si>
    <t>Cukriniu diabetu sergantiems enterinės mitybos mišinys</t>
  </si>
  <si>
    <t>Visavertis, subalansuotas, su skaidulinėmis medžiagomis, normokalorinis (1 kcal/ml ± 0,1 kcal/100 ml) skystas enterinis mišinys. Skirtas mitybos reguliavimui esant mitybos sutrikimui arba jo rizikai, kai yra sutrikęs gliukozės metabolizmas. Baltymų kiekis ne mažiau nei 4,1 g/100 ml, angliavandenių kiekis ne daugiau nei 12,3 g/100 ml, iš kurių cukrų ne daugiau, kaip 2,4 g/100 ml, riebalų kiekis ne mažiau nei 3,5 g/100 ml, skaidulinių medžiagų kiekis ne mažiau nei 1,5 g/100 ml. Be laktozės ir gliuteno. 
Paruoštas naudojimui, skirtas vartoti per zondą, išfasuotas sandarioje pakuotėje po 500 ml arba lygiavertis. 
Laikomas sausoje, 15-25 °C temp. vietoje.</t>
  </si>
  <si>
    <t>Su padidintu energijos ir baltymų kiekiu enterinės mitybos mišinys</t>
  </si>
  <si>
    <t>Visavertis, subalansuotas, hiperkalorinis (1,5 kcal/ml ± 0,1 kcal/100 ml) skystas enterinis mišinys su padidintu antioksidantų kiekiu. Skirtas mitybos reguliavimui esant mitybos nepakankamumui arba jo rizikai, ypač tuo atveju kai yra padidėjęs energijos ir baltymų poreikis. Baltymų kiekis ne mažiau nei 6,0 g/100 ml, angliavandenių kiekis ne mažiau nei 17 g/ 100ml, riebalų kiekis ne mažiau nei 5,0 g/100 ml. Be laktozės, gliuteno ir skaidulinių medžiagų.
Paruoštas naudojimui, skirtas vartoti per zondą, išfasuotas sandarioje pakuotėje po 500 ml arba lygiavertis. 
Laikomas sausoje, 15-25 °C temp. vietoje.</t>
  </si>
  <si>
    <t>Enterinis mišinys su argininu</t>
  </si>
  <si>
    <t>Visavertis, normokalorinis (1 kcal/ml ± 0,01 kcal/100 ml) skystas enterinis mišinys. Skirtas pacientams turintiems įvairaus laipsnio mitybos nepakankamumą bei spartinantis žaizdų gijimą, kai trūksta baltymų. Aukštos kokybės keturių rūšių nekoaguliuojančių baltymų kiekis ne mažesnis, kaip 5,5 g/100 ml, argininų ne mažiau nei 0,85 g/100 ml, praturtintas šešių rūšių skaidulomis, vitaminu C, E, cinku. Paruoštas naudojimui, skirtas vartoti per zondą arba stomą 500 – 1000 ml OpTri sandari pakuotė arba lygiavertis produktas.
Laikomas sausoje, 15-25 °C temp. vietoje.</t>
  </si>
  <si>
    <t>Enterinis mišinys su padidintu baltymų kiekiu ir žemo osmoliariškumo</t>
  </si>
  <si>
    <t>Visavertis, hiperkalorinis (1,26 kcal/ml) enterinis mišinys, savo sudėtyje turintis padidintą baltymų P4 ne mažiau 10 g/100 ml kiekį, angliavandenių En – 33 ± 2 %, riebalų En – 35 ± 2 %, be skaidulų, be gliuteno ir laktozės. Žemas osmoliariškumas – ne didesnis nei 275 mOsmol/l. Paruoštas naudojimui, skirtas kritinių ir sunkių būklių pacientų maitinimui per zondą arba stomą, kuriems reikalingas padidintas baltymų kiekis. 500 ml OpTri sandari pakuotė arba lygiavertis produktas.
Laikomas sausoje, 15-25 °C temp. vietoje.</t>
  </si>
  <si>
    <t>Geriamas enterinis mišinys</t>
  </si>
  <si>
    <t xml:space="preserve">Geriamas enterinis mišinys su Omega-3 RR bei padidintu baltymų kiekiu </t>
  </si>
  <si>
    <t>Geriamas enterinis mišinys su argininu</t>
  </si>
  <si>
    <t>Geriamas enterinis mišinys cukriniu diabetu sergantiems</t>
  </si>
  <si>
    <t>Maisto ir skysčių tirštiklis</t>
  </si>
  <si>
    <t xml:space="preserve">Specialios medicininės paskirties maisto produktas, skirtas maistui ir skysčiams sutirštinti, pritaikytas disfagiją turintiems pacientams, atsparus seilių amilazės poveikiui. Milteliai baltos spalvos, bekvapiai ir beskoniai, greitai sutirštėjantys, išlaikantys skysčių išvaizdą (nesušokantys į gumuliukus). Be laktozės ir glitimo sudėtyje. Pagrindinė sudedamoji dalis - maltodekstrinas su ksantano ir pupelių dervomis. Angliavandenių 55±5 g/100 g, iš kurių cukrų ne daugiau, kaip 4 g/100 g, skaidulų 25±5 g/100 g. </t>
  </si>
  <si>
    <t>1.    etiketėje lietuvių kalba turi būti nurodyta: produkto pavadinimas, trumpas jo apibūdinimas, paruošimo instrukcija, sudėtis, gamintojo bei tiekėjo rekvizitai, laikymo sąlygos, produkto kokybiniai rodikliai (maistinė ir energetinė vertė), įpakavimo kiekis (g, ml), užrašas „Tinka vartoti iki“ (data);</t>
  </si>
  <si>
    <r>
      <t>2.</t>
    </r>
    <r>
      <rPr>
        <sz val="7"/>
        <color theme="1"/>
        <rFont val="Times New Roman"/>
        <family val="1"/>
        <charset val="186"/>
      </rPr>
      <t xml:space="preserve">        </t>
    </r>
    <r>
      <rPr>
        <sz val="12"/>
        <color theme="1"/>
        <rFont val="Times New Roman"/>
        <family val="1"/>
        <charset val="186"/>
      </rPr>
      <t>techninės charakteristikos pagal technines specifikacijos reikalavimus;</t>
    </r>
  </si>
  <si>
    <r>
      <t>3.</t>
    </r>
    <r>
      <rPr>
        <sz val="7"/>
        <color theme="1"/>
        <rFont val="Times New Roman"/>
        <family val="1"/>
        <charset val="186"/>
      </rPr>
      <t xml:space="preserve">        </t>
    </r>
    <r>
      <rPr>
        <sz val="12"/>
        <color theme="1"/>
        <rFont val="Times New Roman"/>
        <family val="1"/>
        <charset val="186"/>
      </rPr>
      <t xml:space="preserve">pateikti ne mažiau, kaip vieną vnt. siūlomo produkto pavyzdį (pavyzdžius tiekėjai transportuoja savo sąskaita. Prekių pavyzdžiai bus išbandomi neatlygintinai). </t>
    </r>
  </si>
  <si>
    <t>2.    Enterinis mišinys, skirtas zondiniam maitinimui, turi atitikti galiojančius ES, LR kokybės reikalavimus, standartus, higienos normas.</t>
  </si>
  <si>
    <r>
      <t>3.</t>
    </r>
    <r>
      <rPr>
        <sz val="7"/>
        <color theme="1"/>
        <rFont val="Times New Roman"/>
        <family val="1"/>
        <charset val="186"/>
      </rPr>
      <t>        </t>
    </r>
    <r>
      <rPr>
        <sz val="12"/>
        <color theme="1"/>
        <rFont val="Times New Roman"/>
        <family val="1"/>
        <charset val="186"/>
      </rPr>
      <t>Produktai tiekiami sufasuoti į pakuotes, paženklintas pagal HN 119:2002 su HN 119:2014 pakeitimu (galiojanti redakcija nuo 2016-11-01), (ES) Nr.1169/2011 reglamento ženklinimo reikalavimus.</t>
    </r>
  </si>
  <si>
    <r>
      <t>4.</t>
    </r>
    <r>
      <rPr>
        <sz val="7"/>
        <color theme="1"/>
        <rFont val="Times New Roman"/>
        <family val="1"/>
        <charset val="186"/>
      </rPr>
      <t>       </t>
    </r>
    <r>
      <rPr>
        <sz val="12"/>
        <color theme="1"/>
        <rFont val="Times New Roman"/>
        <family val="1"/>
        <charset val="186"/>
      </rPr>
      <t>Su pasiūlymu turi būti pateiktas gamintojo maisto tvarkymo subjekto patvirtinimo pažymėjimą</t>
    </r>
  </si>
  <si>
    <t>5.	   Tiekėjo transporto priemonė turi atitikti higienos, sanitarinius reikalavimus maisto produktams vežti.</t>
  </si>
  <si>
    <t>Skirtas papildomam ar pilnam maitinimui.
1 buteliuke yra:
- energinė vertė yra 350±100 kcal. 
- 17±5g baltymų, baltymų šaltinis: nekoaguliuojantys bent dviejų rūšių baltymai, pasižymintys aukšta biologine verte,
- riebalų šaltinis: natūralūs dviejų rūšių augaliniai aliejai,
- sudėtyje yra vitamino D bei kitų vitaminų ir mikroelementų, 
- laktozės ne daugiau nei 0,5 g/100 ml.
Laikomas sausoje, 15-25 °C temp. vietoje.</t>
  </si>
  <si>
    <t>Skirtas papildomam ar pilnam maitinimui.
1 buteliuke yra:
- energinė vertė yra 350±100 kcal. 
- baltymų ne mažiau, kaip 18 g, baltymų šaltinis: kazeinas ir išrūgų baltymas, pasižymintys aukšta biologine verte,
- polinesočiųjų riebalų rūgščių ne mažiau kaip 2,3 g, iš kurių EPA ne mažiau, kaip 500 mg ir DHA ne mažiau, kaip 200 mg,
- sudėtyje vitaminų ir mikroelementų, 
- sudėtyje yra ne mažiau, kaip 5 µg vitamino D dozės.
Laikomas sausoje, 15-25 °C temp. vietoje.</t>
  </si>
  <si>
    <t>Skirtas papildomam ar pilnam maitinimui.
1 buteliuke yra:
- energinė vertė yra 300±100 kcal. 
- 20±5g baltymų, baltymų šaltinis: nekoaguliuojantys bent dviejų rūšių baltymai, pasižymintys aukšta biologine verte; 
- arginino ne mažiau, kaip 3 g – aminorūgšties, itin svarbios žaizdų gijimui,
- riebalų šaltinis: natūralūs bent dviejų rūšių augaliniai aliejai,
- sudėtyje vitaminų ir mikroelementų (cinku, vitaminais C, E ir selenu).
Laikomas sausoje, 15-25 °C temp. vietoje.</t>
  </si>
  <si>
    <t>Skirtas papildomam ar pilnam maitinimui. Skirtas pacientams, kuriems reikalinga papildoma mityba mitybos nepakankamumo ir sutrikusio gliukozės metabolizmo atvejais.
1 buteliuke yra:
- energinė vertė yra 300±100 kcal. 
- baltymų ne mažiau, kaip 8 g, riebalų ne mažiau, kaip 7 g,
- angliavandenių ne daugiau kaip 25 g, iš kurių cukrų ne daugiau kaip 17 g,
- sudėtyje vitaminų ir mikroelementų, polinesočiųjų riebalų rūgščių,
- ne mažiau, kaip 5 g maistinių skaidulų.
Laikomas sausoje, 15-25 °C temp. vietoje.</t>
  </si>
  <si>
    <t>Pardavėjas privalo prekes pristatyti ir iškrauti po užsakymo pateikimo per 2 darbo dienas Pirkėjo patalpose nuo 6.00 iki 12.00 val., šiuo adresu:</t>
  </si>
  <si>
    <t>TECHNINĖS SPECIFIKACIJOS PROJEKTAS</t>
  </si>
  <si>
    <t>Priedas Nr. 1</t>
  </si>
  <si>
    <t>Tiekėjų pastabos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</si>
</sst>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Times New Roman"/>
      <family val="1"/>
      <charset val="186"/>
    </font>
    <font>
      <sz val="11"/>
      <color rgb="FF000000"/>
      <name val="Times New Roman"/>
      <family val="1"/>
      <charset val="186"/>
    </font>
    <font>
      <sz val="11"/>
      <color theme="1"/>
      <name val="Times New Roman"/>
      <family val="1"/>
      <charset val="186"/>
    </font>
    <font>
      <sz val="7"/>
      <color theme="1"/>
      <name val="Times New Roman"/>
      <family val="1"/>
      <charset val="186"/>
    </font>
    <font>
      <b/>
      <sz val="11"/>
      <color theme="1"/>
      <name val="Times New Roman"/>
      <family val="1"/>
      <charset val="186"/>
    </font>
    <font>
      <b/>
      <sz val="7"/>
      <color theme="1"/>
      <name val="Times New Roman"/>
      <family val="1"/>
      <charset val="186"/>
    </font>
    <font>
      <b/>
      <sz val="12"/>
      <color rgb="FF000000"/>
      <name val="Times New Roman"/>
      <family val="1"/>
      <charset val="186"/>
    </font>
    <font>
      <sz val="12"/>
      <color theme="1"/>
      <name val="Times New Roman"/>
      <family val="1"/>
      <charset val="186"/>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0" fontId="3" fillId="0" borderId="0" xfId="0" applyFont="1"/>
    <xf numFmtId="2" fontId="3"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5" fillId="0" borderId="0" xfId="0" applyFont="1"/>
    <xf numFmtId="0" fontId="1" fillId="0" borderId="0" xfId="0" applyFont="1" applyAlignment="1">
      <alignment horizontal="left" vertical="center" indent="5"/>
    </xf>
    <xf numFmtId="0" fontId="8" fillId="0" borderId="0" xfId="0" applyFont="1" applyAlignment="1">
      <alignment vertical="center"/>
    </xf>
    <xf numFmtId="0" fontId="1" fillId="0" borderId="0" xfId="0" applyFont="1" applyAlignment="1">
      <alignment vertical="center"/>
    </xf>
    <xf numFmtId="3" fontId="5" fillId="0" borderId="0" xfId="0" applyNumberFormat="1" applyFont="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35"/>
  <sheetViews>
    <sheetView tabSelected="1" topLeftCell="A7" workbookViewId="0">
      <selection activeCell="J9" sqref="J9:S9"/>
    </sheetView>
  </sheetViews>
  <sheetFormatPr defaultRowHeight="15" x14ac:dyDescent="0.25"/>
  <cols>
    <col min="1" max="2" width="9.140625" style="4"/>
    <col min="3" max="3" width="18.7109375" style="4" customWidth="1"/>
    <col min="4" max="7" width="9.140625" style="4"/>
    <col min="8" max="8" width="11.140625" style="4" customWidth="1"/>
    <col min="9" max="9" width="10.85546875" style="4" customWidth="1"/>
    <col min="10" max="16384" width="9.140625" style="4"/>
  </cols>
  <sheetData>
    <row r="1" spans="2:23" x14ac:dyDescent="0.25">
      <c r="R1" s="4" t="s">
        <v>56</v>
      </c>
    </row>
    <row r="2" spans="2:23" ht="15.75" x14ac:dyDescent="0.25">
      <c r="D2" s="1" t="s">
        <v>55</v>
      </c>
    </row>
    <row r="4" spans="2:23" ht="15.75" x14ac:dyDescent="0.25">
      <c r="D4" s="1" t="s">
        <v>25</v>
      </c>
    </row>
    <row r="7" spans="2:23" ht="75" x14ac:dyDescent="0.25">
      <c r="B7" s="16" t="s">
        <v>0</v>
      </c>
      <c r="C7" s="16" t="s">
        <v>1</v>
      </c>
      <c r="D7" s="16" t="s">
        <v>2</v>
      </c>
      <c r="E7" s="16" t="s">
        <v>3</v>
      </c>
      <c r="F7" s="16" t="s">
        <v>4</v>
      </c>
      <c r="G7" s="16" t="s">
        <v>5</v>
      </c>
      <c r="H7" s="16" t="s">
        <v>6</v>
      </c>
      <c r="I7" s="16" t="s">
        <v>7</v>
      </c>
      <c r="J7" s="17" t="s">
        <v>8</v>
      </c>
      <c r="K7" s="17"/>
      <c r="L7" s="17"/>
      <c r="M7" s="17"/>
      <c r="N7" s="17"/>
      <c r="O7" s="17"/>
      <c r="P7" s="17"/>
      <c r="Q7" s="17"/>
      <c r="R7" s="17"/>
      <c r="S7" s="17"/>
      <c r="T7" s="18" t="s">
        <v>57</v>
      </c>
      <c r="U7" s="19"/>
      <c r="V7" s="19"/>
      <c r="W7" s="19"/>
    </row>
    <row r="8" spans="2:23" ht="113.25" customHeight="1" x14ac:dyDescent="0.25">
      <c r="B8" s="2" t="s">
        <v>9</v>
      </c>
      <c r="C8" s="3" t="s">
        <v>26</v>
      </c>
      <c r="D8" s="2" t="s">
        <v>27</v>
      </c>
      <c r="E8" s="2">
        <v>2500</v>
      </c>
      <c r="F8" s="5">
        <v>4.5</v>
      </c>
      <c r="G8" s="5">
        <f>F8*1.05</f>
        <v>4.7250000000000005</v>
      </c>
      <c r="H8" s="2">
        <f>E8*F8</f>
        <v>11250</v>
      </c>
      <c r="I8" s="2">
        <f>E8*G8</f>
        <v>11812.500000000002</v>
      </c>
      <c r="J8" s="12" t="s">
        <v>28</v>
      </c>
      <c r="K8" s="13"/>
      <c r="L8" s="13"/>
      <c r="M8" s="13"/>
      <c r="N8" s="13"/>
      <c r="O8" s="13"/>
      <c r="P8" s="13"/>
      <c r="Q8" s="13"/>
      <c r="R8" s="13"/>
      <c r="S8" s="14"/>
      <c r="T8" s="15"/>
      <c r="U8" s="15"/>
      <c r="V8" s="15"/>
      <c r="W8" s="15"/>
    </row>
    <row r="9" spans="2:23" ht="126" customHeight="1" x14ac:dyDescent="0.25">
      <c r="B9" s="2" t="s">
        <v>11</v>
      </c>
      <c r="C9" s="3" t="s">
        <v>29</v>
      </c>
      <c r="D9" s="2" t="s">
        <v>27</v>
      </c>
      <c r="E9" s="2">
        <v>350</v>
      </c>
      <c r="F9" s="5">
        <v>7</v>
      </c>
      <c r="G9" s="2">
        <f t="shared" ref="G9:G17" si="0">F9*1.05</f>
        <v>7.3500000000000005</v>
      </c>
      <c r="H9" s="2">
        <f>E9*F9</f>
        <v>2450</v>
      </c>
      <c r="I9" s="2">
        <f>E9*G9</f>
        <v>2572.5</v>
      </c>
      <c r="J9" s="12" t="s">
        <v>30</v>
      </c>
      <c r="K9" s="13"/>
      <c r="L9" s="13"/>
      <c r="M9" s="13"/>
      <c r="N9" s="13"/>
      <c r="O9" s="13"/>
      <c r="P9" s="13"/>
      <c r="Q9" s="13"/>
      <c r="R9" s="13"/>
      <c r="S9" s="14"/>
      <c r="T9" s="15"/>
      <c r="U9" s="15"/>
      <c r="V9" s="15"/>
      <c r="W9" s="15"/>
    </row>
    <row r="10" spans="2:23" ht="126" customHeight="1" x14ac:dyDescent="0.25">
      <c r="B10" s="2" t="s">
        <v>12</v>
      </c>
      <c r="C10" s="3" t="s">
        <v>31</v>
      </c>
      <c r="D10" s="2" t="s">
        <v>27</v>
      </c>
      <c r="E10" s="2">
        <v>800</v>
      </c>
      <c r="F10" s="5">
        <v>7</v>
      </c>
      <c r="G10" s="2">
        <f t="shared" si="0"/>
        <v>7.3500000000000005</v>
      </c>
      <c r="H10" s="2">
        <f t="shared" ref="H10:H16" si="1">E10*F10</f>
        <v>5600</v>
      </c>
      <c r="I10" s="2">
        <f t="shared" ref="I10:I17" si="2">E10*G10</f>
        <v>5880</v>
      </c>
      <c r="J10" s="12" t="s">
        <v>32</v>
      </c>
      <c r="K10" s="13"/>
      <c r="L10" s="13"/>
      <c r="M10" s="13"/>
      <c r="N10" s="13"/>
      <c r="O10" s="13"/>
      <c r="P10" s="13"/>
      <c r="Q10" s="13"/>
      <c r="R10" s="13"/>
      <c r="S10" s="14"/>
      <c r="T10" s="15"/>
      <c r="U10" s="15"/>
      <c r="V10" s="15"/>
      <c r="W10" s="15"/>
    </row>
    <row r="11" spans="2:23" ht="104.25" customHeight="1" x14ac:dyDescent="0.25">
      <c r="B11" s="2" t="s">
        <v>13</v>
      </c>
      <c r="C11" s="3" t="s">
        <v>33</v>
      </c>
      <c r="D11" s="2" t="s">
        <v>27</v>
      </c>
      <c r="E11" s="2">
        <v>150</v>
      </c>
      <c r="F11" s="5">
        <v>8</v>
      </c>
      <c r="G11" s="5">
        <f t="shared" si="0"/>
        <v>8.4</v>
      </c>
      <c r="H11" s="2">
        <f t="shared" si="1"/>
        <v>1200</v>
      </c>
      <c r="I11" s="2">
        <f t="shared" si="2"/>
        <v>1260</v>
      </c>
      <c r="J11" s="12" t="s">
        <v>34</v>
      </c>
      <c r="K11" s="13"/>
      <c r="L11" s="13"/>
      <c r="M11" s="13"/>
      <c r="N11" s="13"/>
      <c r="O11" s="13"/>
      <c r="P11" s="13"/>
      <c r="Q11" s="13"/>
      <c r="R11" s="13"/>
      <c r="S11" s="14"/>
      <c r="T11" s="15"/>
      <c r="U11" s="15"/>
      <c r="V11" s="15"/>
      <c r="W11" s="15"/>
    </row>
    <row r="12" spans="2:23" ht="105.75" customHeight="1" x14ac:dyDescent="0.25">
      <c r="B12" s="2" t="s">
        <v>14</v>
      </c>
      <c r="C12" s="6" t="s">
        <v>35</v>
      </c>
      <c r="D12" s="2" t="s">
        <v>27</v>
      </c>
      <c r="E12" s="2">
        <v>200</v>
      </c>
      <c r="F12" s="5">
        <v>15</v>
      </c>
      <c r="G12" s="2">
        <f t="shared" si="0"/>
        <v>15.75</v>
      </c>
      <c r="H12" s="2">
        <f t="shared" si="1"/>
        <v>3000</v>
      </c>
      <c r="I12" s="2">
        <f t="shared" si="2"/>
        <v>3150</v>
      </c>
      <c r="J12" s="12" t="s">
        <v>36</v>
      </c>
      <c r="K12" s="13"/>
      <c r="L12" s="13"/>
      <c r="M12" s="13"/>
      <c r="N12" s="13"/>
      <c r="O12" s="13"/>
      <c r="P12" s="13"/>
      <c r="Q12" s="13"/>
      <c r="R12" s="13"/>
      <c r="S12" s="14"/>
      <c r="T12" s="15"/>
      <c r="U12" s="15"/>
      <c r="V12" s="15"/>
      <c r="W12" s="15"/>
    </row>
    <row r="13" spans="2:23" ht="163.5" customHeight="1" x14ac:dyDescent="0.25">
      <c r="B13" s="2" t="s">
        <v>15</v>
      </c>
      <c r="C13" s="3" t="s">
        <v>37</v>
      </c>
      <c r="D13" s="2" t="s">
        <v>27</v>
      </c>
      <c r="E13" s="2">
        <v>200</v>
      </c>
      <c r="F13" s="5">
        <v>12</v>
      </c>
      <c r="G13" s="5">
        <f t="shared" si="0"/>
        <v>12.600000000000001</v>
      </c>
      <c r="H13" s="2">
        <f t="shared" si="1"/>
        <v>2400</v>
      </c>
      <c r="I13" s="2">
        <f t="shared" si="2"/>
        <v>2520.0000000000005</v>
      </c>
      <c r="J13" s="12" t="s">
        <v>50</v>
      </c>
      <c r="K13" s="13"/>
      <c r="L13" s="13"/>
      <c r="M13" s="13"/>
      <c r="N13" s="13"/>
      <c r="O13" s="13"/>
      <c r="P13" s="13"/>
      <c r="Q13" s="13"/>
      <c r="R13" s="13"/>
      <c r="S13" s="14"/>
      <c r="T13" s="15"/>
      <c r="U13" s="15"/>
      <c r="V13" s="15"/>
      <c r="W13" s="15"/>
    </row>
    <row r="14" spans="2:23" ht="176.25" customHeight="1" x14ac:dyDescent="0.25">
      <c r="B14" s="2" t="s">
        <v>16</v>
      </c>
      <c r="C14" s="3" t="s">
        <v>38</v>
      </c>
      <c r="D14" s="2" t="s">
        <v>27</v>
      </c>
      <c r="E14" s="2">
        <v>200</v>
      </c>
      <c r="F14" s="5">
        <v>14.05</v>
      </c>
      <c r="G14" s="5">
        <f t="shared" si="0"/>
        <v>14.752500000000001</v>
      </c>
      <c r="H14" s="2">
        <f t="shared" si="1"/>
        <v>2810</v>
      </c>
      <c r="I14" s="2">
        <f t="shared" si="2"/>
        <v>2950.5000000000005</v>
      </c>
      <c r="J14" s="12" t="s">
        <v>51</v>
      </c>
      <c r="K14" s="13"/>
      <c r="L14" s="13"/>
      <c r="M14" s="13"/>
      <c r="N14" s="13"/>
      <c r="O14" s="13"/>
      <c r="P14" s="13"/>
      <c r="Q14" s="13"/>
      <c r="R14" s="13"/>
      <c r="S14" s="14"/>
      <c r="T14" s="15"/>
      <c r="U14" s="15"/>
      <c r="V14" s="15"/>
      <c r="W14" s="15"/>
    </row>
    <row r="15" spans="2:23" ht="157.5" customHeight="1" x14ac:dyDescent="0.25">
      <c r="B15" s="2" t="s">
        <v>17</v>
      </c>
      <c r="C15" s="3" t="s">
        <v>39</v>
      </c>
      <c r="D15" s="2" t="s">
        <v>27</v>
      </c>
      <c r="E15" s="2">
        <v>400</v>
      </c>
      <c r="F15" s="5">
        <v>10</v>
      </c>
      <c r="G15" s="5">
        <f t="shared" si="0"/>
        <v>10.5</v>
      </c>
      <c r="H15" s="2">
        <f t="shared" si="1"/>
        <v>4000</v>
      </c>
      <c r="I15" s="2">
        <f t="shared" si="2"/>
        <v>4200</v>
      </c>
      <c r="J15" s="12" t="s">
        <v>52</v>
      </c>
      <c r="K15" s="13"/>
      <c r="L15" s="13"/>
      <c r="M15" s="13"/>
      <c r="N15" s="13"/>
      <c r="O15" s="13"/>
      <c r="P15" s="13"/>
      <c r="Q15" s="13"/>
      <c r="R15" s="13"/>
      <c r="S15" s="14"/>
      <c r="T15" s="15"/>
      <c r="U15" s="15"/>
      <c r="V15" s="15"/>
      <c r="W15" s="15"/>
    </row>
    <row r="16" spans="2:23" ht="178.5" customHeight="1" x14ac:dyDescent="0.25">
      <c r="B16" s="2" t="s">
        <v>18</v>
      </c>
      <c r="C16" s="3" t="s">
        <v>40</v>
      </c>
      <c r="D16" s="2" t="s">
        <v>27</v>
      </c>
      <c r="E16" s="2">
        <v>50</v>
      </c>
      <c r="F16" s="5">
        <v>10</v>
      </c>
      <c r="G16" s="5">
        <f t="shared" si="0"/>
        <v>10.5</v>
      </c>
      <c r="H16" s="2">
        <f t="shared" si="1"/>
        <v>500</v>
      </c>
      <c r="I16" s="2">
        <f t="shared" si="2"/>
        <v>525</v>
      </c>
      <c r="J16" s="12" t="s">
        <v>53</v>
      </c>
      <c r="K16" s="13"/>
      <c r="L16" s="13"/>
      <c r="M16" s="13"/>
      <c r="N16" s="13"/>
      <c r="O16" s="13"/>
      <c r="P16" s="13"/>
      <c r="Q16" s="13"/>
      <c r="R16" s="13"/>
      <c r="S16" s="14"/>
      <c r="T16" s="15"/>
      <c r="U16" s="15"/>
      <c r="V16" s="15"/>
      <c r="W16" s="15"/>
    </row>
    <row r="17" spans="2:23" ht="108" customHeight="1" x14ac:dyDescent="0.25">
      <c r="B17" s="2" t="s">
        <v>23</v>
      </c>
      <c r="C17" s="3" t="s">
        <v>41</v>
      </c>
      <c r="D17" s="2" t="s">
        <v>10</v>
      </c>
      <c r="E17" s="2">
        <v>2</v>
      </c>
      <c r="F17" s="5">
        <v>80</v>
      </c>
      <c r="G17" s="2">
        <f t="shared" si="0"/>
        <v>84</v>
      </c>
      <c r="H17" s="2">
        <f>E17*F17</f>
        <v>160</v>
      </c>
      <c r="I17" s="2">
        <f t="shared" si="2"/>
        <v>168</v>
      </c>
      <c r="J17" s="12" t="s">
        <v>42</v>
      </c>
      <c r="K17" s="13"/>
      <c r="L17" s="13"/>
      <c r="M17" s="13"/>
      <c r="N17" s="13"/>
      <c r="O17" s="13"/>
      <c r="P17" s="13"/>
      <c r="Q17" s="13"/>
      <c r="R17" s="13"/>
      <c r="S17" s="14"/>
      <c r="T17" s="15"/>
      <c r="U17" s="15"/>
      <c r="V17" s="15"/>
      <c r="W17" s="15"/>
    </row>
    <row r="19" spans="2:23" x14ac:dyDescent="0.25">
      <c r="B19"/>
      <c r="C19"/>
      <c r="D19"/>
      <c r="E19"/>
      <c r="F19"/>
      <c r="G19" s="7" t="s">
        <v>19</v>
      </c>
      <c r="H19" s="11">
        <f>SUM(H8:H17)</f>
        <v>33370</v>
      </c>
      <c r="I19" s="11">
        <f>SUM(I8:I17)</f>
        <v>35038.5</v>
      </c>
      <c r="J19"/>
      <c r="K19"/>
    </row>
    <row r="20" spans="2:23" x14ac:dyDescent="0.25">
      <c r="B20"/>
      <c r="C20"/>
      <c r="D20"/>
      <c r="E20"/>
      <c r="F20"/>
      <c r="G20"/>
      <c r="H20"/>
      <c r="I20"/>
      <c r="J20"/>
      <c r="K20"/>
    </row>
    <row r="21" spans="2:23" ht="15.75" x14ac:dyDescent="0.25">
      <c r="B21" s="8" t="s">
        <v>20</v>
      </c>
      <c r="C21"/>
      <c r="D21"/>
      <c r="E21"/>
      <c r="F21"/>
      <c r="G21"/>
      <c r="H21"/>
      <c r="I21"/>
      <c r="J21"/>
      <c r="K21"/>
    </row>
    <row r="22" spans="2:23" ht="15.75" x14ac:dyDescent="0.25">
      <c r="B22" s="9" t="s">
        <v>43</v>
      </c>
      <c r="C22"/>
      <c r="D22"/>
      <c r="E22"/>
      <c r="F22"/>
      <c r="G22"/>
      <c r="H22"/>
      <c r="I22"/>
      <c r="J22"/>
      <c r="K22"/>
    </row>
    <row r="23" spans="2:23" ht="15.75" x14ac:dyDescent="0.25">
      <c r="B23" s="9" t="s">
        <v>44</v>
      </c>
      <c r="C23"/>
      <c r="D23"/>
      <c r="E23"/>
      <c r="F23"/>
      <c r="G23"/>
      <c r="H23"/>
      <c r="I23"/>
      <c r="J23"/>
      <c r="K23"/>
    </row>
    <row r="24" spans="2:23" ht="15.75" x14ac:dyDescent="0.25">
      <c r="B24" s="9" t="s">
        <v>45</v>
      </c>
      <c r="C24"/>
      <c r="D24"/>
      <c r="E24"/>
      <c r="F24"/>
      <c r="G24"/>
      <c r="H24"/>
      <c r="I24"/>
      <c r="J24"/>
      <c r="K24"/>
    </row>
    <row r="25" spans="2:23" ht="15.75" x14ac:dyDescent="0.25">
      <c r="B25" s="9"/>
      <c r="C25"/>
      <c r="D25"/>
      <c r="E25"/>
      <c r="F25"/>
      <c r="G25"/>
      <c r="H25"/>
      <c r="I25"/>
      <c r="J25"/>
      <c r="K25"/>
    </row>
    <row r="26" spans="2:23" ht="15.75" x14ac:dyDescent="0.25">
      <c r="B26" s="8" t="s">
        <v>21</v>
      </c>
      <c r="C26"/>
      <c r="D26"/>
      <c r="E26"/>
      <c r="F26"/>
      <c r="G26"/>
      <c r="H26"/>
      <c r="I26"/>
      <c r="J26"/>
      <c r="K26"/>
    </row>
    <row r="27" spans="2:23" ht="15.75" x14ac:dyDescent="0.25">
      <c r="B27" s="9" t="s">
        <v>24</v>
      </c>
      <c r="C27" s="9"/>
      <c r="D27" s="9"/>
      <c r="E27" s="9"/>
      <c r="F27" s="9"/>
      <c r="G27" s="9"/>
      <c r="H27" s="9"/>
      <c r="I27" s="9"/>
      <c r="J27" s="9"/>
      <c r="K27" s="9"/>
    </row>
    <row r="28" spans="2:23" ht="15.75" x14ac:dyDescent="0.25">
      <c r="B28" s="9" t="s">
        <v>46</v>
      </c>
      <c r="C28" s="9"/>
      <c r="D28" s="9"/>
      <c r="E28" s="9"/>
      <c r="F28" s="9"/>
      <c r="G28" s="9"/>
      <c r="H28" s="9"/>
      <c r="I28" s="9"/>
      <c r="J28" s="9"/>
      <c r="K28" s="9"/>
    </row>
    <row r="29" spans="2:23" ht="15.75" x14ac:dyDescent="0.25">
      <c r="B29" s="9" t="s">
        <v>47</v>
      </c>
      <c r="C29" s="9"/>
      <c r="D29" s="9"/>
      <c r="E29" s="9"/>
      <c r="F29" s="9"/>
      <c r="G29" s="9"/>
      <c r="H29" s="9"/>
      <c r="I29" s="9"/>
      <c r="J29" s="9"/>
      <c r="K29" s="9"/>
    </row>
    <row r="30" spans="2:23" ht="15.75" x14ac:dyDescent="0.25">
      <c r="B30" s="9" t="s">
        <v>48</v>
      </c>
      <c r="C30" s="9"/>
      <c r="D30" s="9"/>
      <c r="E30" s="9"/>
      <c r="F30" s="9"/>
      <c r="G30" s="9"/>
      <c r="H30" s="9"/>
      <c r="I30" s="9"/>
      <c r="J30" s="9"/>
      <c r="K30" s="9"/>
    </row>
    <row r="31" spans="2:23" ht="15.75" x14ac:dyDescent="0.25">
      <c r="B31" s="9" t="s">
        <v>49</v>
      </c>
      <c r="C31" s="9"/>
      <c r="D31" s="9"/>
      <c r="E31" s="9"/>
      <c r="F31" s="9"/>
      <c r="G31" s="9"/>
      <c r="H31" s="9"/>
      <c r="I31" s="9"/>
      <c r="J31" s="9"/>
      <c r="K31" s="9"/>
    </row>
    <row r="32" spans="2:23" ht="15.75" x14ac:dyDescent="0.25">
      <c r="B32" s="10"/>
      <c r="C32"/>
      <c r="D32"/>
      <c r="E32"/>
      <c r="F32"/>
      <c r="G32"/>
      <c r="H32"/>
      <c r="I32"/>
      <c r="J32"/>
      <c r="K32"/>
    </row>
    <row r="33" spans="2:11" ht="15.75" x14ac:dyDescent="0.25">
      <c r="B33" s="9" t="s">
        <v>54</v>
      </c>
      <c r="C33"/>
      <c r="D33"/>
      <c r="E33"/>
      <c r="F33"/>
      <c r="G33"/>
      <c r="H33"/>
      <c r="I33"/>
      <c r="J33"/>
      <c r="K33"/>
    </row>
    <row r="34" spans="2:11" ht="15.75" x14ac:dyDescent="0.25">
      <c r="B34" s="9" t="s">
        <v>22</v>
      </c>
      <c r="C34"/>
      <c r="D34"/>
      <c r="E34"/>
      <c r="F34"/>
      <c r="G34"/>
      <c r="H34"/>
      <c r="I34"/>
      <c r="J34"/>
      <c r="K34"/>
    </row>
    <row r="35" spans="2:11" x14ac:dyDescent="0.25">
      <c r="B35"/>
      <c r="C35"/>
      <c r="D35"/>
      <c r="E35"/>
      <c r="F35"/>
      <c r="G35"/>
      <c r="H35"/>
      <c r="I35"/>
      <c r="J35"/>
      <c r="K35"/>
    </row>
  </sheetData>
  <mergeCells count="22">
    <mergeCell ref="T17:W17"/>
    <mergeCell ref="T12:W12"/>
    <mergeCell ref="T13:W13"/>
    <mergeCell ref="T14:W14"/>
    <mergeCell ref="T15:W15"/>
    <mergeCell ref="T16:W16"/>
    <mergeCell ref="T7:W7"/>
    <mergeCell ref="T8:W8"/>
    <mergeCell ref="T9:W9"/>
    <mergeCell ref="T10:W10"/>
    <mergeCell ref="T11:W11"/>
    <mergeCell ref="J17:S17"/>
    <mergeCell ref="J12:S12"/>
    <mergeCell ref="J13:S13"/>
    <mergeCell ref="J14:S14"/>
    <mergeCell ref="J15:S15"/>
    <mergeCell ref="J16:S16"/>
    <mergeCell ref="J7:S7"/>
    <mergeCell ref="J8:S8"/>
    <mergeCell ref="J9:S9"/>
    <mergeCell ref="J10:S10"/>
    <mergeCell ref="J11:S11"/>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User</cp:lastModifiedBy>
  <dcterms:created xsi:type="dcterms:W3CDTF">2015-06-05T18:19:34Z</dcterms:created>
  <dcterms:modified xsi:type="dcterms:W3CDTF">2026-02-26T07:06:06Z</dcterms:modified>
</cp:coreProperties>
</file>