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1vadvpt01\Kulig\2026\1. TARPTAUTINIAI konkursai\4436 su konsignacija_Intervencinės kard priemonės\CVP IS_K\"/>
    </mc:Choice>
  </mc:AlternateContent>
  <xr:revisionPtr revIDLastSave="0" documentId="13_ncr:1_{7D242C4A-5413-44CD-B957-8CD11E0FFB69}" xr6:coauthVersionLast="47" xr6:coauthVersionMax="47" xr10:uidLastSave="{00000000-0000-0000-0000-000000000000}"/>
  <bookViews>
    <workbookView xWindow="-120" yWindow="-120" windowWidth="29040" windowHeight="15720" xr2:uid="{00000000-000D-0000-FFFF-FFFF00000000}"/>
  </bookViews>
  <sheets>
    <sheet name="Pasiūlymas" sheetId="1" r:id="rId1"/>
    <sheet name="Subtiekėjai ir priedai" sheetId="2" r:id="rId2"/>
  </sheets>
  <calcPr calcId="181029"/>
</workbook>
</file>

<file path=xl/calcChain.xml><?xml version="1.0" encoding="utf-8"?>
<calcChain xmlns="http://schemas.openxmlformats.org/spreadsheetml/2006/main">
  <c r="G448" i="1" l="1"/>
  <c r="F447" i="1"/>
  <c r="F448" i="1" s="1"/>
  <c r="F449" i="1" s="1"/>
  <c r="F444" i="1"/>
  <c r="G447" i="1" s="1"/>
  <c r="G434" i="1"/>
  <c r="F434" i="1"/>
  <c r="F435" i="1" s="1"/>
  <c r="G433" i="1"/>
  <c r="F433" i="1"/>
  <c r="F424" i="1"/>
  <c r="G414" i="1"/>
  <c r="F398" i="1"/>
  <c r="G413" i="1" s="1"/>
  <c r="G388" i="1"/>
  <c r="F372" i="1"/>
  <c r="G387" i="1" s="1"/>
  <c r="G362" i="1"/>
  <c r="F352" i="1"/>
  <c r="F361" i="1" s="1"/>
  <c r="F362" i="1" s="1"/>
  <c r="F363" i="1" s="1"/>
  <c r="G342" i="1"/>
  <c r="G341" i="1"/>
  <c r="F341" i="1"/>
  <c r="F342" i="1" s="1"/>
  <c r="F343" i="1" s="1"/>
  <c r="F324" i="1"/>
  <c r="G314" i="1"/>
  <c r="G313" i="1"/>
  <c r="F308" i="1"/>
  <c r="F313" i="1" s="1"/>
  <c r="F314" i="1" s="1"/>
  <c r="F315" i="1" s="1"/>
  <c r="G298" i="1"/>
  <c r="G297" i="1"/>
  <c r="F286" i="1"/>
  <c r="F297" i="1" s="1"/>
  <c r="F298" i="1" s="1"/>
  <c r="F299" i="1" s="1"/>
  <c r="G276" i="1"/>
  <c r="G275" i="1"/>
  <c r="F260" i="1"/>
  <c r="F275" i="1" s="1"/>
  <c r="F276" i="1" s="1"/>
  <c r="F277" i="1" s="1"/>
  <c r="G250" i="1"/>
  <c r="F249" i="1"/>
  <c r="F250" i="1" s="1"/>
  <c r="F251" i="1" s="1"/>
  <c r="F239" i="1"/>
  <c r="G249" i="1" s="1"/>
  <c r="G229" i="1"/>
  <c r="F213" i="1"/>
  <c r="G228" i="1" s="1"/>
  <c r="G203" i="1"/>
  <c r="F202" i="1"/>
  <c r="F203" i="1" s="1"/>
  <c r="F204" i="1" s="1"/>
  <c r="F192" i="1"/>
  <c r="G202" i="1" s="1"/>
  <c r="G182" i="1"/>
  <c r="G181" i="1"/>
  <c r="F168" i="1"/>
  <c r="F181" i="1" s="1"/>
  <c r="F182" i="1" s="1"/>
  <c r="F183" i="1" s="1"/>
  <c r="G158" i="1"/>
  <c r="G157" i="1"/>
  <c r="F141" i="1"/>
  <c r="F157" i="1" s="1"/>
  <c r="F158" i="1" s="1"/>
  <c r="F159" i="1" s="1"/>
  <c r="G131" i="1"/>
  <c r="F120" i="1"/>
  <c r="G130" i="1" s="1"/>
  <c r="G110" i="1"/>
  <c r="F104" i="1"/>
  <c r="G109" i="1" s="1"/>
  <c r="G94" i="1"/>
  <c r="G93" i="1"/>
  <c r="F79" i="1"/>
  <c r="F93" i="1" s="1"/>
  <c r="F94" i="1" s="1"/>
  <c r="F95" i="1" s="1"/>
  <c r="G69" i="1"/>
  <c r="F58" i="1"/>
  <c r="G68" i="1" s="1"/>
  <c r="G48" i="1"/>
  <c r="G47" i="1"/>
  <c r="F37" i="1"/>
  <c r="F47" i="1" s="1"/>
  <c r="F48" i="1" s="1"/>
  <c r="F49" i="1" s="1"/>
  <c r="F413" i="1" l="1"/>
  <c r="F414" i="1" s="1"/>
  <c r="F415" i="1" s="1"/>
  <c r="F109" i="1"/>
  <c r="F110" i="1" s="1"/>
  <c r="F111" i="1" s="1"/>
  <c r="G361" i="1"/>
  <c r="F68" i="1"/>
  <c r="F69" i="1" s="1"/>
  <c r="F70" i="1" s="1"/>
  <c r="F130" i="1"/>
  <c r="F131" i="1" s="1"/>
  <c r="F132" i="1" s="1"/>
  <c r="F228" i="1"/>
  <c r="F229" i="1" s="1"/>
  <c r="F230" i="1" s="1"/>
  <c r="F387" i="1"/>
  <c r="F388" i="1" s="1"/>
  <c r="F389" i="1" s="1"/>
</calcChain>
</file>

<file path=xl/sharedStrings.xml><?xml version="1.0" encoding="utf-8"?>
<sst xmlns="http://schemas.openxmlformats.org/spreadsheetml/2006/main" count="834" uniqueCount="512">
  <si>
    <t>PIRKIMO SĄLYGŲ PRIEDAS "PASIŪLYMO FORMA"</t>
  </si>
  <si>
    <t>VIENKARTINĖS MEDICINOS PRIEMONĖS. INTERVENCINĖS KARDIOLOGIJOS PRIEMONĖS</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</si>
  <si>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</si>
  <si>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</si>
  <si>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</si>
  <si>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</si>
  <si>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</si>
  <si>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</si>
  <si>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</si>
  <si>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</si>
  <si>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</si>
  <si>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</si>
  <si>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</si>
  <si>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</si>
  <si>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</si>
  <si>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</si>
  <si>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</si>
  <si>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</si>
  <si>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</si>
  <si>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</si>
  <si>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</si>
  <si>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</si>
  <si>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</si>
  <si>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</si>
  <si>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</si>
  <si>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</si>
  <si>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</si>
  <si>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 xml:space="preserve">PTFE DANGA DENGTA NERŪDIJANČIO PLIENO VIELA-PRAVEDĖJAS  </t>
  </si>
  <si>
    <t>Tiekėjo pasiūlymas:</t>
  </si>
  <si>
    <t>Nr.</t>
  </si>
  <si>
    <t>Pavadinimas</t>
  </si>
  <si>
    <t>Kiekis</t>
  </si>
  <si>
    <t>Mato vienetas</t>
  </si>
  <si>
    <t>Įkainis be PVM, Eur</t>
  </si>
  <si>
    <t>Suma be PVM, Eur</t>
  </si>
  <si>
    <t>Gamintojas, modelis, prekės kodas</t>
  </si>
  <si>
    <t>Konkreti siūlomo parametro reikšmė</t>
  </si>
  <si>
    <t>Dokumentas, kuriame yra nurodyta parametro reikšmė, pavadinimas ir puslapio Nr.</t>
  </si>
  <si>
    <t>1.</t>
  </si>
  <si>
    <t xml:space="preserve">PTFE danga dengta nerūdijančio plieno viela-pravedėjas  </t>
  </si>
  <si>
    <t>1.1.</t>
  </si>
  <si>
    <t>Vnt</t>
  </si>
  <si>
    <t>1.1.1.</t>
  </si>
  <si>
    <t>Tinka naudoti kaip atraminės kreipiančiosios vielos intervencinėms procedūroms.</t>
  </si>
  <si>
    <t>1.1.2.</t>
  </si>
  <si>
    <t>Šerdis: Nerūdijantis plienas. Danga: PTFE (politetrafluoretilenas), siekiant sumažinti trintį ir pagerinti manipuliaciją</t>
  </si>
  <si>
    <t>1.1.3.</t>
  </si>
  <si>
    <t>Skersmuo: Skersmuo: 0,025″ / 0,032″ / 0,035″</t>
  </si>
  <si>
    <t>1.1.4.</t>
  </si>
  <si>
    <t>Ilgis: galimi variantai –60 ± 0.5 cm, 80 ± 0.5 cm, 90 ± 0.5 cm,  145 ± 0.5 cm, 180 ± 0.5 cm, 260 ± 0.5 cm, 300 ± 0.5 cm.</t>
  </si>
  <si>
    <t>1.1.5.</t>
  </si>
  <si>
    <t>Floppy galiuko ilgis: 1 ± 0.1 cm / 2,5 ± 0.1 cm / 3 ± 0.1 cm / 6,5 ± 0.1 cm</t>
  </si>
  <si>
    <t>1.1.6.</t>
  </si>
  <si>
    <t>Smailėjanti vielos dalis: 7–9,5 ± 0.5 cm (priklausomai nuo tipo)</t>
  </si>
  <si>
    <t>1.1.7.</t>
  </si>
  <si>
    <t>Galiuko išlenkimo spindulys: tiesus arba 3 mm (pasirinktinai)</t>
  </si>
  <si>
    <t>1.1.8.</t>
  </si>
  <si>
    <t>Standumas:  Stiff, Extra-stiff, Ultra-stiff.</t>
  </si>
  <si>
    <t>1.1.9.</t>
  </si>
  <si>
    <t>Būtinas prietaisų žymėjimas CE ženklu (sutarties vykdymo metu pristatomos prekes turi būti pažymėtos CE ženklu).</t>
  </si>
  <si>
    <t>Suma be PVM</t>
  </si>
  <si>
    <t>Taikomas PVM dydis (%)</t>
  </si>
  <si>
    <t>PVM suma</t>
  </si>
  <si>
    <t>Suma su PVM</t>
  </si>
  <si>
    <t>2. DALIS</t>
  </si>
  <si>
    <t>PTVAA  VIELOS  SPECIFINIAMS VISIŠKŲ LĖTINIŲ OKLIUZIJŲ ATVEJAMS</t>
  </si>
  <si>
    <t>2.</t>
  </si>
  <si>
    <t>PTVAA  vielos  specifiniams visiškų lėtinių okliuzijų atvejams</t>
  </si>
  <si>
    <t>2.1.</t>
  </si>
  <si>
    <t>2.1.1.</t>
  </si>
  <si>
    <t>2.1.2.</t>
  </si>
  <si>
    <t>2.1.3.</t>
  </si>
  <si>
    <t>2.1.4.</t>
  </si>
  <si>
    <t>turi būti nusmailinto ir sulydytų apvijų galiuko modelis;</t>
  </si>
  <si>
    <t>2.1.5.</t>
  </si>
  <si>
    <t>galiuko kietumas turi apimti šį intervalą: nuo 0,3 g iki 6,0 g;</t>
  </si>
  <si>
    <t>2.1.6.</t>
  </si>
  <si>
    <t>galiukas 3-15 cm rentgenokontrastiškas;</t>
  </si>
  <si>
    <t>2.1.7.</t>
  </si>
  <si>
    <t>galiuko storis - ne didesnis nei 0,009”;</t>
  </si>
  <si>
    <t>2.1.8.</t>
  </si>
  <si>
    <t>2.1.9.</t>
  </si>
  <si>
    <t>3. DALIS</t>
  </si>
  <si>
    <t>DIDELIO SPINDŽIO KATETERIS KREŠULIŲ ASPIRACIJAI PLAUČIŲ ARTERIJOSE</t>
  </si>
  <si>
    <t>3.</t>
  </si>
  <si>
    <t>Didelio spindžio kateteris krešulių aspiracijai plaučių arterijose</t>
  </si>
  <si>
    <t>3.1.</t>
  </si>
  <si>
    <t>3.1.1.</t>
  </si>
  <si>
    <t>kateterio spindis ne mažesnis nei 16Fr (5.3 mm);</t>
  </si>
  <si>
    <t>3.1.2.</t>
  </si>
  <si>
    <t>kateterio korpusas iš lazeriu išpjaustyto nerūdijančio plieno vamzdelio (hypotube);</t>
  </si>
  <si>
    <t>3.1.3.</t>
  </si>
  <si>
    <t>multi-segmentinis, užtikrinantis 1:1 sukimo kontrolę ir nuvedimą</t>
  </si>
  <si>
    <t>3.1.4.</t>
  </si>
  <si>
    <t>darbinis ilgis 80 ± 1 cm, 100 ± 1 cm, 115 ± 1 cm;</t>
  </si>
  <si>
    <t>3.1.5.</t>
  </si>
  <si>
    <t>suderinamas su 0.014-0.038“ viela;</t>
  </si>
  <si>
    <t>3.1.6.</t>
  </si>
  <si>
    <t>galiuko konfigūracija: lenktas, ne mažiau kaip dvejų dydžių;</t>
  </si>
  <si>
    <t>3.1.7.</t>
  </si>
  <si>
    <t>kateteris neatsiejamai sujungtas su vamzdeliu aspiracijai ir kompiuterizuotu aspiracijos valdymo įrenginiu;</t>
  </si>
  <si>
    <t>3.1.8.</t>
  </si>
  <si>
    <t>slėgio jutikliai realaus laiko tėkmės monitoravimui;</t>
  </si>
  <si>
    <t>3.1.9.</t>
  </si>
  <si>
    <t>automatinė aspiracijos vožtuvo kontrolė;</t>
  </si>
  <si>
    <t>3.1.10.</t>
  </si>
  <si>
    <t>krešulio aptikimo sistema su garsine ir šviesine spalvos indikacijomis;</t>
  </si>
  <si>
    <t>3.1.11.</t>
  </si>
  <si>
    <t>suderinamas su pastovaus vakuumo siurbliu;</t>
  </si>
  <si>
    <t>3.1.12.</t>
  </si>
  <si>
    <t>komplektuojamas su 1000 ml aspiracijos talpa.</t>
  </si>
  <si>
    <t>3.1.13.</t>
  </si>
  <si>
    <t>4. DALIS</t>
  </si>
  <si>
    <t>KREŠULIŲ SEPARATORIUS DIDELIO SPINDŽIO KATETERIUI</t>
  </si>
  <si>
    <t>4.</t>
  </si>
  <si>
    <t>Krešulių separatorius didelio spindžio kateteriui</t>
  </si>
  <si>
    <t>4.1.</t>
  </si>
  <si>
    <t>4.1.1.</t>
  </si>
  <si>
    <t>Suderinamas su didelio spindžio kateteriu krešulių aspiracijai plaučių arterijose ir venose;</t>
  </si>
  <si>
    <t>4.1.2.</t>
  </si>
  <si>
    <t>distalinio galo išorinis skersmuo 0.110“ (2.79 mm);</t>
  </si>
  <si>
    <t>4.1.3.</t>
  </si>
  <si>
    <t>darbinis ilgis 150 ± 1 cm.</t>
  </si>
  <si>
    <t>4.1.4.</t>
  </si>
  <si>
    <t>5. DALIS</t>
  </si>
  <si>
    <t>LABAI DIDELIO DIAMETRO IR AUKŠTO SLĖGIO ULTRA NON- COMPLIANT PTA BALIONINIAI KATETERIAI:</t>
  </si>
  <si>
    <t>5.</t>
  </si>
  <si>
    <t>Labai didelio diametro ir aukšto slėgio ultra non- compliant PTA balioniniai kateteriai:</t>
  </si>
  <si>
    <t>5.1.</t>
  </si>
  <si>
    <t>5.1.1.</t>
  </si>
  <si>
    <t>OTW tipo naudojami su 0,035“ viela pravedėja;</t>
  </si>
  <si>
    <t>5.1.2.</t>
  </si>
  <si>
    <t>Balionų diametrai: nuo ≤ 12 iki ≥ 26 mm (žingsnis kas 2 mm);</t>
  </si>
  <si>
    <t>5.1.3.</t>
  </si>
  <si>
    <t>Balionų ilgiai: 20, 40, 60 mm;</t>
  </si>
  <si>
    <t>5.1.4.</t>
  </si>
  <si>
    <t>Suderinami su 7-12 ± 1 F introdiuseriais;</t>
  </si>
  <si>
    <t>5.1.5.</t>
  </si>
  <si>
    <t>Nominalus slėgis: 6 ± 1 atm, kai diametras 12-20 mm ir 4 ± 1 atm, kai diametras 22- 26 mm;</t>
  </si>
  <si>
    <t>5.1.6.</t>
  </si>
  <si>
    <t>Darbinis slėgis (RBP): nuo 12 ± 1 iki 18 ± 1 atm;</t>
  </si>
  <si>
    <t>5.1.7.</t>
  </si>
  <si>
    <t>Darbiniai kateterio ilgiai 80 ir 120 cm;</t>
  </si>
  <si>
    <t>5.1.8.</t>
  </si>
  <si>
    <t>Turi du rentgenokontrastinius markerius;</t>
  </si>
  <si>
    <t>5.1.9.</t>
  </si>
  <si>
    <t>6. DALIS</t>
  </si>
  <si>
    <t>BIOREZORBUOJANTIS KORONARINIS KARKASAS DENGTAS VAISTUS IŠSKIRIANČIA DANGA SU ĮVEDIMO SISTEMA</t>
  </si>
  <si>
    <t>6.</t>
  </si>
  <si>
    <t>Biorezorbuojantis koronarinis karkasas dengtas vaistus išskiriančia danga su įvedimo sistema</t>
  </si>
  <si>
    <t>6.1.</t>
  </si>
  <si>
    <t>6.1.1.</t>
  </si>
  <si>
    <t>Koronarinio besirezorbuojanti stentavimo sistema, skirta pagerinti miokardo kraujo pratekėjimą pacientams, kuriems nustatyti stenotiniai pakitimai vainikinėse arterijose</t>
  </si>
  <si>
    <t>6.1.2.</t>
  </si>
  <si>
    <t>Biorezorbuojantis karkasas pagamintas iš PLLA (Poly-l-laktido) ir dengtas bioapsorbuojančiu PDLLA polimeru - sirolimu, storiu 1.25μg/mm2 vaisto doze</t>
  </si>
  <si>
    <t>6.1.3.</t>
  </si>
  <si>
    <t>Padengimas vaistais paskirstytas tolygiai per visą karkaso paviršių, užtikrinantis greitą endotelizaciją</t>
  </si>
  <si>
    <t>6.1.4.</t>
  </si>
  <si>
    <t>Ypač plonos biorezorbuojančios karkaso stentavimo sistemos sienelės - ≤ 100 mikronų</t>
  </si>
  <si>
    <t>6.1.5.</t>
  </si>
  <si>
    <t>Stentavimo sistemos dizainas –hibridnis t.y. sudaro uždaro tipo gardelės stento kraštuose užtikrinčios stabilumą ir atviro tipo gardelės anatominiam lankstumui ir prisitaikymui</t>
  </si>
  <si>
    <t>6.1.6.</t>
  </si>
  <si>
    <t>Kraštuose turi po tris poras rentgeno markerių. Viso 12 markerių tinkamam karkaso pozicionavimui kraujagyslėje</t>
  </si>
  <si>
    <t>6.1.7.</t>
  </si>
  <si>
    <t>Turi būti įvairių ilgių (16 ± 1 mm, 19 ± 1 mm, 24 ± 1 mm, 29 ± 1 mm, 32 ± 1 mm, 37 ± 1 mm, 40 ± 1 mm) ir įvairių diametrų (2,5 mm, 2,75 mm; 3,0 mm 3,5 mm, 4,0 mm, 4,5 mm).</t>
  </si>
  <si>
    <t>6.1.8.</t>
  </si>
  <si>
    <t>Baliono nominalus slėgis 9 ± 1 atm, darbinis slėgis 16 ± 1 atm</t>
  </si>
  <si>
    <t>6.1.9.</t>
  </si>
  <si>
    <t xml:space="preserve"> Įėjimo profilis – 0,016" (0,45 mm)</t>
  </si>
  <si>
    <t>6.1.10.</t>
  </si>
  <si>
    <t>Įvedimo sistemos galiukas veikia kaip mikrokateteris todėl lengvesnis stento įvedimas</t>
  </si>
  <si>
    <t>6.1.11.</t>
  </si>
  <si>
    <t>Turintis platinos - iridžio markerius</t>
  </si>
  <si>
    <t>6.1.12.</t>
  </si>
  <si>
    <t xml:space="preserve">Stento sistemos naudojamas ilgis –142 ± 1 cm; </t>
  </si>
  <si>
    <t>6.1.13.</t>
  </si>
  <si>
    <t xml:space="preserve">Proksimalinė sistemos dalis 2.13 F, distalinė - 2.7 F </t>
  </si>
  <si>
    <t>6.1.14.</t>
  </si>
  <si>
    <t>Tinkama viela pravedėja – 0.014“.</t>
  </si>
  <si>
    <t>6.1.15.</t>
  </si>
  <si>
    <t>7. DALIS</t>
  </si>
  <si>
    <t>PTVA VAISTUS IŠSKIRIANTYS  BALIONINIAI KATETERIAI</t>
  </si>
  <si>
    <t>7.</t>
  </si>
  <si>
    <t>PTVA vaistus išskiriantys  balioniniai kateteriai</t>
  </si>
  <si>
    <t>7.1.</t>
  </si>
  <si>
    <t>7.1.1.</t>
  </si>
  <si>
    <t>Balioninis kateteris padengtasvaistais ir išskiriantis tikslinę, kontroliuojamą vaito dozę  į gydomają sritį nano sferų pagalba (lipidų ir Sirolimus vaisto kombinacija)</t>
  </si>
  <si>
    <t>7.1.2.</t>
  </si>
  <si>
    <t>Vaisto dozė ≥ 3.00 μg/mm2</t>
  </si>
  <si>
    <t>7.1.3.</t>
  </si>
  <si>
    <t>Baliono darbinis ilgis 142 ± 1 cm</t>
  </si>
  <si>
    <t>7.1.4.</t>
  </si>
  <si>
    <t>Proksimalinė dalis 1.98 F padengtaa polimeru geresniam baliono praeinamumui kraujagyslėje, distalinė dalis 2.4-2.7 F.</t>
  </si>
  <si>
    <t>7.1.5.</t>
  </si>
  <si>
    <t>(RX) rapid exchange sistema</t>
  </si>
  <si>
    <t>7.1.6.</t>
  </si>
  <si>
    <t xml:space="preserve"> Žemas baliono antgalio profilis ir baliono sulankstymas sudaro vientisą plokščią konstrukciją</t>
  </si>
  <si>
    <t>7.1.7.</t>
  </si>
  <si>
    <t xml:space="preserve"> Baliono sistema turi brachialinės ir Femoralines atžymas 90cm ir 100cm nuo distaliės dalies</t>
  </si>
  <si>
    <t>7.1.8.</t>
  </si>
  <si>
    <t>Nominalus visiems balionų diametrams slėgis ≥ 7 ± 1 atm, RBP 14-16 ± 1 atm.</t>
  </si>
  <si>
    <t>7.1.9.</t>
  </si>
  <si>
    <t xml:space="preserve">Suderinamas su 5F nukreipiamuoju kateteriu ir 0,014" viela. </t>
  </si>
  <si>
    <t>7.1.10.</t>
  </si>
  <si>
    <t>Trumpiausias ilgis ≤ 9 mm, ilgiausias - ≥ 49 mm</t>
  </si>
  <si>
    <t>7.1.11.</t>
  </si>
  <si>
    <t>Mažiausias diametras ≤ 2.0 mm, didžiausias -≥ 4.5 mm</t>
  </si>
  <si>
    <t>7.1.12.</t>
  </si>
  <si>
    <t>8. DALIS</t>
  </si>
  <si>
    <t>PTKA VIELOS SUBTOTALINĖMS STENOZĖMS</t>
  </si>
  <si>
    <t>8.</t>
  </si>
  <si>
    <t>PTKA vielos subtotalinėms stenozėms</t>
  </si>
  <si>
    <t>8.1.</t>
  </si>
  <si>
    <t>8.1.1.</t>
  </si>
  <si>
    <t>Skirtos subtotalinėms stenozėms</t>
  </si>
  <si>
    <t>8.1.2.</t>
  </si>
  <si>
    <t>Vientisa tolygiai smailėjanti šerdies  konstrukcija su rentgenokontrastinėmis vijomis distaliniame 3 ± 0.1 cm gale.</t>
  </si>
  <si>
    <t>8.1.3.</t>
  </si>
  <si>
    <t>Dengtos polimeru.Vielos šerdis pagaminta iš plieno lydinio, tvirtesnio nei plienas su distaliniu 40,5 cm nitinoliniu galiuku, yra versija su 1 cm nedengtu galiuku didesniam jautrumui.</t>
  </si>
  <si>
    <t>8.1.4.</t>
  </si>
  <si>
    <t>30 cm hidrofilinė danga distalinėje dalyje užtikrina optimalų vielos slidumą, hidrofobinė danga proksimalinėje vielos dalyje užtikrina vielos tikslų pasukimą.</t>
  </si>
  <si>
    <t>8.1.5.</t>
  </si>
  <si>
    <t>Diametras: 0.014”.</t>
  </si>
  <si>
    <t>8.1.6.</t>
  </si>
  <si>
    <t>Ilgis ≤ 190 cm, ≥ 300 cm.</t>
  </si>
  <si>
    <t>8.1.7.</t>
  </si>
  <si>
    <t>Galiukas tiesus arba lenktas.</t>
  </si>
  <si>
    <t>8.1.8.</t>
  </si>
  <si>
    <t>Su skirtingu vielos galiuko tvirtumu (tip load) 0,6-0,8-1,3-2,5-3,9g.</t>
  </si>
  <si>
    <t>8.1.9.</t>
  </si>
  <si>
    <t>9. DALIS</t>
  </si>
  <si>
    <t>YPAČ PLONI KORONARINIAI STENTAI SU BIOABSORBUOJAMU POLIMERU:</t>
  </si>
  <si>
    <t>9.</t>
  </si>
  <si>
    <t>Ypač ploni koronariniai stentai su bioabsorbuojamu polimeru:</t>
  </si>
  <si>
    <t>9.1.</t>
  </si>
  <si>
    <t>9.1.1.</t>
  </si>
  <si>
    <t>stentų konstrukcija - uždaros celės;</t>
  </si>
  <si>
    <t>9.1.2.</t>
  </si>
  <si>
    <t>stentas padengtas biodegraduojančiu PLLA, PLLC polimerų deriniu;</t>
  </si>
  <si>
    <t>9.1.3.</t>
  </si>
  <si>
    <t>vaisto koncentracija stento paviršiuje - 1.4 μg/mm2</t>
  </si>
  <si>
    <t>9.1.4.</t>
  </si>
  <si>
    <t>stentas pagamintas iš kobalto-chromo L605 lydinio;</t>
  </si>
  <si>
    <t>9.1.5.</t>
  </si>
  <si>
    <t>ne didesnis nei  60 µm stento sienelės storis visiems dydžiams;</t>
  </si>
  <si>
    <t>9.1.6.</t>
  </si>
  <si>
    <t>naudojami su 0.014“ nukreipiančiosiomis vielomis;</t>
  </si>
  <si>
    <t>9.1.7.</t>
  </si>
  <si>
    <t>galiuko profilis - 0,017“;</t>
  </si>
  <si>
    <t>9.1.8.</t>
  </si>
  <si>
    <t>praėjimo profilis -  0,97 mm;</t>
  </si>
  <si>
    <t>9.1.9.</t>
  </si>
  <si>
    <t>nominalus slėgis -  ≤ 8 atm, baliono sprogimo slėgis (RBP) ≥ 16 atm;</t>
  </si>
  <si>
    <t>9.1.10.</t>
  </si>
  <si>
    <t>stento diametrai - nuo ≤ 2.00 mm iki ≥ 4.5 mm; žingsnis kas 0.25 mm iki 3mm diametro, po to - 0.5mm</t>
  </si>
  <si>
    <t>9.1.11.</t>
  </si>
  <si>
    <t>stento ilgiai - nuo ≤ 8 mm iki ≥ 48 mm, žingsnis kas 4mm;</t>
  </si>
  <si>
    <t>9.1.12.</t>
  </si>
  <si>
    <t>visos sistemos ilgis -  140 ± 1 cm.</t>
  </si>
  <si>
    <t>9.1.13.</t>
  </si>
  <si>
    <t>bent 3 atsitiktinių imčių tyrimai ir registrai, įrodantys stento efektyvumą lyginant su kitomis stentų platformomis</t>
  </si>
  <si>
    <t>9.1.14.</t>
  </si>
  <si>
    <t>10. DALIS</t>
  </si>
  <si>
    <t xml:space="preserve">NC TIPO PTKA BALIONINIS DILATACIJOS KATETERIS. </t>
  </si>
  <si>
    <t>10.</t>
  </si>
  <si>
    <t xml:space="preserve">NC tipo PTKA balioninis dilatacijos kateteris. </t>
  </si>
  <si>
    <t>10.1.</t>
  </si>
  <si>
    <t>10.1.1.</t>
  </si>
  <si>
    <t xml:space="preserve">Kateteris turi būti Rapid Exchange (Rx) tipo. </t>
  </si>
  <si>
    <t>10.1.2.</t>
  </si>
  <si>
    <t xml:space="preserve">Distalinio galiuko įėjimo profilį, ne didesnį kaip 0,016 colio (≈0,41 mm); 6F KBT (kissing balloon technique) - telpa du ≥ 3,5 mm skersmens balionai </t>
  </si>
  <si>
    <t>10.1.3.</t>
  </si>
  <si>
    <t xml:space="preserve">Daugiasluoksnę baliono struktūrą, užtikrinančią vienodą išsiplėtimą be vadinamojo „dog-bone“ efekto; </t>
  </si>
  <si>
    <t>10.1.4.</t>
  </si>
  <si>
    <t>Kink-resistant (lenkimui atsparų) proksimalinį ir distalinį šaftą, išlaikantį liumeno vientisumą net lenkiant; proksimalinio šafto diametras ≤2.01F, distalinio - ≤2.67F</t>
  </si>
  <si>
    <t>10.1.5.</t>
  </si>
  <si>
    <t xml:space="preserve">Nominalus slėgis ≥ 12 atm, RBP ≥ 20 atm; </t>
  </si>
  <si>
    <t>10.1.6.</t>
  </si>
  <si>
    <t>Balionas padengtas hidrofiline medžiaga, išpūtus balioną - dalis jo tampa nepadengta hidrofiline medžiaga (apsaugo nuo baliono judėjimo išpūtimo metu)</t>
  </si>
  <si>
    <t>10.1.7.</t>
  </si>
  <si>
    <t xml:space="preserve">Baliono ilgių diapazonas – nuo ≤6 mm iki ≥30 mm; baliono diametrų diapazonas – nuo ≤2,0 mm iki ≥5,0 mm (žingsnis kas 0.25 mm iki 4mm); </t>
  </si>
  <si>
    <t>10.1.8.</t>
  </si>
  <si>
    <t xml:space="preserve">Kateterio darbinis ilgis – ne mažiau kaip 140 cm. </t>
  </si>
  <si>
    <t>10.1.9.</t>
  </si>
  <si>
    <t>11. DALIS</t>
  </si>
  <si>
    <t>SC TIPO (SEMI-COMPLIANT)  PTKA BALIONINIS DILATACIJOS KATETERIS</t>
  </si>
  <si>
    <t>11.</t>
  </si>
  <si>
    <t>SC tipo (Semi-compliant)  PTKA balioninis dilatacijos kateteris</t>
  </si>
  <si>
    <t>11.1.</t>
  </si>
  <si>
    <t>11.1.1.</t>
  </si>
  <si>
    <t xml:space="preserve">SC tipo PTKA balioninis dilatacijos kateteris </t>
  </si>
  <si>
    <t>11.1.2.</t>
  </si>
  <si>
    <t xml:space="preserve">6F KBT (kissing balloon technique) - telpa du 3,5 mm skersmens balionai </t>
  </si>
  <si>
    <t>11.1.3.</t>
  </si>
  <si>
    <t>Skersmuo (mm): nuo ≤ 2 mm iki ≥ 4.5 mm (žingsnis 0.25 mm iki 3 mm diametro; toliau kas 0.5 mm)</t>
  </si>
  <si>
    <t>11.1.4.</t>
  </si>
  <si>
    <t>Ilgis (mm): nuo ≤ 9 mm iki ≥ 30 mm</t>
  </si>
  <si>
    <t>11.1.5.</t>
  </si>
  <si>
    <t>Baliono medžiaga: minkštas daugiasluoksnis poliamidas</t>
  </si>
  <si>
    <t>11.1.6.</t>
  </si>
  <si>
    <t>Vedamasis kateteris: suderinamas su 5F</t>
  </si>
  <si>
    <t>11.1.7.</t>
  </si>
  <si>
    <t>11.1.8.</t>
  </si>
  <si>
    <t>Nominalus slėgis: ≤ 6 atm</t>
  </si>
  <si>
    <t>11.1.9.</t>
  </si>
  <si>
    <t>Didžiausias leidžiamas slėgis (RBP): 16 atm (14 atm – 4,50 mm balionui)</t>
  </si>
  <si>
    <t>11.1.10.</t>
  </si>
  <si>
    <t>Du platinos ir iridžio žymekliai</t>
  </si>
  <si>
    <t>11.1.11.</t>
  </si>
  <si>
    <t>Kateterio ilgis ≥ 138 cm</t>
  </si>
  <si>
    <t>11.1.12.</t>
  </si>
  <si>
    <t>Proksimalinio šafto diametras ≤1.73F, distalinio - ≤2.67F</t>
  </si>
  <si>
    <t>11.1.13.</t>
  </si>
  <si>
    <t>Galiuko profilis ≤ 0.41 mm, baliono profilis ≤ 0.72 mm</t>
  </si>
  <si>
    <t>11.1.14.</t>
  </si>
  <si>
    <t>12. DALIS</t>
  </si>
  <si>
    <t>INTRAVASKULINĖS LITOTRIPSIJOS BALIONINIS KATETERIS KALCIFIKUOTŲ VAINIKINIŲ ARTERIJŲ PAŽEIDIMŲ GYDYMUI</t>
  </si>
  <si>
    <t>12.</t>
  </si>
  <si>
    <t>Intravaskulinės litotripsijos balioninis kateteris kalcifikuotų vainikinių arterijų pažeidimų gydymui</t>
  </si>
  <si>
    <t>12.1.</t>
  </si>
  <si>
    <t>12.1.1.</t>
  </si>
  <si>
    <t>Žemo profilio intravaskulinės litotripsijos balioninis kateteris, skirtas sunkiai ir vidutiniškai kalcifikuotų vainikinių arterijų pažeidimų paruošimui prieš stentavimą, veikia Hertz kontakto principu, sukuriant lokalizuotą didelę mechaninę įtampą kalcio fragmentacijai nepažeidžiant minkštųjų audinių</t>
  </si>
  <si>
    <t>12.1.2.</t>
  </si>
  <si>
    <t>kateteris yra greito keitimo (Rapid Exchange) tipo; darbinis ilgis 140 cm;</t>
  </si>
  <si>
    <t>12.1.3.</t>
  </si>
  <si>
    <t>suderinamas su 6 Fr kreipiančiaisiais kateteriais (≥ 0,071″ arba ≥ 1,8 mm vidinis skersmuo) ir 0,014″ (0,36 mm) viela pravedėja</t>
  </si>
  <si>
    <t>12.1.4.</t>
  </si>
  <si>
    <t>įėjimo profilis 0,017″ (0,43 mm); praėjimo profilis (crossing profile) - 0,046–0,057″ (1,171,45 mm; 3,5–4,3 Fr)</t>
  </si>
  <si>
    <t>12.1.5.</t>
  </si>
  <si>
    <t>baliono diametrai – nuo ≤ 1,5 mm iki ≥ 3,5 mm, baliono ilgis – ≥ 14 mm</t>
  </si>
  <si>
    <t>12.1.6.</t>
  </si>
  <si>
    <t xml:space="preserve"> baliono nominalus slėgis – ≥ 5 atm; maksimalus plyšimo slėgis (RBP) – ≥ 12 atm</t>
  </si>
  <si>
    <t>12.1.7.</t>
  </si>
  <si>
    <t xml:space="preserve"> baliono išorinis skersmuo, priklausomai nuo slėgio ir dydžio, siekia nuo 1,51–3,59 mm esant 5 atm iki 1,62–3,88 mm esant 12 atm</t>
  </si>
  <si>
    <t>12.1.8.</t>
  </si>
  <si>
    <t>distalinės veleno dalies išorinis skersmuo – 2,7 Fr (0,89 mm), tarpinės veleno dalies – 2,5 Fr (0,85 mm), hipotūbo – 1,95 Fr (0,65 mm)</t>
  </si>
  <si>
    <t>12.1.9.</t>
  </si>
  <si>
    <t xml:space="preserve">kateteris skirtas naudoti ekscentriniuose, koncentriniuose ir mazginiuose kalcifikuotuose pažeidimuose, užtikrinant efektyvią kalcio fragmentaciją, optimalų stento išsiplėtimą ir aukštą procedūrinio saugumo lygį. </t>
  </si>
  <si>
    <t>12.1.10.</t>
  </si>
  <si>
    <t>13. DALIS</t>
  </si>
  <si>
    <t>MATAVIMO BALIONAS PPD PROCEDŪROMS</t>
  </si>
  <si>
    <t>13.</t>
  </si>
  <si>
    <t>Matavimo balionas PPD procedūroms</t>
  </si>
  <si>
    <t>13.1.</t>
  </si>
  <si>
    <t>13.1.1.</t>
  </si>
  <si>
    <t>Dvigubo kanalo baliono kateteris su rentgenokontrastinėmis žymėjimo juostomis, leidžiančiomis atlikti radiografinį matavimą</t>
  </si>
  <si>
    <t>13.1.2.</t>
  </si>
  <si>
    <t>Žymėjimo juostos plotis – 1 ± 0.5 mm.</t>
  </si>
  <si>
    <t>13.1.3.</t>
  </si>
  <si>
    <t>Baliono diametrai turi būti 24 ± 1 mm ir 34 ± 1 mm.</t>
  </si>
  <si>
    <t>13.1.4.</t>
  </si>
  <si>
    <t>14. DALIS</t>
  </si>
  <si>
    <t>PTKA BALIONAI VINGIUOTOMS KRAUJAGYSLĖMS IR DISTALINĖMS,STENOZĖMS(MONORAIL TIPO)</t>
  </si>
  <si>
    <t>14.</t>
  </si>
  <si>
    <t>PTKA balionai vingiuotoms kraujagyslėms ir distalinėms,stenozėms(monorail tipo)</t>
  </si>
  <si>
    <t>14.1.</t>
  </si>
  <si>
    <t>14.1.1.</t>
  </si>
  <si>
    <t>PTKA balionai vingiuotoms kraujagyslėms ir distalinėms,stenozėms (monorail tipo)</t>
  </si>
  <si>
    <t>14.1.2.</t>
  </si>
  <si>
    <t>Gero slydimo – spec. hidrofilinė danga.</t>
  </si>
  <si>
    <t>14.1.3.</t>
  </si>
  <si>
    <t>Diametras: vidinė dalis ne daugiau 1,8 F, distalinė dalis – ne daugiau 2,4 F</t>
  </si>
  <si>
    <t>14.1.4.</t>
  </si>
  <si>
    <t>Nominalus slėgis ne mažiau 6 atm, RBP- ne mažiau 12-14 atm, MBP-ne mažiau 18 atm.</t>
  </si>
  <si>
    <t>14.1.5.</t>
  </si>
  <si>
    <t>Du rentgeno kontrastiniai markeriai.</t>
  </si>
  <si>
    <t>14.1.6.</t>
  </si>
  <si>
    <t>Lankstus ir plonas galiukas (pageidautinas spalvinis markeris).</t>
  </si>
  <si>
    <t>14.1.7.</t>
  </si>
  <si>
    <t>Kateterio kūnas atsparus persilenkimui, sustiprinta pereinančioji baliono kūno dalis tarp distalinio ir proksimalinio segmento</t>
  </si>
  <si>
    <t>14.1.8.</t>
  </si>
  <si>
    <t>Balionėliai įvairių ilgių nuo ≤ 9 mm iki ≥ 30 mm ir įvairių diametrų nuo ≤ 1.5 mm iki ≥ 6.0 mm.</t>
  </si>
  <si>
    <t>14.1.9.</t>
  </si>
  <si>
    <t>Balioninio kateterio naudojamas ilgis ne mažesnis kaip 140 cm.</t>
  </si>
  <si>
    <t>14.1.10.</t>
  </si>
  <si>
    <t>Baliono medžiaga atspari abrazijoms, lazeriu šlifuota proksimali baliono dalis.</t>
  </si>
  <si>
    <t>14.1.11.</t>
  </si>
  <si>
    <t>Universalaus panaudojimo - plėtimams ir stentavimui.</t>
  </si>
  <si>
    <t>14.1.12.</t>
  </si>
  <si>
    <t>Kontroliuojamo išsiplėtimo.</t>
  </si>
  <si>
    <t>14.1.13.</t>
  </si>
  <si>
    <t>Žemo distalinio profilio ties distaliniu markeriu</t>
  </si>
  <si>
    <t>14.1.14.</t>
  </si>
  <si>
    <t>Pritaikyta 0,014’’ diametro vielai</t>
  </si>
  <si>
    <t>14.1.15.</t>
  </si>
  <si>
    <t>Kateterio galiukas lankstus, trumpas, kūgio formos, įėjimo profilis (Lesion entry profile) ne daugiau 0,017”.</t>
  </si>
  <si>
    <t>14.1.16.</t>
  </si>
  <si>
    <t>15. DALIS</t>
  </si>
  <si>
    <t>ITIN AUKŠTO SLĖGIO PLONAS BALIONINIS KATETERIS</t>
  </si>
  <si>
    <t>15.</t>
  </si>
  <si>
    <t>Itin aukšto slėgio plonas balioninis kateteris</t>
  </si>
  <si>
    <t>15.1.</t>
  </si>
  <si>
    <t>15.1.1.</t>
  </si>
  <si>
    <t>Išmatuotasis plyšimo slėgis RBP – ne mažiau 35 atm</t>
  </si>
  <si>
    <t>15.1.2.</t>
  </si>
  <si>
    <t>Baliono skersmuo – ne daugiau 0,85 mm (ne daugiau 0,95 mm esant 18 atm)</t>
  </si>
  <si>
    <t>15.1.3.</t>
  </si>
  <si>
    <t>Baliono ilgiai nuo ≤ 6 mm iki ≥ 22 mm</t>
  </si>
  <si>
    <t>15.1.4.</t>
  </si>
  <si>
    <t>Susiaurėjimo praėjimo skersmuo 0,016“</t>
  </si>
  <si>
    <t>15.1.5.</t>
  </si>
  <si>
    <t>Ne daugiau, nei 1 rentgenokontrastinis žymeklis</t>
  </si>
  <si>
    <t>15.1.6.</t>
  </si>
  <si>
    <t>Dengtas hidrofiline polivinilpirolidono ar analogiška hidrofiline danga</t>
  </si>
  <si>
    <t>15.1.7.</t>
  </si>
  <si>
    <t>Komplektuojamas su 55 ± 1 atm atlaikančiu baliono pripūtikliu, kurio tūris ne daugiau 14 ml</t>
  </si>
  <si>
    <t>15.1.8.</t>
  </si>
  <si>
    <t>16. DALIS</t>
  </si>
  <si>
    <t>PKI MIKROKATETERIAI LĖTINIŲ OKLIUZIJŲ REKANALIZACIJAI</t>
  </si>
  <si>
    <t>16.</t>
  </si>
  <si>
    <t>PKI mikrokateteriai lėtinių okliuzijų rekanalizacijai</t>
  </si>
  <si>
    <t>16.1.</t>
  </si>
  <si>
    <t>16.1.1.</t>
  </si>
  <si>
    <t>PKI mikrokateteriai skirti lėtinėms  okliuzijoms atkimšti (antegradiškai ar retrogradiškai)</t>
  </si>
  <si>
    <t>16.1.2.</t>
  </si>
  <si>
    <t xml:space="preserve">Galiukas integruotas prie kateterio (geresnis vielos ‘’back support’’)  </t>
  </si>
  <si>
    <t>16.1.3.</t>
  </si>
  <si>
    <t xml:space="preserve">Distalinis specialus hidrofilinis padengimas 60 ± 1 cm  </t>
  </si>
  <si>
    <t>16.1.4.</t>
  </si>
  <si>
    <t xml:space="preserve">Mikrokateterio vidinis sluoksnis PTFE per visa ilgį  </t>
  </si>
  <si>
    <t>16.1.5.</t>
  </si>
  <si>
    <t xml:space="preserve">Spiralinio tipo per visą ilgį  </t>
  </si>
  <si>
    <t>16.1.6.</t>
  </si>
  <si>
    <t xml:space="preserve">Pritaikyta 0,014’’ diametro vielai  </t>
  </si>
  <si>
    <t>16.1.7.</t>
  </si>
  <si>
    <t>Mikrokateterio darbinis ilgis – 135 ± 1, 150 ± 1</t>
  </si>
  <si>
    <t>16.1.8.</t>
  </si>
  <si>
    <t xml:space="preserve">Įėjimo profilis (Lesion entry profile) – ne mažiau 0,018''  </t>
  </si>
  <si>
    <t>16.1.9.</t>
  </si>
  <si>
    <t>Mikrokateterio diametras ≤ 2.1F (galiuko - ≤ 1.5F)</t>
  </si>
  <si>
    <t>16.1.10.</t>
  </si>
  <si>
    <t xml:space="preserve">Kateterio rentgenokontrastinis galiukas lankstus  5 ± 1  mm  </t>
  </si>
  <si>
    <t>16.1.11.</t>
  </si>
  <si>
    <t xml:space="preserve">Multisegmentinis nusmailintas (‘’tapered’’) dizainas (iki 10 įvairių segmentų)  </t>
  </si>
  <si>
    <t>16.1.12.</t>
  </si>
  <si>
    <t>Mikrokateteryje supintas iš 16 vielų nerūdijančio plieno vielų, užtikrinanti gerą sukamojo judesio perdavimą ir vidinės ekscentrinės jėgos suspaudimo palaikymą.</t>
  </si>
  <si>
    <t>16.1.13.</t>
  </si>
  <si>
    <t>Stumiant mikrokateterį galima sukti į abi puses</t>
  </si>
  <si>
    <t>16.1.14.</t>
  </si>
  <si>
    <t>17. DALIS</t>
  </si>
  <si>
    <t>PKI MIKROKATETERIAI LĖTINIŲ OKLIUZIJŲ REKANALIZACIJAI RETROGRADINIU BŪDU</t>
  </si>
  <si>
    <t>17.</t>
  </si>
  <si>
    <t>PKI mikrokateteriai lėtinių okliuzijų rekanalizacijai retrogradiniu būdu</t>
  </si>
  <si>
    <t>17.1.</t>
  </si>
  <si>
    <t>17.1.1.</t>
  </si>
  <si>
    <t>PKI mikrokateteriai skirti lėtinėms  okliuzijoms atkimšti (retrogradiškai ir antegradiškai)</t>
  </si>
  <si>
    <t>17.1.2.</t>
  </si>
  <si>
    <t>17.1.3.</t>
  </si>
  <si>
    <t>17.1.4.</t>
  </si>
  <si>
    <t>17.1.5.</t>
  </si>
  <si>
    <t>17.1.6.</t>
  </si>
  <si>
    <t>17.1.7.</t>
  </si>
  <si>
    <t xml:space="preserve">Mikrokateterio darbinis ilgis – 135 ± 1, 150 ± 1, 165 ± 1 cm  </t>
  </si>
  <si>
    <t>17.1.8.</t>
  </si>
  <si>
    <t>17.1.9.</t>
  </si>
  <si>
    <t>Mikrokateterio diametras ≤ 1.9F (galiuko - ≤ 1.5F)</t>
  </si>
  <si>
    <t>17.1.10.</t>
  </si>
  <si>
    <t>17.1.11.</t>
  </si>
  <si>
    <t>17.1.12.</t>
  </si>
  <si>
    <t>17.1.13.</t>
  </si>
  <si>
    <t>17.1.14.</t>
  </si>
  <si>
    <t>18. DALIS</t>
  </si>
  <si>
    <t>BIPOLIARINIS LAIKINOS STIMULIACIJOS ELEKTRODAS SU BALIONU SPIKE FLOW</t>
  </si>
  <si>
    <t>18.</t>
  </si>
  <si>
    <t>Bipoliarinis laikinos stimuliacijos elektrodas su balionu Spike Flow</t>
  </si>
  <si>
    <t>18.1.</t>
  </si>
  <si>
    <t>18.1.1.</t>
  </si>
  <si>
    <t>Bipolinis elektrodas (kateteris), padengtas antitrombogenine medžiaga (poliuretanu ar lygiaverte)</t>
  </si>
  <si>
    <t>18.1.2.</t>
  </si>
  <si>
    <t>Elektrodo diametras 5F</t>
  </si>
  <si>
    <t>18.1.3.</t>
  </si>
  <si>
    <t>Elektrodo ilgis 110 cm  ± 5 cm</t>
  </si>
  <si>
    <t>18.1.4.</t>
  </si>
  <si>
    <t>Elektrodo kateteris nuo galiuko sužymėtas gylio žymekliais kas 10 cm su išpučiamu balionėliu flotacijai</t>
  </si>
  <si>
    <t>18.1.5.</t>
  </si>
  <si>
    <t>Baliono tūris 1 cm3</t>
  </si>
  <si>
    <t>18.1.6.</t>
  </si>
  <si>
    <t>Atstumas tarp elektrodų 10 mm ± 1 mm</t>
  </si>
  <si>
    <t>18.1.7.</t>
  </si>
  <si>
    <t>Proksimaliniame elektrodo gale jungtis – 2 mm diametro kištukai</t>
  </si>
  <si>
    <t>18.1.8.</t>
  </si>
  <si>
    <t>19. DALIS</t>
  </si>
  <si>
    <t>VIENKARTINIAI DEFIBRILIACIJOS LIPDUKAI</t>
  </si>
  <si>
    <t>19.</t>
  </si>
  <si>
    <t>Vienkartiniai defibriliacijos lipdukai</t>
  </si>
  <si>
    <t>19.1.</t>
  </si>
  <si>
    <t>19.1.1.</t>
  </si>
  <si>
    <t>Išorinės stimuliacijos bei kardioversijos-defibriliacijos ant kūno klijuojami vienkartiniai elektrodai, jungiami prie Lifepak 20e defibriliatoriaus</t>
  </si>
  <si>
    <t>19.1.2.</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</si>
  <si>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</si>
  <si>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</si>
  <si>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</si>
  <si>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</si>
  <si>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</si>
  <si>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</si>
  <si>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</si>
  <si>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</si>
  <si>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</si>
  <si>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</si>
  <si>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</si>
  <si>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</si>
  <si>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</si>
  <si>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</si>
  <si>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</si>
  <si>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</si>
  <si>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</si>
  <si>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</si>
  <si>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4436 2026-02-18 09:12:45</t>
  </si>
  <si>
    <t>vielos galiukas supintas iš ne mažiau, nei 90 vnt mikro vielų įpatingam lankstumui ir patvarumui suderinti (xtrand arba analogiška technologija)</t>
  </si>
  <si>
    <t>vielų ilgis turi apimti intervalą nuo 190 ± 1 cm iki 300 ± 1 cm cm</t>
  </si>
  <si>
    <t>turi būti 1 mm J užlenkimo modelis</t>
  </si>
  <si>
    <t>ne mažiau 15 cm lankstus galas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</si>
</sst>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5">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s>
  <cellStyleXfs count="1">
    <xf numFmtId="0" fontId="0" fillId="0" borderId="0"/>
  </cellStyleXfs>
  <cellXfs count="84">
    <xf numFmtId="0" fontId="0" fillId="0" borderId="0" xfId="0"/>
    <xf numFmtId="0" fontId="1" fillId="2" borderId="0" xfId="0" applyFont="1" applyFill="1"/>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2" fillId="4" borderId="23" xfId="0" applyFont="1" applyFill="1" applyBorder="1" applyAlignment="1">
      <alignment wrapText="1"/>
    </xf>
    <xf numFmtId="0" fontId="1" fillId="4" borderId="23" xfId="0" applyFont="1" applyFill="1" applyBorder="1" applyAlignment="1">
      <alignment wrapText="1"/>
    </xf>
    <xf numFmtId="0" fontId="1" fillId="6" borderId="23" xfId="0" applyFont="1" applyFill="1" applyBorder="1" applyAlignment="1" applyProtection="1">
      <alignment wrapText="1"/>
      <protection locked="0"/>
    </xf>
    <xf numFmtId="0" fontId="1" fillId="5" borderId="23" xfId="0" applyFont="1" applyFill="1" applyBorder="1" applyAlignment="1" applyProtection="1">
      <alignment wrapText="1"/>
      <protection locked="0"/>
    </xf>
    <xf numFmtId="0" fontId="2" fillId="4" borderId="0" xfId="0" applyFont="1" applyFill="1" applyAlignment="1">
      <alignment wrapText="1"/>
    </xf>
    <xf numFmtId="0" fontId="2" fillId="2" borderId="0" xfId="0" applyFont="1" applyFill="1" applyAlignment="1">
      <alignment wrapText="1"/>
    </xf>
    <xf numFmtId="0" fontId="2" fillId="2" borderId="0" xfId="0" applyFont="1" applyFill="1" applyAlignment="1">
      <alignment horizontal="center" wrapText="1"/>
    </xf>
    <xf numFmtId="0" fontId="1" fillId="2" borderId="1" xfId="0" applyFont="1" applyFill="1" applyBorder="1" applyAlignment="1">
      <alignment horizontal="left" wrapText="1"/>
    </xf>
    <xf numFmtId="0" fontId="1" fillId="5" borderId="1" xfId="0" applyFont="1" applyFill="1" applyBorder="1" applyAlignment="1" applyProtection="1">
      <alignment wrapText="1"/>
      <protection locked="0"/>
    </xf>
    <xf numFmtId="0" fontId="1" fillId="4" borderId="0" xfId="0" applyFont="1" applyFill="1" applyAlignment="1">
      <alignment wrapText="1"/>
    </xf>
    <xf numFmtId="0" fontId="1" fillId="5" borderId="0" xfId="0" applyFont="1" applyFill="1" applyAlignment="1" applyProtection="1">
      <alignment wrapText="1"/>
      <protection locked="0"/>
    </xf>
    <xf numFmtId="0" fontId="2" fillId="4" borderId="0" xfId="0" applyFont="1" applyFill="1"/>
    <xf numFmtId="0" fontId="1" fillId="2" borderId="0" xfId="0" applyFont="1" applyFill="1" applyAlignment="1">
      <alignment wrapText="1"/>
    </xf>
    <xf numFmtId="0" fontId="1" fillId="5" borderId="1" xfId="0" applyFont="1" applyFill="1" applyBorder="1" applyAlignment="1" applyProtection="1">
      <alignment horizontal="center" vertical="center" wrapText="1"/>
      <protection locked="0"/>
    </xf>
    <xf numFmtId="0" fontId="0" fillId="0" borderId="16" xfId="0" applyBorder="1" applyAlignment="1" applyProtection="1">
      <alignment wrapText="1"/>
      <protection locked="0"/>
    </xf>
    <xf numFmtId="0" fontId="0" fillId="0" borderId="15" xfId="0" applyBorder="1" applyAlignment="1" applyProtection="1">
      <alignment wrapText="1"/>
      <protection locked="0"/>
    </xf>
    <xf numFmtId="0" fontId="1" fillId="2" borderId="1" xfId="0" applyFont="1" applyFill="1" applyBorder="1" applyAlignment="1">
      <alignment vertical="center" wrapText="1"/>
    </xf>
    <xf numFmtId="0" fontId="0" fillId="0" borderId="15" xfId="0" applyBorder="1" applyAlignment="1">
      <alignment wrapText="1"/>
    </xf>
    <xf numFmtId="0" fontId="1" fillId="4" borderId="23" xfId="0" applyFont="1" applyFill="1" applyBorder="1" applyAlignment="1">
      <alignment vertical="center" wrapText="1"/>
    </xf>
    <xf numFmtId="0" fontId="0" fillId="0" borderId="23" xfId="0" applyBorder="1" applyAlignment="1">
      <alignment wrapText="1"/>
    </xf>
    <xf numFmtId="0" fontId="1" fillId="2" borderId="0" xfId="0" applyFont="1" applyFill="1" applyAlignment="1">
      <alignment vertical="center" wrapText="1"/>
    </xf>
    <xf numFmtId="49" fontId="3" fillId="2" borderId="2" xfId="0" applyNumberFormat="1" applyFont="1" applyFill="1" applyBorder="1" applyAlignment="1">
      <alignment horizontal="left" vertical="center" wrapText="1"/>
    </xf>
    <xf numFmtId="0" fontId="0" fillId="0" borderId="22" xfId="0" applyBorder="1" applyAlignment="1">
      <alignment wrapText="1"/>
    </xf>
    <xf numFmtId="0" fontId="1" fillId="5" borderId="23" xfId="0" applyFont="1" applyFill="1" applyBorder="1" applyAlignment="1" applyProtection="1">
      <alignment horizontal="center" vertical="center" wrapText="1"/>
      <protection locked="0"/>
    </xf>
    <xf numFmtId="0" fontId="0" fillId="0" borderId="23" xfId="0" applyBorder="1" applyAlignment="1" applyProtection="1">
      <alignment wrapText="1"/>
      <protection locked="0"/>
    </xf>
    <xf numFmtId="0" fontId="2" fillId="2" borderId="0" xfId="0" applyFont="1" applyFill="1" applyAlignment="1">
      <alignment wrapText="1"/>
    </xf>
    <xf numFmtId="0" fontId="2" fillId="4" borderId="24" xfId="0" applyFont="1" applyFill="1" applyBorder="1" applyAlignment="1">
      <alignment wrapText="1"/>
    </xf>
    <xf numFmtId="0" fontId="0" fillId="0" borderId="24" xfId="0" applyBorder="1" applyAlignment="1">
      <alignment wrapText="1"/>
    </xf>
    <xf numFmtId="0" fontId="2" fillId="4" borderId="0" xfId="0" applyFont="1" applyFill="1"/>
    <xf numFmtId="0" fontId="0" fillId="0" borderId="0" xfId="0"/>
    <xf numFmtId="0" fontId="2" fillId="4" borderId="0" xfId="0" applyFont="1" applyFill="1" applyAlignment="1">
      <alignment wrapText="1"/>
    </xf>
    <xf numFmtId="0" fontId="0" fillId="0" borderId="0" xfId="0" applyAlignment="1">
      <alignment wrapText="1"/>
    </xf>
    <xf numFmtId="0" fontId="2" fillId="4" borderId="24" xfId="0" applyFont="1" applyFill="1" applyBorder="1"/>
    <xf numFmtId="0" fontId="0" fillId="0" borderId="24" xfId="0" applyBorder="1"/>
    <xf numFmtId="0" fontId="2" fillId="4" borderId="24" xfId="0" applyFont="1" applyFill="1" applyBorder="1" applyAlignment="1">
      <alignment horizontal="left"/>
    </xf>
    <xf numFmtId="0" fontId="2" fillId="4" borderId="24" xfId="0" applyFont="1" applyFill="1" applyBorder="1" applyAlignment="1">
      <alignment horizontal="left" wrapText="1"/>
    </xf>
    <xf numFmtId="0" fontId="1" fillId="4" borderId="0" xfId="0" applyFont="1" applyFill="1" applyAlignment="1">
      <alignment wrapText="1"/>
    </xf>
    <xf numFmtId="0" fontId="2" fillId="2" borderId="0" xfId="0" applyFont="1" applyFill="1" applyAlignment="1">
      <alignment horizontal="left" wrapText="1"/>
    </xf>
    <xf numFmtId="0" fontId="1" fillId="2" borderId="0" xfId="0" applyFont="1" applyFill="1"/>
    <xf numFmtId="0" fontId="1" fillId="5" borderId="1" xfId="0" applyFont="1" applyFill="1" applyBorder="1" applyAlignment="1" applyProtection="1">
      <alignment horizontal="left" vertical="center" wrapText="1"/>
      <protection locked="0"/>
    </xf>
    <xf numFmtId="0" fontId="0" fillId="0" borderId="16" xfId="0" applyBorder="1"/>
    <xf numFmtId="0" fontId="0" fillId="0" borderId="15" xfId="0" applyBorder="1"/>
    <xf numFmtId="0" fontId="1" fillId="3" borderId="7"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4" borderId="1" xfId="0" applyFont="1" applyFill="1" applyBorder="1" applyAlignment="1">
      <alignment horizontal="left" vertical="center" wrapText="1"/>
    </xf>
    <xf numFmtId="0" fontId="1" fillId="5" borderId="17" xfId="0" applyFont="1" applyFill="1" applyBorder="1" applyAlignment="1" applyProtection="1">
      <alignment horizontal="center" vertical="center" wrapText="1"/>
      <protection locked="0"/>
    </xf>
    <xf numFmtId="0" fontId="0" fillId="0" borderId="17" xfId="0" applyBorder="1"/>
    <xf numFmtId="0" fontId="1" fillId="3" borderId="8" xfId="0" applyFont="1" applyFill="1" applyBorder="1" applyAlignment="1" applyProtection="1">
      <alignment horizontal="center" vertical="center" wrapText="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4" fillId="2" borderId="0" xfId="0" applyFont="1" applyFill="1" applyAlignment="1">
      <alignment horizontal="left" vertical="top" wrapText="1"/>
    </xf>
    <xf numFmtId="0" fontId="1" fillId="5" borderId="10" xfId="0" applyFont="1" applyFill="1" applyBorder="1" applyAlignment="1" applyProtection="1">
      <alignment horizontal="left" vertical="center" wrapText="1"/>
      <protection locked="0"/>
    </xf>
    <xf numFmtId="0" fontId="0" fillId="0" borderId="19" xfId="0" applyBorder="1"/>
    <xf numFmtId="0" fontId="0" fillId="0" borderId="20" xfId="0" applyBorder="1"/>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1" fillId="2" borderId="0" xfId="0" applyFont="1" applyFill="1" applyAlignment="1">
      <alignment horizontal="right"/>
    </xf>
    <xf numFmtId="0" fontId="1" fillId="3" borderId="10"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2" fillId="2" borderId="0" xfId="0" applyFont="1" applyFill="1" applyAlignment="1">
      <alignment horizontal="left"/>
    </xf>
    <xf numFmtId="0" fontId="2" fillId="2" borderId="0" xfId="0" applyFont="1" applyFill="1" applyAlignment="1">
      <alignment horizontal="left" vertical="center" wrapText="1"/>
    </xf>
    <xf numFmtId="0" fontId="1" fillId="2" borderId="6" xfId="0" applyFont="1" applyFill="1" applyBorder="1" applyAlignment="1">
      <alignment horizontal="center" vertical="center" wrapText="1"/>
    </xf>
    <xf numFmtId="0" fontId="0" fillId="0" borderId="14" xfId="0" applyBorder="1"/>
    <xf numFmtId="0" fontId="1" fillId="3" borderId="9" xfId="0" applyFont="1" applyFill="1" applyBorder="1" applyAlignment="1" applyProtection="1">
      <alignment horizontal="center"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I449"/>
  <sheetViews>
    <sheetView tabSelected="1" topLeftCell="A445" workbookViewId="0">
      <selection activeCell="G453" sqref="G453"/>
    </sheetView>
  </sheetViews>
  <sheetFormatPr defaultColWidth="10.875" defaultRowHeight="15" x14ac:dyDescent="0.25"/>
  <cols>
    <col min="1" max="1" width="9.125" style="9" customWidth="1"/>
    <col min="2" max="2" width="39.375" style="9" customWidth="1"/>
    <col min="3" max="3" width="9.875" style="9" customWidth="1"/>
    <col min="4" max="4" width="16.75" style="9" customWidth="1"/>
    <col min="5" max="5" width="14.25" style="9" customWidth="1"/>
    <col min="6" max="6" width="11.75" style="9" customWidth="1"/>
    <col min="7" max="7" width="20.5" style="9" customWidth="1"/>
    <col min="8" max="8" width="41.375" style="9" customWidth="1"/>
    <col min="9" max="9" width="27.25" style="9" customWidth="1"/>
    <col min="10" max="15" width="25" style="9" customWidth="1"/>
    <col min="16" max="16" width="10.875" style="9" customWidth="1"/>
    <col min="17" max="16384" width="10.875" style="9"/>
  </cols>
  <sheetData>
    <row r="2" spans="1:6" ht="15.75" x14ac:dyDescent="0.25">
      <c r="A2" s="45" t="s">
        <v>0</v>
      </c>
      <c r="B2" s="46"/>
    </row>
    <row r="3" spans="1:6" x14ac:dyDescent="0.25">
      <c r="B3" s="21"/>
    </row>
    <row r="4" spans="1:6" ht="15.75" x14ac:dyDescent="0.25">
      <c r="A4" s="45" t="s">
        <v>1</v>
      </c>
      <c r="B4" s="46"/>
    </row>
    <row r="5" spans="1:6" x14ac:dyDescent="0.25">
      <c r="A5" s="20"/>
      <c r="B5" s="20"/>
    </row>
    <row r="6" spans="1:6" x14ac:dyDescent="0.25">
      <c r="A6" s="9" t="s">
        <v>2</v>
      </c>
      <c r="B6" s="19" t="s">
        <v>3</v>
      </c>
    </row>
    <row r="7" spans="1:6" x14ac:dyDescent="0.25">
      <c r="B7" s="20"/>
    </row>
    <row r="8" spans="1:6" x14ac:dyDescent="0.25">
      <c r="A8" s="22" t="s">
        <v>4</v>
      </c>
      <c r="B8" s="23"/>
    </row>
    <row r="9" spans="1:6" x14ac:dyDescent="0.25">
      <c r="A9" s="22" t="s">
        <v>5</v>
      </c>
      <c r="B9" s="23"/>
    </row>
    <row r="10" spans="1:6" x14ac:dyDescent="0.25">
      <c r="A10" s="22" t="s">
        <v>6</v>
      </c>
      <c r="B10" s="23"/>
    </row>
    <row r="12" spans="1:6" ht="15.75" x14ac:dyDescent="0.25">
      <c r="A12" s="31" t="s">
        <v>7</v>
      </c>
      <c r="B12" s="32"/>
      <c r="C12" s="28"/>
      <c r="D12" s="29"/>
      <c r="E12" s="29"/>
      <c r="F12" s="30"/>
    </row>
    <row r="13" spans="1:6" ht="15.95" customHeight="1" x14ac:dyDescent="0.25">
      <c r="A13" s="36" t="s">
        <v>8</v>
      </c>
      <c r="B13" s="37"/>
      <c r="C13" s="28"/>
      <c r="D13" s="29"/>
      <c r="E13" s="29"/>
      <c r="F13" s="30"/>
    </row>
    <row r="14" spans="1:6" ht="15.95" customHeight="1" x14ac:dyDescent="0.25">
      <c r="A14" s="36" t="s">
        <v>9</v>
      </c>
      <c r="B14" s="37"/>
      <c r="C14" s="28"/>
      <c r="D14" s="29"/>
      <c r="E14" s="29"/>
      <c r="F14" s="30"/>
    </row>
    <row r="15" spans="1:6" ht="23.25" customHeight="1" x14ac:dyDescent="0.25">
      <c r="A15" s="31" t="s">
        <v>10</v>
      </c>
      <c r="B15" s="32"/>
      <c r="C15" s="28"/>
      <c r="D15" s="29"/>
      <c r="E15" s="29"/>
      <c r="F15" s="30"/>
    </row>
    <row r="16" spans="1:6" ht="63" customHeight="1" x14ac:dyDescent="0.25">
      <c r="A16" s="36" t="s">
        <v>11</v>
      </c>
      <c r="B16" s="37"/>
      <c r="C16" s="28"/>
      <c r="D16" s="29"/>
      <c r="E16" s="29"/>
      <c r="F16" s="30"/>
    </row>
    <row r="17" spans="1:6" ht="42" customHeight="1" x14ac:dyDescent="0.25">
      <c r="A17" s="31" t="s">
        <v>12</v>
      </c>
      <c r="B17" s="32"/>
      <c r="C17" s="28"/>
      <c r="D17" s="29"/>
      <c r="E17" s="29"/>
      <c r="F17" s="30"/>
    </row>
    <row r="18" spans="1:6" ht="46.5" customHeight="1" x14ac:dyDescent="0.25">
      <c r="A18" s="31" t="s">
        <v>13</v>
      </c>
      <c r="B18" s="32"/>
      <c r="C18" s="28"/>
      <c r="D18" s="29"/>
      <c r="E18" s="29"/>
      <c r="F18" s="30"/>
    </row>
    <row r="19" spans="1:6" ht="48" customHeight="1" x14ac:dyDescent="0.25">
      <c r="A19" s="31" t="s">
        <v>14</v>
      </c>
      <c r="B19" s="32"/>
      <c r="C19" s="28"/>
      <c r="D19" s="29"/>
      <c r="E19" s="29"/>
      <c r="F19" s="30"/>
    </row>
    <row r="20" spans="1:6" ht="54.95" customHeight="1" x14ac:dyDescent="0.25">
      <c r="A20" s="31" t="s">
        <v>15</v>
      </c>
      <c r="B20" s="32"/>
      <c r="C20" s="28"/>
      <c r="D20" s="29"/>
      <c r="E20" s="29"/>
      <c r="F20" s="30"/>
    </row>
    <row r="21" spans="1:6" ht="115.5" customHeight="1" x14ac:dyDescent="0.25">
      <c r="A21" s="33" t="s">
        <v>16</v>
      </c>
      <c r="B21" s="34"/>
      <c r="C21" s="38"/>
      <c r="D21" s="39"/>
      <c r="E21" s="39"/>
      <c r="F21" s="39"/>
    </row>
    <row r="22" spans="1:6" ht="18" customHeight="1" x14ac:dyDescent="0.25">
      <c r="A22" s="2"/>
      <c r="B22" s="2"/>
      <c r="C22" s="3"/>
      <c r="D22" s="3"/>
      <c r="E22" s="3"/>
      <c r="F22" s="3"/>
    </row>
    <row r="23" spans="1:6" x14ac:dyDescent="0.25">
      <c r="A23" s="40" t="s">
        <v>17</v>
      </c>
      <c r="B23" s="27"/>
      <c r="C23" s="27"/>
      <c r="D23" s="27"/>
      <c r="E23" s="27"/>
      <c r="F23" s="27"/>
    </row>
    <row r="24" spans="1:6" x14ac:dyDescent="0.25">
      <c r="A24" s="27" t="s">
        <v>18</v>
      </c>
      <c r="B24" s="27"/>
      <c r="C24" s="27"/>
      <c r="D24" s="27"/>
      <c r="E24" s="27"/>
      <c r="F24" s="27"/>
    </row>
    <row r="25" spans="1:6" x14ac:dyDescent="0.25">
      <c r="A25" s="27" t="s">
        <v>19</v>
      </c>
      <c r="B25" s="27"/>
      <c r="C25" s="27"/>
      <c r="D25" s="27"/>
      <c r="E25" s="27"/>
      <c r="F25" s="27"/>
    </row>
    <row r="26" spans="1:6" x14ac:dyDescent="0.25">
      <c r="A26" s="27" t="s">
        <v>20</v>
      </c>
      <c r="B26" s="27"/>
      <c r="C26" s="27"/>
      <c r="D26" s="27"/>
      <c r="E26" s="27"/>
      <c r="F26" s="27"/>
    </row>
    <row r="27" spans="1:6" x14ac:dyDescent="0.25">
      <c r="A27" s="27" t="s">
        <v>21</v>
      </c>
      <c r="B27" s="27"/>
      <c r="C27" s="27"/>
      <c r="D27" s="27"/>
      <c r="E27" s="27"/>
      <c r="F27" s="27"/>
    </row>
    <row r="28" spans="1:6" ht="32.1" customHeight="1" x14ac:dyDescent="0.25">
      <c r="A28" s="35" t="s">
        <v>22</v>
      </c>
      <c r="B28" s="27"/>
      <c r="C28" s="27"/>
      <c r="D28" s="27"/>
      <c r="E28" s="27"/>
      <c r="F28" s="27"/>
    </row>
    <row r="29" spans="1:6" x14ac:dyDescent="0.25">
      <c r="A29" s="27" t="s">
        <v>23</v>
      </c>
      <c r="B29" s="27"/>
      <c r="C29" s="27"/>
      <c r="D29" s="27"/>
      <c r="E29" s="27"/>
      <c r="F29" s="27"/>
    </row>
    <row r="30" spans="1:6" ht="43.5" customHeight="1" x14ac:dyDescent="0.25">
      <c r="A30" s="51" t="s">
        <v>24</v>
      </c>
      <c r="B30" s="46"/>
      <c r="C30" s="46"/>
      <c r="D30" s="25"/>
    </row>
    <row r="31" spans="1:6" ht="34.5" customHeight="1" x14ac:dyDescent="0.25">
      <c r="A31" s="51" t="s">
        <v>25</v>
      </c>
      <c r="B31" s="46"/>
      <c r="C31" s="46"/>
    </row>
    <row r="32" spans="1:6" x14ac:dyDescent="0.25">
      <c r="A32" s="19" t="s">
        <v>26</v>
      </c>
      <c r="B32" s="26" t="s">
        <v>27</v>
      </c>
    </row>
    <row r="34" spans="1:9" ht="15.75" x14ac:dyDescent="0.25">
      <c r="A34" s="47" t="s">
        <v>28</v>
      </c>
      <c r="B34" s="48"/>
    </row>
    <row r="35" spans="1:9" ht="45" x14ac:dyDescent="0.25">
      <c r="A35" s="15" t="s">
        <v>29</v>
      </c>
      <c r="B35" s="15" t="s">
        <v>30</v>
      </c>
      <c r="C35" s="15" t="s">
        <v>31</v>
      </c>
      <c r="D35" s="15" t="s">
        <v>32</v>
      </c>
      <c r="E35" s="15" t="s">
        <v>33</v>
      </c>
      <c r="F35" s="15" t="s">
        <v>34</v>
      </c>
      <c r="G35" s="15" t="s">
        <v>35</v>
      </c>
      <c r="H35" s="15" t="s">
        <v>36</v>
      </c>
      <c r="I35" s="15" t="s">
        <v>37</v>
      </c>
    </row>
    <row r="36" spans="1:9" ht="33" customHeight="1" x14ac:dyDescent="0.25">
      <c r="A36" s="15" t="s">
        <v>38</v>
      </c>
      <c r="B36" s="15" t="s">
        <v>39</v>
      </c>
      <c r="C36" s="16"/>
      <c r="D36" s="16"/>
      <c r="E36" s="16"/>
      <c r="F36" s="16"/>
      <c r="G36" s="16"/>
      <c r="H36" s="16"/>
      <c r="I36" s="16"/>
    </row>
    <row r="37" spans="1:9" ht="32.25" customHeight="1" x14ac:dyDescent="0.25">
      <c r="A37" s="16" t="s">
        <v>40</v>
      </c>
      <c r="B37" s="16" t="s">
        <v>39</v>
      </c>
      <c r="C37" s="16">
        <v>240</v>
      </c>
      <c r="D37" s="16" t="s">
        <v>41</v>
      </c>
      <c r="E37" s="17"/>
      <c r="F37" s="16" t="str">
        <f>IF(ISBLANK(E37),"", PRODUCT(C37,E37))</f>
        <v/>
      </c>
      <c r="G37" s="18"/>
      <c r="H37" s="16"/>
      <c r="I37" s="16"/>
    </row>
    <row r="38" spans="1:9" ht="34.5" customHeight="1" x14ac:dyDescent="0.25">
      <c r="A38" s="16" t="s">
        <v>42</v>
      </c>
      <c r="B38" s="16" t="s">
        <v>43</v>
      </c>
      <c r="C38" s="16"/>
      <c r="D38" s="16"/>
      <c r="E38" s="16"/>
      <c r="F38" s="16"/>
      <c r="G38" s="16"/>
      <c r="H38" s="18"/>
      <c r="I38" s="18"/>
    </row>
    <row r="39" spans="1:9" ht="47.25" customHeight="1" x14ac:dyDescent="0.25">
      <c r="A39" s="16" t="s">
        <v>44</v>
      </c>
      <c r="B39" s="16" t="s">
        <v>45</v>
      </c>
      <c r="C39" s="16"/>
      <c r="D39" s="16"/>
      <c r="E39" s="16"/>
      <c r="F39" s="16"/>
      <c r="G39" s="16"/>
      <c r="H39" s="18"/>
      <c r="I39" s="18"/>
    </row>
    <row r="40" spans="1:9" ht="29.25" customHeight="1" x14ac:dyDescent="0.25">
      <c r="A40" s="16" t="s">
        <v>46</v>
      </c>
      <c r="B40" s="16" t="s">
        <v>47</v>
      </c>
      <c r="C40" s="16"/>
      <c r="D40" s="16"/>
      <c r="E40" s="16"/>
      <c r="F40" s="16"/>
      <c r="G40" s="16"/>
      <c r="H40" s="18"/>
      <c r="I40" s="18"/>
    </row>
    <row r="41" spans="1:9" ht="45" customHeight="1" x14ac:dyDescent="0.25">
      <c r="A41" s="16" t="s">
        <v>48</v>
      </c>
      <c r="B41" s="16" t="s">
        <v>49</v>
      </c>
      <c r="C41" s="16"/>
      <c r="D41" s="16"/>
      <c r="E41" s="16"/>
      <c r="F41" s="16"/>
      <c r="G41" s="16"/>
      <c r="H41" s="18"/>
      <c r="I41" s="18"/>
    </row>
    <row r="42" spans="1:9" ht="32.25" customHeight="1" x14ac:dyDescent="0.25">
      <c r="A42" s="16" t="s">
        <v>50</v>
      </c>
      <c r="B42" s="16" t="s">
        <v>51</v>
      </c>
      <c r="C42" s="16"/>
      <c r="D42" s="16"/>
      <c r="E42" s="16"/>
      <c r="F42" s="16"/>
      <c r="G42" s="16"/>
      <c r="H42" s="18"/>
      <c r="I42" s="18"/>
    </row>
    <row r="43" spans="1:9" ht="30" customHeight="1" x14ac:dyDescent="0.25">
      <c r="A43" s="16" t="s">
        <v>52</v>
      </c>
      <c r="B43" s="16" t="s">
        <v>53</v>
      </c>
      <c r="C43" s="16"/>
      <c r="D43" s="16"/>
      <c r="E43" s="16"/>
      <c r="F43" s="16"/>
      <c r="G43" s="16"/>
      <c r="H43" s="18"/>
      <c r="I43" s="18"/>
    </row>
    <row r="44" spans="1:9" ht="30" customHeight="1" x14ac:dyDescent="0.25">
      <c r="A44" s="16" t="s">
        <v>54</v>
      </c>
      <c r="B44" s="16" t="s">
        <v>55</v>
      </c>
      <c r="C44" s="16"/>
      <c r="D44" s="16"/>
      <c r="E44" s="16"/>
      <c r="F44" s="16"/>
      <c r="G44" s="16"/>
      <c r="H44" s="18"/>
      <c r="I44" s="18"/>
    </row>
    <row r="45" spans="1:9" ht="28.5" customHeight="1" x14ac:dyDescent="0.25">
      <c r="A45" s="16" t="s">
        <v>56</v>
      </c>
      <c r="B45" s="16" t="s">
        <v>57</v>
      </c>
      <c r="C45" s="16"/>
      <c r="D45" s="16"/>
      <c r="E45" s="16"/>
      <c r="F45" s="16"/>
      <c r="G45" s="16"/>
      <c r="H45" s="18"/>
      <c r="I45" s="18"/>
    </row>
    <row r="46" spans="1:9" ht="42" customHeight="1" x14ac:dyDescent="0.25">
      <c r="A46" s="16" t="s">
        <v>58</v>
      </c>
      <c r="B46" s="16" t="s">
        <v>59</v>
      </c>
      <c r="C46" s="16"/>
      <c r="D46" s="16"/>
      <c r="E46" s="16"/>
      <c r="F46" s="16"/>
      <c r="G46" s="16"/>
      <c r="H46" s="18"/>
      <c r="I46" s="18"/>
    </row>
    <row r="47" spans="1:9" ht="30" x14ac:dyDescent="0.25">
      <c r="E47" s="15" t="s">
        <v>60</v>
      </c>
      <c r="F47" s="15" t="str">
        <f>IF((COUNT(C37:C46)&lt;&gt;COUNT(F37:F46)),"", ROUND(SUM(F37:F46),2))</f>
        <v/>
      </c>
      <c r="G47" s="24" t="str">
        <f>IF((COUNT(C37:C46)&lt;&gt;COUNT(F37:F46)),"Neužpildytos visų objektų kainos", "")</f>
        <v>Neužpildytos visų objektų kainos</v>
      </c>
    </row>
    <row r="48" spans="1:9" ht="45" x14ac:dyDescent="0.25">
      <c r="C48" s="15" t="s">
        <v>61</v>
      </c>
      <c r="D48" s="18"/>
      <c r="E48" s="15" t="s">
        <v>62</v>
      </c>
      <c r="F48" s="15" t="str">
        <f>IF(OR(F47="",D48=""),"", ROUND(PRODUCT(D48,F47)/100,2))</f>
        <v/>
      </c>
      <c r="G48" s="24" t="str">
        <f>IF(D48="", "Nurodykite taikomą PVM dydį", "")</f>
        <v>Nurodykite taikomą PVM dydį</v>
      </c>
    </row>
    <row r="49" spans="1:9" x14ac:dyDescent="0.25">
      <c r="E49" s="15" t="s">
        <v>63</v>
      </c>
      <c r="F49" s="15">
        <f>IF(ISBLANK(F48), "", ROUND(SUM(F47:F48),2))</f>
        <v>0</v>
      </c>
    </row>
    <row r="53" spans="1:9" ht="34.5" customHeight="1" x14ac:dyDescent="0.25">
      <c r="A53" s="19" t="s">
        <v>64</v>
      </c>
      <c r="B53" s="26" t="s">
        <v>65</v>
      </c>
    </row>
    <row r="55" spans="1:9" ht="45" customHeight="1" x14ac:dyDescent="0.25">
      <c r="A55" s="49" t="s">
        <v>28</v>
      </c>
      <c r="B55" s="49"/>
    </row>
    <row r="56" spans="1:9" ht="45" x14ac:dyDescent="0.25">
      <c r="A56" s="15" t="s">
        <v>29</v>
      </c>
      <c r="B56" s="15" t="s">
        <v>30</v>
      </c>
      <c r="C56" s="15" t="s">
        <v>31</v>
      </c>
      <c r="D56" s="15" t="s">
        <v>32</v>
      </c>
      <c r="E56" s="15" t="s">
        <v>33</v>
      </c>
      <c r="F56" s="15" t="s">
        <v>34</v>
      </c>
      <c r="G56" s="15" t="s">
        <v>35</v>
      </c>
      <c r="H56" s="15" t="s">
        <v>36</v>
      </c>
      <c r="I56" s="15" t="s">
        <v>37</v>
      </c>
    </row>
    <row r="57" spans="1:9" ht="30" customHeight="1" x14ac:dyDescent="0.25">
      <c r="A57" s="15" t="s">
        <v>66</v>
      </c>
      <c r="B57" s="15" t="s">
        <v>67</v>
      </c>
      <c r="C57" s="16"/>
      <c r="D57" s="16"/>
      <c r="E57" s="16"/>
      <c r="F57" s="16"/>
      <c r="G57" s="16"/>
      <c r="H57" s="16"/>
      <c r="I57" s="16"/>
    </row>
    <row r="58" spans="1:9" ht="40.5" customHeight="1" x14ac:dyDescent="0.25">
      <c r="A58" s="16" t="s">
        <v>68</v>
      </c>
      <c r="B58" s="16" t="s">
        <v>67</v>
      </c>
      <c r="C58" s="16">
        <v>450</v>
      </c>
      <c r="D58" s="16" t="s">
        <v>41</v>
      </c>
      <c r="E58" s="17"/>
      <c r="F58" s="16" t="str">
        <f>IF(ISBLANK(E58),"", PRODUCT(C58,E58))</f>
        <v/>
      </c>
      <c r="G58" s="18"/>
      <c r="H58" s="16"/>
      <c r="I58" s="16"/>
    </row>
    <row r="59" spans="1:9" ht="45" customHeight="1" x14ac:dyDescent="0.25">
      <c r="A59" s="16" t="s">
        <v>69</v>
      </c>
      <c r="B59" s="16" t="s">
        <v>508</v>
      </c>
      <c r="C59" s="16"/>
      <c r="D59" s="16"/>
      <c r="E59" s="16"/>
      <c r="F59" s="16"/>
      <c r="G59" s="16"/>
      <c r="H59" s="18"/>
      <c r="I59" s="18"/>
    </row>
    <row r="60" spans="1:9" ht="30.75" customHeight="1" x14ac:dyDescent="0.25">
      <c r="A60" s="16" t="s">
        <v>70</v>
      </c>
      <c r="B60" s="16" t="s">
        <v>509</v>
      </c>
      <c r="C60" s="16"/>
      <c r="D60" s="16"/>
      <c r="E60" s="16"/>
      <c r="F60" s="16"/>
      <c r="G60" s="16"/>
      <c r="H60" s="18"/>
      <c r="I60" s="18"/>
    </row>
    <row r="61" spans="1:9" ht="30" customHeight="1" x14ac:dyDescent="0.25">
      <c r="A61" s="16" t="s">
        <v>71</v>
      </c>
      <c r="B61" s="16" t="s">
        <v>510</v>
      </c>
      <c r="C61" s="16"/>
      <c r="D61" s="16"/>
      <c r="E61" s="16"/>
      <c r="F61" s="16"/>
      <c r="G61" s="16"/>
      <c r="H61" s="18"/>
      <c r="I61" s="18"/>
    </row>
    <row r="62" spans="1:9" ht="27.75" customHeight="1" x14ac:dyDescent="0.25">
      <c r="A62" s="16" t="s">
        <v>72</v>
      </c>
      <c r="B62" s="16" t="s">
        <v>73</v>
      </c>
      <c r="C62" s="16"/>
      <c r="D62" s="16"/>
      <c r="E62" s="16"/>
      <c r="F62" s="16"/>
      <c r="G62" s="16"/>
      <c r="H62" s="18"/>
      <c r="I62" s="18"/>
    </row>
    <row r="63" spans="1:9" ht="27.75" customHeight="1" x14ac:dyDescent="0.25">
      <c r="A63" s="16" t="s">
        <v>74</v>
      </c>
      <c r="B63" s="16" t="s">
        <v>75</v>
      </c>
      <c r="C63" s="16"/>
      <c r="D63" s="16"/>
      <c r="E63" s="16"/>
      <c r="F63" s="16"/>
      <c r="G63" s="16"/>
      <c r="H63" s="18"/>
      <c r="I63" s="18"/>
    </row>
    <row r="64" spans="1:9" ht="30.75" customHeight="1" x14ac:dyDescent="0.25">
      <c r="A64" s="16" t="s">
        <v>76</v>
      </c>
      <c r="B64" s="16" t="s">
        <v>77</v>
      </c>
      <c r="C64" s="16"/>
      <c r="D64" s="16"/>
      <c r="E64" s="16"/>
      <c r="F64" s="16"/>
      <c r="G64" s="16"/>
      <c r="H64" s="18"/>
      <c r="I64" s="18"/>
    </row>
    <row r="65" spans="1:9" ht="29.25" customHeight="1" x14ac:dyDescent="0.25">
      <c r="A65" s="16" t="s">
        <v>78</v>
      </c>
      <c r="B65" s="16" t="s">
        <v>79</v>
      </c>
      <c r="C65" s="16"/>
      <c r="D65" s="16"/>
      <c r="E65" s="16"/>
      <c r="F65" s="16"/>
      <c r="G65" s="16"/>
      <c r="H65" s="18"/>
      <c r="I65" s="18"/>
    </row>
    <row r="66" spans="1:9" ht="29.25" customHeight="1" x14ac:dyDescent="0.25">
      <c r="A66" s="16" t="s">
        <v>80</v>
      </c>
      <c r="B66" s="16" t="s">
        <v>511</v>
      </c>
      <c r="C66" s="16"/>
      <c r="D66" s="16"/>
      <c r="E66" s="16"/>
      <c r="F66" s="16"/>
      <c r="G66" s="16"/>
      <c r="H66" s="18"/>
      <c r="I66" s="18"/>
    </row>
    <row r="67" spans="1:9" ht="47.25" customHeight="1" x14ac:dyDescent="0.25">
      <c r="A67" s="16" t="s">
        <v>81</v>
      </c>
      <c r="B67" s="16" t="s">
        <v>59</v>
      </c>
      <c r="C67" s="16"/>
      <c r="D67" s="16"/>
      <c r="E67" s="16"/>
      <c r="F67" s="16"/>
      <c r="G67" s="16"/>
      <c r="H67" s="18"/>
      <c r="I67" s="18"/>
    </row>
    <row r="68" spans="1:9" ht="30" x14ac:dyDescent="0.25">
      <c r="E68" s="15" t="s">
        <v>60</v>
      </c>
      <c r="F68" s="15" t="str">
        <f>IF((COUNT(C58:C67)&lt;&gt;COUNT(F58:F67)),"", ROUND(SUM(F58:F67),2))</f>
        <v/>
      </c>
      <c r="G68" s="24" t="str">
        <f>IF((COUNT(C58:C67)&lt;&gt;COUNT(F58:F67)),"Neužpildytos visų objektų kainos", "")</f>
        <v>Neužpildytos visų objektų kainos</v>
      </c>
    </row>
    <row r="69" spans="1:9" ht="45" x14ac:dyDescent="0.25">
      <c r="C69" s="15" t="s">
        <v>61</v>
      </c>
      <c r="D69" s="18"/>
      <c r="E69" s="15" t="s">
        <v>62</v>
      </c>
      <c r="F69" s="15" t="str">
        <f>IF(OR(F68="",D69=""),"", ROUND(PRODUCT(D69,F68)/100,2))</f>
        <v/>
      </c>
      <c r="G69" s="24" t="str">
        <f>IF(D69="", "Nurodykite taikomą PVM dydį", "")</f>
        <v>Nurodykite taikomą PVM dydį</v>
      </c>
    </row>
    <row r="70" spans="1:9" x14ac:dyDescent="0.25">
      <c r="E70" s="15" t="s">
        <v>63</v>
      </c>
      <c r="F70" s="15">
        <f>IF(ISBLANK(F69), "", ROUND(SUM(F68:F69),2))</f>
        <v>0</v>
      </c>
    </row>
    <row r="74" spans="1:9" ht="42.75" customHeight="1" x14ac:dyDescent="0.25">
      <c r="A74" s="19" t="s">
        <v>82</v>
      </c>
      <c r="B74" s="43" t="s">
        <v>83</v>
      </c>
      <c r="C74" s="44"/>
      <c r="D74" s="44"/>
      <c r="E74" s="44"/>
      <c r="F74" s="44"/>
      <c r="G74" s="44"/>
    </row>
    <row r="76" spans="1:9" ht="45" customHeight="1" x14ac:dyDescent="0.25">
      <c r="A76" s="50" t="s">
        <v>28</v>
      </c>
      <c r="B76" s="50"/>
    </row>
    <row r="77" spans="1:9" ht="45" x14ac:dyDescent="0.25">
      <c r="A77" s="15" t="s">
        <v>29</v>
      </c>
      <c r="B77" s="15" t="s">
        <v>30</v>
      </c>
      <c r="C77" s="15" t="s">
        <v>31</v>
      </c>
      <c r="D77" s="15" t="s">
        <v>32</v>
      </c>
      <c r="E77" s="15" t="s">
        <v>33</v>
      </c>
      <c r="F77" s="15" t="s">
        <v>34</v>
      </c>
      <c r="G77" s="15" t="s">
        <v>35</v>
      </c>
      <c r="H77" s="15" t="s">
        <v>36</v>
      </c>
      <c r="I77" s="15" t="s">
        <v>37</v>
      </c>
    </row>
    <row r="78" spans="1:9" ht="28.5" customHeight="1" x14ac:dyDescent="0.25">
      <c r="A78" s="15" t="s">
        <v>84</v>
      </c>
      <c r="B78" s="15" t="s">
        <v>85</v>
      </c>
      <c r="C78" s="16"/>
      <c r="D78" s="16"/>
      <c r="E78" s="16"/>
      <c r="F78" s="16"/>
      <c r="G78" s="16"/>
      <c r="H78" s="16"/>
      <c r="I78" s="16"/>
    </row>
    <row r="79" spans="1:9" ht="28.5" customHeight="1" x14ac:dyDescent="0.25">
      <c r="A79" s="16" t="s">
        <v>86</v>
      </c>
      <c r="B79" s="16" t="s">
        <v>85</v>
      </c>
      <c r="C79" s="16">
        <v>12</v>
      </c>
      <c r="D79" s="16" t="s">
        <v>41</v>
      </c>
      <c r="E79" s="17"/>
      <c r="F79" s="16" t="str">
        <f>IF(ISBLANK(E79),"", PRODUCT(C79,E79))</f>
        <v/>
      </c>
      <c r="G79" s="18"/>
      <c r="H79" s="16"/>
      <c r="I79" s="16"/>
    </row>
    <row r="80" spans="1:9" ht="30" customHeight="1" x14ac:dyDescent="0.25">
      <c r="A80" s="16" t="s">
        <v>87</v>
      </c>
      <c r="B80" s="16" t="s">
        <v>88</v>
      </c>
      <c r="C80" s="16"/>
      <c r="D80" s="16"/>
      <c r="E80" s="16"/>
      <c r="F80" s="16"/>
      <c r="G80" s="16"/>
      <c r="H80" s="18"/>
      <c r="I80" s="18"/>
    </row>
    <row r="81" spans="1:9" ht="33.75" customHeight="1" x14ac:dyDescent="0.25">
      <c r="A81" s="16" t="s">
        <v>89</v>
      </c>
      <c r="B81" s="16" t="s">
        <v>90</v>
      </c>
      <c r="C81" s="16"/>
      <c r="D81" s="16"/>
      <c r="E81" s="16"/>
      <c r="F81" s="16"/>
      <c r="G81" s="16"/>
      <c r="H81" s="18"/>
      <c r="I81" s="18"/>
    </row>
    <row r="82" spans="1:9" ht="39.75" customHeight="1" x14ac:dyDescent="0.25">
      <c r="A82" s="16" t="s">
        <v>91</v>
      </c>
      <c r="B82" s="16" t="s">
        <v>92</v>
      </c>
      <c r="C82" s="16"/>
      <c r="D82" s="16"/>
      <c r="E82" s="16"/>
      <c r="F82" s="16"/>
      <c r="G82" s="16"/>
      <c r="H82" s="18"/>
      <c r="I82" s="18"/>
    </row>
    <row r="83" spans="1:9" ht="30" customHeight="1" x14ac:dyDescent="0.25">
      <c r="A83" s="16" t="s">
        <v>93</v>
      </c>
      <c r="B83" s="16" t="s">
        <v>94</v>
      </c>
      <c r="C83" s="16"/>
      <c r="D83" s="16"/>
      <c r="E83" s="16"/>
      <c r="F83" s="16"/>
      <c r="G83" s="16"/>
      <c r="H83" s="18"/>
      <c r="I83" s="18"/>
    </row>
    <row r="84" spans="1:9" ht="31.5" customHeight="1" x14ac:dyDescent="0.25">
      <c r="A84" s="16" t="s">
        <v>95</v>
      </c>
      <c r="B84" s="16" t="s">
        <v>96</v>
      </c>
      <c r="C84" s="16"/>
      <c r="D84" s="16"/>
      <c r="E84" s="16"/>
      <c r="F84" s="16"/>
      <c r="G84" s="16"/>
      <c r="H84" s="18"/>
      <c r="I84" s="18"/>
    </row>
    <row r="85" spans="1:9" ht="34.5" customHeight="1" x14ac:dyDescent="0.25">
      <c r="A85" s="16" t="s">
        <v>97</v>
      </c>
      <c r="B85" s="16" t="s">
        <v>98</v>
      </c>
      <c r="C85" s="16"/>
      <c r="D85" s="16"/>
      <c r="E85" s="16"/>
      <c r="F85" s="16"/>
      <c r="G85" s="16"/>
      <c r="H85" s="18"/>
      <c r="I85" s="18"/>
    </row>
    <row r="86" spans="1:9" ht="44.25" customHeight="1" x14ac:dyDescent="0.25">
      <c r="A86" s="16" t="s">
        <v>99</v>
      </c>
      <c r="B86" s="16" t="s">
        <v>100</v>
      </c>
      <c r="C86" s="16"/>
      <c r="D86" s="16"/>
      <c r="E86" s="16"/>
      <c r="F86" s="16"/>
      <c r="G86" s="16"/>
      <c r="H86" s="18"/>
      <c r="I86" s="18"/>
    </row>
    <row r="87" spans="1:9" ht="28.5" customHeight="1" x14ac:dyDescent="0.25">
      <c r="A87" s="16" t="s">
        <v>101</v>
      </c>
      <c r="B87" s="16" t="s">
        <v>102</v>
      </c>
      <c r="C87" s="16"/>
      <c r="D87" s="16"/>
      <c r="E87" s="16"/>
      <c r="F87" s="16"/>
      <c r="G87" s="16"/>
      <c r="H87" s="18"/>
      <c r="I87" s="18"/>
    </row>
    <row r="88" spans="1:9" ht="27" customHeight="1" x14ac:dyDescent="0.25">
      <c r="A88" s="16" t="s">
        <v>103</v>
      </c>
      <c r="B88" s="16" t="s">
        <v>104</v>
      </c>
      <c r="C88" s="16"/>
      <c r="D88" s="16"/>
      <c r="E88" s="16"/>
      <c r="F88" s="16"/>
      <c r="G88" s="16"/>
      <c r="H88" s="18"/>
      <c r="I88" s="18"/>
    </row>
    <row r="89" spans="1:9" ht="30.75" customHeight="1" x14ac:dyDescent="0.25">
      <c r="A89" s="16" t="s">
        <v>105</v>
      </c>
      <c r="B89" s="16" t="s">
        <v>106</v>
      </c>
      <c r="C89" s="16"/>
      <c r="D89" s="16"/>
      <c r="E89" s="16"/>
      <c r="F89" s="16"/>
      <c r="G89" s="16"/>
      <c r="H89" s="18"/>
      <c r="I89" s="18"/>
    </row>
    <row r="90" spans="1:9" ht="30.75" customHeight="1" x14ac:dyDescent="0.25">
      <c r="A90" s="16" t="s">
        <v>107</v>
      </c>
      <c r="B90" s="16" t="s">
        <v>108</v>
      </c>
      <c r="C90" s="16"/>
      <c r="D90" s="16"/>
      <c r="E90" s="16"/>
      <c r="F90" s="16"/>
      <c r="G90" s="16"/>
      <c r="H90" s="18"/>
      <c r="I90" s="18"/>
    </row>
    <row r="91" spans="1:9" ht="30.75" customHeight="1" x14ac:dyDescent="0.25">
      <c r="A91" s="16" t="s">
        <v>109</v>
      </c>
      <c r="B91" s="16" t="s">
        <v>110</v>
      </c>
      <c r="C91" s="16"/>
      <c r="D91" s="16"/>
      <c r="E91" s="16"/>
      <c r="F91" s="16"/>
      <c r="G91" s="16"/>
      <c r="H91" s="18"/>
      <c r="I91" s="18"/>
    </row>
    <row r="92" spans="1:9" ht="50.25" customHeight="1" x14ac:dyDescent="0.25">
      <c r="A92" s="16" t="s">
        <v>111</v>
      </c>
      <c r="B92" s="16" t="s">
        <v>59</v>
      </c>
      <c r="C92" s="16"/>
      <c r="D92" s="16"/>
      <c r="E92" s="16"/>
      <c r="F92" s="16"/>
      <c r="G92" s="16"/>
      <c r="H92" s="18"/>
      <c r="I92" s="18"/>
    </row>
    <row r="93" spans="1:9" ht="30" x14ac:dyDescent="0.25">
      <c r="E93" s="15" t="s">
        <v>60</v>
      </c>
      <c r="F93" s="15" t="str">
        <f>IF((COUNT(C79:C92)&lt;&gt;COUNT(F79:F92)),"", ROUND(SUM(F79:F92),2))</f>
        <v/>
      </c>
      <c r="G93" s="24" t="str">
        <f>IF((COUNT(C79:C92)&lt;&gt;COUNT(F79:F92)),"Neužpildytos visų objektų kainos", "")</f>
        <v>Neužpildytos visų objektų kainos</v>
      </c>
    </row>
    <row r="94" spans="1:9" ht="45" x14ac:dyDescent="0.25">
      <c r="C94" s="15" t="s">
        <v>61</v>
      </c>
      <c r="D94" s="18"/>
      <c r="E94" s="15" t="s">
        <v>62</v>
      </c>
      <c r="F94" s="15" t="str">
        <f>IF(OR(F93="",D94=""),"", ROUND(PRODUCT(D94,F93)/100,2))</f>
        <v/>
      </c>
      <c r="G94" s="24" t="str">
        <f>IF(D94="", "Nurodykite taikomą PVM dydį", "")</f>
        <v>Nurodykite taikomą PVM dydį</v>
      </c>
    </row>
    <row r="95" spans="1:9" x14ac:dyDescent="0.25">
      <c r="E95" s="15" t="s">
        <v>63</v>
      </c>
      <c r="F95" s="15">
        <f>IF(ISBLANK(F94), "", ROUND(SUM(F93:F94),2))</f>
        <v>0</v>
      </c>
    </row>
    <row r="99" spans="1:9" x14ac:dyDescent="0.25">
      <c r="A99" s="19" t="s">
        <v>112</v>
      </c>
      <c r="B99" s="26" t="s">
        <v>113</v>
      </c>
    </row>
    <row r="100" spans="1:9" x14ac:dyDescent="0.25">
      <c r="B100" s="1"/>
    </row>
    <row r="101" spans="1:9" ht="15.75" x14ac:dyDescent="0.25">
      <c r="A101" s="41" t="s">
        <v>28</v>
      </c>
      <c r="B101" s="42"/>
    </row>
    <row r="102" spans="1:9" ht="45" x14ac:dyDescent="0.25">
      <c r="A102" s="15" t="s">
        <v>29</v>
      </c>
      <c r="B102" s="15" t="s">
        <v>30</v>
      </c>
      <c r="C102" s="15" t="s">
        <v>31</v>
      </c>
      <c r="D102" s="15" t="s">
        <v>32</v>
      </c>
      <c r="E102" s="15" t="s">
        <v>33</v>
      </c>
      <c r="F102" s="15" t="s">
        <v>34</v>
      </c>
      <c r="G102" s="15" t="s">
        <v>35</v>
      </c>
      <c r="H102" s="15" t="s">
        <v>36</v>
      </c>
      <c r="I102" s="15" t="s">
        <v>37</v>
      </c>
    </row>
    <row r="103" spans="1:9" ht="36.75" customHeight="1" x14ac:dyDescent="0.25">
      <c r="A103" s="15" t="s">
        <v>114</v>
      </c>
      <c r="B103" s="15" t="s">
        <v>115</v>
      </c>
      <c r="C103" s="16"/>
      <c r="D103" s="16"/>
      <c r="E103" s="16"/>
      <c r="F103" s="16"/>
      <c r="G103" s="16"/>
      <c r="H103" s="16"/>
      <c r="I103" s="16"/>
    </row>
    <row r="104" spans="1:9" ht="32.25" customHeight="1" x14ac:dyDescent="0.25">
      <c r="A104" s="16" t="s">
        <v>116</v>
      </c>
      <c r="B104" s="16" t="s">
        <v>115</v>
      </c>
      <c r="C104" s="16">
        <v>12</v>
      </c>
      <c r="D104" s="16" t="s">
        <v>41</v>
      </c>
      <c r="E104" s="17"/>
      <c r="F104" s="16" t="str">
        <f>IF(ISBLANK(E104),"", PRODUCT(C104,E104))</f>
        <v/>
      </c>
      <c r="G104" s="18"/>
      <c r="H104" s="16"/>
      <c r="I104" s="16"/>
    </row>
    <row r="105" spans="1:9" ht="35.25" customHeight="1" x14ac:dyDescent="0.25">
      <c r="A105" s="16" t="s">
        <v>117</v>
      </c>
      <c r="B105" s="16" t="s">
        <v>118</v>
      </c>
      <c r="C105" s="16"/>
      <c r="D105" s="16"/>
      <c r="E105" s="16"/>
      <c r="F105" s="16"/>
      <c r="G105" s="16"/>
      <c r="H105" s="18"/>
      <c r="I105" s="18"/>
    </row>
    <row r="106" spans="1:9" ht="29.25" customHeight="1" x14ac:dyDescent="0.25">
      <c r="A106" s="16" t="s">
        <v>119</v>
      </c>
      <c r="B106" s="16" t="s">
        <v>120</v>
      </c>
      <c r="C106" s="16"/>
      <c r="D106" s="16"/>
      <c r="E106" s="16"/>
      <c r="F106" s="16"/>
      <c r="G106" s="16"/>
      <c r="H106" s="18"/>
      <c r="I106" s="18"/>
    </row>
    <row r="107" spans="1:9" ht="28.5" customHeight="1" x14ac:dyDescent="0.25">
      <c r="A107" s="16" t="s">
        <v>121</v>
      </c>
      <c r="B107" s="16" t="s">
        <v>122</v>
      </c>
      <c r="C107" s="16"/>
      <c r="D107" s="16"/>
      <c r="E107" s="16"/>
      <c r="F107" s="16"/>
      <c r="G107" s="16"/>
      <c r="H107" s="18"/>
      <c r="I107" s="18"/>
    </row>
    <row r="108" spans="1:9" ht="53.25" customHeight="1" x14ac:dyDescent="0.25">
      <c r="A108" s="16" t="s">
        <v>123</v>
      </c>
      <c r="B108" s="16" t="s">
        <v>59</v>
      </c>
      <c r="C108" s="16"/>
      <c r="D108" s="16"/>
      <c r="E108" s="16"/>
      <c r="F108" s="16"/>
      <c r="G108" s="16"/>
      <c r="H108" s="18"/>
      <c r="I108" s="18"/>
    </row>
    <row r="109" spans="1:9" ht="30" x14ac:dyDescent="0.25">
      <c r="E109" s="15" t="s">
        <v>60</v>
      </c>
      <c r="F109" s="15" t="str">
        <f>IF((COUNT(C104:C108)&lt;&gt;COUNT(F104:F108)),"", ROUND(SUM(F104:F108),2))</f>
        <v/>
      </c>
      <c r="G109" s="24" t="str">
        <f>IF((COUNT(C104:C108)&lt;&gt;COUNT(F104:F108)),"Neužpildytos visų objektų kainos", "")</f>
        <v>Neužpildytos visų objektų kainos</v>
      </c>
    </row>
    <row r="110" spans="1:9" ht="45" x14ac:dyDescent="0.25">
      <c r="C110" s="15" t="s">
        <v>61</v>
      </c>
      <c r="D110" s="18"/>
      <c r="E110" s="15" t="s">
        <v>62</v>
      </c>
      <c r="F110" s="15" t="str">
        <f>IF(OR(F109="",D110=""),"", ROUND(PRODUCT(D110,F109)/100,2))</f>
        <v/>
      </c>
      <c r="G110" s="24" t="str">
        <f>IF(D110="", "Nurodykite taikomą PVM dydį", "")</f>
        <v>Nurodykite taikomą PVM dydį</v>
      </c>
    </row>
    <row r="111" spans="1:9" x14ac:dyDescent="0.25">
      <c r="E111" s="15" t="s">
        <v>63</v>
      </c>
      <c r="F111" s="15">
        <f>IF(ISBLANK(F110), "", ROUND(SUM(F109:F110),2))</f>
        <v>0</v>
      </c>
    </row>
    <row r="115" spans="1:9" x14ac:dyDescent="0.25">
      <c r="A115" s="19" t="s">
        <v>124</v>
      </c>
      <c r="B115" s="26" t="s">
        <v>125</v>
      </c>
    </row>
    <row r="117" spans="1:9" ht="15.75" x14ac:dyDescent="0.25">
      <c r="A117" s="41" t="s">
        <v>28</v>
      </c>
      <c r="B117" s="42"/>
    </row>
    <row r="118" spans="1:9" ht="45" x14ac:dyDescent="0.25">
      <c r="A118" s="15" t="s">
        <v>29</v>
      </c>
      <c r="B118" s="15" t="s">
        <v>30</v>
      </c>
      <c r="C118" s="15" t="s">
        <v>31</v>
      </c>
      <c r="D118" s="15" t="s">
        <v>32</v>
      </c>
      <c r="E118" s="15" t="s">
        <v>33</v>
      </c>
      <c r="F118" s="15" t="s">
        <v>34</v>
      </c>
      <c r="G118" s="15" t="s">
        <v>35</v>
      </c>
      <c r="H118" s="15" t="s">
        <v>36</v>
      </c>
      <c r="I118" s="15" t="s">
        <v>37</v>
      </c>
    </row>
    <row r="119" spans="1:9" ht="40.5" customHeight="1" x14ac:dyDescent="0.25">
      <c r="A119" s="15" t="s">
        <v>126</v>
      </c>
      <c r="B119" s="15" t="s">
        <v>127</v>
      </c>
      <c r="C119" s="16"/>
      <c r="D119" s="16"/>
      <c r="E119" s="16"/>
      <c r="F119" s="16"/>
      <c r="G119" s="16"/>
      <c r="H119" s="16"/>
      <c r="I119" s="16"/>
    </row>
    <row r="120" spans="1:9" ht="30.75" customHeight="1" x14ac:dyDescent="0.25">
      <c r="A120" s="16" t="s">
        <v>128</v>
      </c>
      <c r="B120" s="16" t="s">
        <v>127</v>
      </c>
      <c r="C120" s="16">
        <v>45</v>
      </c>
      <c r="D120" s="16" t="s">
        <v>41</v>
      </c>
      <c r="E120" s="17"/>
      <c r="F120" s="16" t="str">
        <f>IF(ISBLANK(E120),"", PRODUCT(C120,E120))</f>
        <v/>
      </c>
      <c r="G120" s="18"/>
      <c r="H120" s="16"/>
      <c r="I120" s="16"/>
    </row>
    <row r="121" spans="1:9" ht="34.5" customHeight="1" x14ac:dyDescent="0.25">
      <c r="A121" s="16" t="s">
        <v>129</v>
      </c>
      <c r="B121" s="16" t="s">
        <v>130</v>
      </c>
      <c r="C121" s="16"/>
      <c r="D121" s="16"/>
      <c r="E121" s="16"/>
      <c r="F121" s="16"/>
      <c r="G121" s="16"/>
      <c r="H121" s="18"/>
      <c r="I121" s="18"/>
    </row>
    <row r="122" spans="1:9" ht="35.25" customHeight="1" x14ac:dyDescent="0.25">
      <c r="A122" s="16" t="s">
        <v>131</v>
      </c>
      <c r="B122" s="16" t="s">
        <v>132</v>
      </c>
      <c r="C122" s="16"/>
      <c r="D122" s="16"/>
      <c r="E122" s="16"/>
      <c r="F122" s="16"/>
      <c r="G122" s="16"/>
      <c r="H122" s="18"/>
      <c r="I122" s="18"/>
    </row>
    <row r="123" spans="1:9" ht="27" customHeight="1" x14ac:dyDescent="0.25">
      <c r="A123" s="16" t="s">
        <v>133</v>
      </c>
      <c r="B123" s="16" t="s">
        <v>134</v>
      </c>
      <c r="C123" s="16"/>
      <c r="D123" s="16"/>
      <c r="E123" s="16"/>
      <c r="F123" s="16"/>
      <c r="G123" s="16"/>
      <c r="H123" s="18"/>
      <c r="I123" s="18"/>
    </row>
    <row r="124" spans="1:9" ht="29.25" customHeight="1" x14ac:dyDescent="0.25">
      <c r="A124" s="16" t="s">
        <v>135</v>
      </c>
      <c r="B124" s="16" t="s">
        <v>136</v>
      </c>
      <c r="C124" s="16"/>
      <c r="D124" s="16"/>
      <c r="E124" s="16"/>
      <c r="F124" s="16"/>
      <c r="G124" s="16"/>
      <c r="H124" s="18"/>
      <c r="I124" s="18"/>
    </row>
    <row r="125" spans="1:9" ht="28.5" customHeight="1" x14ac:dyDescent="0.25">
      <c r="A125" s="16" t="s">
        <v>137</v>
      </c>
      <c r="B125" s="16" t="s">
        <v>138</v>
      </c>
      <c r="C125" s="16"/>
      <c r="D125" s="16"/>
      <c r="E125" s="16"/>
      <c r="F125" s="16"/>
      <c r="G125" s="16"/>
      <c r="H125" s="18"/>
      <c r="I125" s="18"/>
    </row>
    <row r="126" spans="1:9" ht="24" customHeight="1" x14ac:dyDescent="0.25">
      <c r="A126" s="16" t="s">
        <v>139</v>
      </c>
      <c r="B126" s="16" t="s">
        <v>140</v>
      </c>
      <c r="C126" s="16"/>
      <c r="D126" s="16"/>
      <c r="E126" s="16"/>
      <c r="F126" s="16"/>
      <c r="G126" s="16"/>
      <c r="H126" s="18"/>
      <c r="I126" s="18"/>
    </row>
    <row r="127" spans="1:9" ht="29.25" customHeight="1" x14ac:dyDescent="0.25">
      <c r="A127" s="16" t="s">
        <v>141</v>
      </c>
      <c r="B127" s="16" t="s">
        <v>142</v>
      </c>
      <c r="C127" s="16"/>
      <c r="D127" s="16"/>
      <c r="E127" s="16"/>
      <c r="F127" s="16"/>
      <c r="G127" s="16"/>
      <c r="H127" s="18"/>
      <c r="I127" s="18"/>
    </row>
    <row r="128" spans="1:9" ht="28.5" customHeight="1" x14ac:dyDescent="0.25">
      <c r="A128" s="16" t="s">
        <v>143</v>
      </c>
      <c r="B128" s="16" t="s">
        <v>144</v>
      </c>
      <c r="C128" s="16"/>
      <c r="D128" s="16"/>
      <c r="E128" s="16"/>
      <c r="F128" s="16"/>
      <c r="G128" s="16"/>
      <c r="H128" s="18"/>
      <c r="I128" s="18"/>
    </row>
    <row r="129" spans="1:9" ht="43.5" customHeight="1" x14ac:dyDescent="0.25">
      <c r="A129" s="16" t="s">
        <v>145</v>
      </c>
      <c r="B129" s="16" t="s">
        <v>59</v>
      </c>
      <c r="C129" s="16"/>
      <c r="D129" s="16"/>
      <c r="E129" s="16"/>
      <c r="F129" s="16"/>
      <c r="G129" s="16"/>
      <c r="H129" s="18"/>
      <c r="I129" s="18"/>
    </row>
    <row r="130" spans="1:9" ht="30" x14ac:dyDescent="0.25">
      <c r="E130" s="15" t="s">
        <v>60</v>
      </c>
      <c r="F130" s="15" t="str">
        <f>IF((COUNT(C120:C129)&lt;&gt;COUNT(F120:F129)),"", ROUND(SUM(F120:F129),2))</f>
        <v/>
      </c>
      <c r="G130" s="24" t="str">
        <f>IF((COUNT(C120:C129)&lt;&gt;COUNT(F120:F129)),"Neužpildytos visų objektų kainos", "")</f>
        <v>Neužpildytos visų objektų kainos</v>
      </c>
    </row>
    <row r="131" spans="1:9" ht="45" x14ac:dyDescent="0.25">
      <c r="C131" s="15" t="s">
        <v>61</v>
      </c>
      <c r="D131" s="18"/>
      <c r="E131" s="15" t="s">
        <v>62</v>
      </c>
      <c r="F131" s="15" t="str">
        <f>IF(OR(F130="",D131=""),"", ROUND(PRODUCT(D131,F130)/100,2))</f>
        <v/>
      </c>
      <c r="G131" s="24" t="str">
        <f>IF(D131="", "Nurodykite taikomą PVM dydį", "")</f>
        <v>Nurodykite taikomą PVM dydį</v>
      </c>
    </row>
    <row r="132" spans="1:9" x14ac:dyDescent="0.25">
      <c r="E132" s="15" t="s">
        <v>63</v>
      </c>
      <c r="F132" s="15">
        <f>IF(ISBLANK(F131), "", ROUND(SUM(F130:F131),2))</f>
        <v>0</v>
      </c>
    </row>
    <row r="136" spans="1:9" ht="44.25" customHeight="1" x14ac:dyDescent="0.25">
      <c r="A136" s="19" t="s">
        <v>146</v>
      </c>
      <c r="B136" s="26" t="s">
        <v>147</v>
      </c>
    </row>
    <row r="138" spans="1:9" ht="15.75" x14ac:dyDescent="0.25">
      <c r="A138" s="41" t="s">
        <v>28</v>
      </c>
      <c r="B138" s="42"/>
    </row>
    <row r="139" spans="1:9" ht="45" x14ac:dyDescent="0.25">
      <c r="A139" s="15" t="s">
        <v>29</v>
      </c>
      <c r="B139" s="15" t="s">
        <v>30</v>
      </c>
      <c r="C139" s="15" t="s">
        <v>31</v>
      </c>
      <c r="D139" s="15" t="s">
        <v>32</v>
      </c>
      <c r="E139" s="15" t="s">
        <v>33</v>
      </c>
      <c r="F139" s="15" t="s">
        <v>34</v>
      </c>
      <c r="G139" s="15" t="s">
        <v>35</v>
      </c>
      <c r="H139" s="15" t="s">
        <v>36</v>
      </c>
      <c r="I139" s="15" t="s">
        <v>37</v>
      </c>
    </row>
    <row r="140" spans="1:9" ht="30" customHeight="1" x14ac:dyDescent="0.25">
      <c r="A140" s="15" t="s">
        <v>148</v>
      </c>
      <c r="B140" s="15" t="s">
        <v>149</v>
      </c>
      <c r="C140" s="16"/>
      <c r="D140" s="16"/>
      <c r="E140" s="16"/>
      <c r="F140" s="16"/>
      <c r="G140" s="16"/>
      <c r="H140" s="16"/>
      <c r="I140" s="16"/>
    </row>
    <row r="141" spans="1:9" ht="32.25" customHeight="1" x14ac:dyDescent="0.25">
      <c r="A141" s="16" t="s">
        <v>150</v>
      </c>
      <c r="B141" s="16" t="s">
        <v>149</v>
      </c>
      <c r="C141" s="16">
        <v>150</v>
      </c>
      <c r="D141" s="16" t="s">
        <v>41</v>
      </c>
      <c r="E141" s="17"/>
      <c r="F141" s="16" t="str">
        <f>IF(ISBLANK(E141),"", PRODUCT(C141,E141))</f>
        <v/>
      </c>
      <c r="G141" s="18"/>
      <c r="H141" s="16"/>
      <c r="I141" s="16"/>
    </row>
    <row r="142" spans="1:9" ht="66.75" customHeight="1" x14ac:dyDescent="0.25">
      <c r="A142" s="16" t="s">
        <v>151</v>
      </c>
      <c r="B142" s="16" t="s">
        <v>152</v>
      </c>
      <c r="C142" s="16"/>
      <c r="D142" s="16"/>
      <c r="E142" s="16"/>
      <c r="F142" s="16"/>
      <c r="G142" s="16"/>
      <c r="H142" s="18"/>
      <c r="I142" s="18"/>
    </row>
    <row r="143" spans="1:9" ht="72.75" customHeight="1" x14ac:dyDescent="0.25">
      <c r="A143" s="16" t="s">
        <v>153</v>
      </c>
      <c r="B143" s="16" t="s">
        <v>154</v>
      </c>
      <c r="C143" s="16"/>
      <c r="D143" s="16"/>
      <c r="E143" s="16"/>
      <c r="F143" s="16"/>
      <c r="G143" s="16"/>
      <c r="H143" s="18"/>
      <c r="I143" s="18"/>
    </row>
    <row r="144" spans="1:9" ht="48.75" customHeight="1" x14ac:dyDescent="0.25">
      <c r="A144" s="16" t="s">
        <v>155</v>
      </c>
      <c r="B144" s="16" t="s">
        <v>156</v>
      </c>
      <c r="C144" s="16"/>
      <c r="D144" s="16"/>
      <c r="E144" s="16"/>
      <c r="F144" s="16"/>
      <c r="G144" s="16"/>
      <c r="H144" s="18"/>
      <c r="I144" s="18"/>
    </row>
    <row r="145" spans="1:9" ht="33.75" customHeight="1" x14ac:dyDescent="0.25">
      <c r="A145" s="16" t="s">
        <v>157</v>
      </c>
      <c r="B145" s="16" t="s">
        <v>158</v>
      </c>
      <c r="C145" s="16"/>
      <c r="D145" s="16"/>
      <c r="E145" s="16"/>
      <c r="F145" s="16"/>
      <c r="G145" s="16"/>
      <c r="H145" s="18"/>
      <c r="I145" s="18"/>
    </row>
    <row r="146" spans="1:9" ht="48" customHeight="1" x14ac:dyDescent="0.25">
      <c r="A146" s="16" t="s">
        <v>159</v>
      </c>
      <c r="B146" s="16" t="s">
        <v>160</v>
      </c>
      <c r="C146" s="16"/>
      <c r="D146" s="16"/>
      <c r="E146" s="16"/>
      <c r="F146" s="16"/>
      <c r="G146" s="16"/>
      <c r="H146" s="18"/>
      <c r="I146" s="18"/>
    </row>
    <row r="147" spans="1:9" ht="45" customHeight="1" x14ac:dyDescent="0.25">
      <c r="A147" s="16" t="s">
        <v>161</v>
      </c>
      <c r="B147" s="16" t="s">
        <v>162</v>
      </c>
      <c r="C147" s="16"/>
      <c r="D147" s="16"/>
      <c r="E147" s="16"/>
      <c r="F147" s="16"/>
      <c r="G147" s="16"/>
      <c r="H147" s="18"/>
      <c r="I147" s="18"/>
    </row>
    <row r="148" spans="1:9" ht="68.25" customHeight="1" x14ac:dyDescent="0.25">
      <c r="A148" s="16" t="s">
        <v>163</v>
      </c>
      <c r="B148" s="16" t="s">
        <v>164</v>
      </c>
      <c r="C148" s="16"/>
      <c r="D148" s="16"/>
      <c r="E148" s="16"/>
      <c r="F148" s="16"/>
      <c r="G148" s="16"/>
      <c r="H148" s="18"/>
      <c r="I148" s="18"/>
    </row>
    <row r="149" spans="1:9" ht="39" customHeight="1" x14ac:dyDescent="0.25">
      <c r="A149" s="16" t="s">
        <v>165</v>
      </c>
      <c r="B149" s="16" t="s">
        <v>166</v>
      </c>
      <c r="C149" s="16"/>
      <c r="D149" s="16"/>
      <c r="E149" s="16"/>
      <c r="F149" s="16"/>
      <c r="G149" s="16"/>
      <c r="H149" s="18"/>
      <c r="I149" s="18"/>
    </row>
    <row r="150" spans="1:9" ht="34.5" customHeight="1" x14ac:dyDescent="0.25">
      <c r="A150" s="16" t="s">
        <v>167</v>
      </c>
      <c r="B150" s="16" t="s">
        <v>168</v>
      </c>
      <c r="C150" s="16"/>
      <c r="D150" s="16"/>
      <c r="E150" s="16"/>
      <c r="F150" s="16"/>
      <c r="G150" s="16"/>
      <c r="H150" s="18"/>
      <c r="I150" s="18"/>
    </row>
    <row r="151" spans="1:9" ht="42.75" customHeight="1" x14ac:dyDescent="0.25">
      <c r="A151" s="16" t="s">
        <v>169</v>
      </c>
      <c r="B151" s="16" t="s">
        <v>170</v>
      </c>
      <c r="C151" s="16"/>
      <c r="D151" s="16"/>
      <c r="E151" s="16"/>
      <c r="F151" s="16"/>
      <c r="G151" s="16"/>
      <c r="H151" s="18"/>
      <c r="I151" s="18"/>
    </row>
    <row r="152" spans="1:9" ht="33.75" customHeight="1" x14ac:dyDescent="0.25">
      <c r="A152" s="16" t="s">
        <v>171</v>
      </c>
      <c r="B152" s="16" t="s">
        <v>172</v>
      </c>
      <c r="C152" s="16"/>
      <c r="D152" s="16"/>
      <c r="E152" s="16"/>
      <c r="F152" s="16"/>
      <c r="G152" s="16"/>
      <c r="H152" s="18"/>
      <c r="I152" s="18"/>
    </row>
    <row r="153" spans="1:9" ht="29.25" customHeight="1" x14ac:dyDescent="0.25">
      <c r="A153" s="16" t="s">
        <v>173</v>
      </c>
      <c r="B153" s="16" t="s">
        <v>174</v>
      </c>
      <c r="C153" s="16"/>
      <c r="D153" s="16"/>
      <c r="E153" s="16"/>
      <c r="F153" s="16"/>
      <c r="G153" s="16"/>
      <c r="H153" s="18"/>
      <c r="I153" s="18"/>
    </row>
    <row r="154" spans="1:9" ht="30.75" customHeight="1" x14ac:dyDescent="0.25">
      <c r="A154" s="16" t="s">
        <v>175</v>
      </c>
      <c r="B154" s="16" t="s">
        <v>176</v>
      </c>
      <c r="C154" s="16"/>
      <c r="D154" s="16"/>
      <c r="E154" s="16"/>
      <c r="F154" s="16"/>
      <c r="G154" s="16"/>
      <c r="H154" s="18"/>
      <c r="I154" s="18"/>
    </row>
    <row r="155" spans="1:9" ht="29.25" customHeight="1" x14ac:dyDescent="0.25">
      <c r="A155" s="16" t="s">
        <v>177</v>
      </c>
      <c r="B155" s="16" t="s">
        <v>178</v>
      </c>
      <c r="C155" s="16"/>
      <c r="D155" s="16"/>
      <c r="E155" s="16"/>
      <c r="F155" s="16"/>
      <c r="G155" s="16"/>
      <c r="H155" s="18"/>
      <c r="I155" s="18"/>
    </row>
    <row r="156" spans="1:9" ht="47.25" customHeight="1" x14ac:dyDescent="0.25">
      <c r="A156" s="16" t="s">
        <v>179</v>
      </c>
      <c r="B156" s="16" t="s">
        <v>59</v>
      </c>
      <c r="C156" s="16"/>
      <c r="D156" s="16"/>
      <c r="E156" s="16"/>
      <c r="F156" s="16"/>
      <c r="G156" s="16"/>
      <c r="H156" s="18"/>
      <c r="I156" s="18"/>
    </row>
    <row r="157" spans="1:9" ht="30" x14ac:dyDescent="0.25">
      <c r="E157" s="15" t="s">
        <v>60</v>
      </c>
      <c r="F157" s="15" t="str">
        <f>IF((COUNT(C141:C156)&lt;&gt;COUNT(F141:F156)),"", ROUND(SUM(F141:F156),2))</f>
        <v/>
      </c>
      <c r="G157" s="24" t="str">
        <f>IF((COUNT(C141:C156)&lt;&gt;COUNT(F141:F156)),"Neužpildytos visų objektų kainos", "")</f>
        <v>Neužpildytos visų objektų kainos</v>
      </c>
    </row>
    <row r="158" spans="1:9" ht="45" x14ac:dyDescent="0.25">
      <c r="C158" s="15" t="s">
        <v>61</v>
      </c>
      <c r="D158" s="18"/>
      <c r="E158" s="15" t="s">
        <v>62</v>
      </c>
      <c r="F158" s="15" t="str">
        <f>IF(OR(F157="",D158=""),"", ROUND(PRODUCT(D158,F157)/100,2))</f>
        <v/>
      </c>
      <c r="G158" s="24" t="str">
        <f>IF(D158="", "Nurodykite taikomą PVM dydį", "")</f>
        <v>Nurodykite taikomą PVM dydį</v>
      </c>
    </row>
    <row r="159" spans="1:9" x14ac:dyDescent="0.25">
      <c r="E159" s="15" t="s">
        <v>63</v>
      </c>
      <c r="F159" s="15">
        <f>IF(ISBLANK(F158), "", ROUND(SUM(F157:F158),2))</f>
        <v>0</v>
      </c>
    </row>
    <row r="163" spans="1:9" x14ac:dyDescent="0.25">
      <c r="A163" s="19" t="s">
        <v>180</v>
      </c>
      <c r="B163" s="26" t="s">
        <v>181</v>
      </c>
    </row>
    <row r="165" spans="1:9" ht="15.75" x14ac:dyDescent="0.25">
      <c r="A165" s="41" t="s">
        <v>28</v>
      </c>
      <c r="B165" s="42"/>
    </row>
    <row r="166" spans="1:9" ht="45" x14ac:dyDescent="0.25">
      <c r="A166" s="15" t="s">
        <v>29</v>
      </c>
      <c r="B166" s="15" t="s">
        <v>30</v>
      </c>
      <c r="C166" s="15" t="s">
        <v>31</v>
      </c>
      <c r="D166" s="15" t="s">
        <v>32</v>
      </c>
      <c r="E166" s="15" t="s">
        <v>33</v>
      </c>
      <c r="F166" s="15" t="s">
        <v>34</v>
      </c>
      <c r="G166" s="15" t="s">
        <v>35</v>
      </c>
      <c r="H166" s="15" t="s">
        <v>36</v>
      </c>
      <c r="I166" s="15" t="s">
        <v>37</v>
      </c>
    </row>
    <row r="167" spans="1:9" ht="31.5" customHeight="1" x14ac:dyDescent="0.25">
      <c r="A167" s="15" t="s">
        <v>182</v>
      </c>
      <c r="B167" s="15" t="s">
        <v>183</v>
      </c>
      <c r="C167" s="16"/>
      <c r="D167" s="16"/>
      <c r="E167" s="16"/>
      <c r="F167" s="16"/>
      <c r="G167" s="16"/>
      <c r="H167" s="16"/>
      <c r="I167" s="16"/>
    </row>
    <row r="168" spans="1:9" ht="39.75" customHeight="1" x14ac:dyDescent="0.25">
      <c r="A168" s="16" t="s">
        <v>184</v>
      </c>
      <c r="B168" s="16" t="s">
        <v>183</v>
      </c>
      <c r="C168" s="16">
        <v>150</v>
      </c>
      <c r="D168" s="16" t="s">
        <v>41</v>
      </c>
      <c r="E168" s="17"/>
      <c r="F168" s="16" t="str">
        <f>IF(ISBLANK(E168),"", PRODUCT(C168,E168))</f>
        <v/>
      </c>
      <c r="G168" s="18"/>
      <c r="H168" s="16"/>
      <c r="I168" s="16"/>
    </row>
    <row r="169" spans="1:9" ht="69" customHeight="1" x14ac:dyDescent="0.25">
      <c r="A169" s="16" t="s">
        <v>185</v>
      </c>
      <c r="B169" s="16" t="s">
        <v>186</v>
      </c>
      <c r="C169" s="16"/>
      <c r="D169" s="16"/>
      <c r="E169" s="16"/>
      <c r="F169" s="16"/>
      <c r="G169" s="16"/>
      <c r="H169" s="18"/>
      <c r="I169" s="18"/>
    </row>
    <row r="170" spans="1:9" ht="28.5" customHeight="1" x14ac:dyDescent="0.25">
      <c r="A170" s="16" t="s">
        <v>187</v>
      </c>
      <c r="B170" s="16" t="s">
        <v>188</v>
      </c>
      <c r="C170" s="16"/>
      <c r="D170" s="16"/>
      <c r="E170" s="16"/>
      <c r="F170" s="16"/>
      <c r="G170" s="16"/>
      <c r="H170" s="18"/>
      <c r="I170" s="18"/>
    </row>
    <row r="171" spans="1:9" ht="26.25" customHeight="1" x14ac:dyDescent="0.25">
      <c r="A171" s="16" t="s">
        <v>189</v>
      </c>
      <c r="B171" s="16" t="s">
        <v>190</v>
      </c>
      <c r="C171" s="16"/>
      <c r="D171" s="16"/>
      <c r="E171" s="16"/>
      <c r="F171" s="16"/>
      <c r="G171" s="16"/>
      <c r="H171" s="18"/>
      <c r="I171" s="18"/>
    </row>
    <row r="172" spans="1:9" ht="44.25" customHeight="1" x14ac:dyDescent="0.25">
      <c r="A172" s="16" t="s">
        <v>191</v>
      </c>
      <c r="B172" s="16" t="s">
        <v>192</v>
      </c>
      <c r="C172" s="16"/>
      <c r="D172" s="16"/>
      <c r="E172" s="16"/>
      <c r="F172" s="16"/>
      <c r="G172" s="16"/>
      <c r="H172" s="18"/>
      <c r="I172" s="18"/>
    </row>
    <row r="173" spans="1:9" ht="23.25" customHeight="1" x14ac:dyDescent="0.25">
      <c r="A173" s="16" t="s">
        <v>193</v>
      </c>
      <c r="B173" s="16" t="s">
        <v>194</v>
      </c>
      <c r="C173" s="16"/>
      <c r="D173" s="16"/>
      <c r="E173" s="16"/>
      <c r="F173" s="16"/>
      <c r="G173" s="16"/>
      <c r="H173" s="18"/>
      <c r="I173" s="18"/>
    </row>
    <row r="174" spans="1:9" ht="33" customHeight="1" x14ac:dyDescent="0.25">
      <c r="A174" s="16" t="s">
        <v>195</v>
      </c>
      <c r="B174" s="16" t="s">
        <v>196</v>
      </c>
      <c r="C174" s="16"/>
      <c r="D174" s="16"/>
      <c r="E174" s="16"/>
      <c r="F174" s="16"/>
      <c r="G174" s="16"/>
      <c r="H174" s="18"/>
      <c r="I174" s="18"/>
    </row>
    <row r="175" spans="1:9" ht="29.25" customHeight="1" x14ac:dyDescent="0.25">
      <c r="A175" s="16" t="s">
        <v>197</v>
      </c>
      <c r="B175" s="16" t="s">
        <v>198</v>
      </c>
      <c r="C175" s="16"/>
      <c r="D175" s="16"/>
      <c r="E175" s="16"/>
      <c r="F175" s="16"/>
      <c r="G175" s="16"/>
      <c r="H175" s="18"/>
      <c r="I175" s="18"/>
    </row>
    <row r="176" spans="1:9" ht="33.75" customHeight="1" x14ac:dyDescent="0.25">
      <c r="A176" s="16" t="s">
        <v>199</v>
      </c>
      <c r="B176" s="16" t="s">
        <v>200</v>
      </c>
      <c r="C176" s="16"/>
      <c r="D176" s="16"/>
      <c r="E176" s="16"/>
      <c r="F176" s="16"/>
      <c r="G176" s="16"/>
      <c r="H176" s="18"/>
      <c r="I176" s="18"/>
    </row>
    <row r="177" spans="1:9" ht="36" customHeight="1" x14ac:dyDescent="0.25">
      <c r="A177" s="16" t="s">
        <v>201</v>
      </c>
      <c r="B177" s="16" t="s">
        <v>202</v>
      </c>
      <c r="C177" s="16"/>
      <c r="D177" s="16"/>
      <c r="E177" s="16"/>
      <c r="F177" s="16"/>
      <c r="G177" s="16"/>
      <c r="H177" s="18"/>
      <c r="I177" s="18"/>
    </row>
    <row r="178" spans="1:9" ht="28.5" customHeight="1" x14ac:dyDescent="0.25">
      <c r="A178" s="16" t="s">
        <v>203</v>
      </c>
      <c r="B178" s="16" t="s">
        <v>204</v>
      </c>
      <c r="C178" s="16"/>
      <c r="D178" s="16"/>
      <c r="E178" s="16"/>
      <c r="F178" s="16"/>
      <c r="G178" s="16"/>
      <c r="H178" s="18"/>
      <c r="I178" s="18"/>
    </row>
    <row r="179" spans="1:9" ht="30" customHeight="1" x14ac:dyDescent="0.25">
      <c r="A179" s="16" t="s">
        <v>205</v>
      </c>
      <c r="B179" s="16" t="s">
        <v>206</v>
      </c>
      <c r="C179" s="16"/>
      <c r="D179" s="16"/>
      <c r="E179" s="16"/>
      <c r="F179" s="16"/>
      <c r="G179" s="16"/>
      <c r="H179" s="18"/>
      <c r="I179" s="18"/>
    </row>
    <row r="180" spans="1:9" ht="54.75" customHeight="1" x14ac:dyDescent="0.25">
      <c r="A180" s="16" t="s">
        <v>207</v>
      </c>
      <c r="B180" s="16" t="s">
        <v>59</v>
      </c>
      <c r="C180" s="16"/>
      <c r="D180" s="16"/>
      <c r="E180" s="16"/>
      <c r="F180" s="16"/>
      <c r="G180" s="16"/>
      <c r="H180" s="18"/>
      <c r="I180" s="18"/>
    </row>
    <row r="181" spans="1:9" ht="30" x14ac:dyDescent="0.25">
      <c r="E181" s="15" t="s">
        <v>60</v>
      </c>
      <c r="F181" s="15" t="str">
        <f>IF((COUNT(C168:C180)&lt;&gt;COUNT(F168:F180)),"", ROUND(SUM(F168:F180),2))</f>
        <v/>
      </c>
      <c r="G181" s="24" t="str">
        <f>IF((COUNT(C168:C180)&lt;&gt;COUNT(F168:F180)),"Neužpildytos visų objektų kainos", "")</f>
        <v>Neužpildytos visų objektų kainos</v>
      </c>
    </row>
    <row r="182" spans="1:9" ht="45" x14ac:dyDescent="0.25">
      <c r="C182" s="15" t="s">
        <v>61</v>
      </c>
      <c r="D182" s="18"/>
      <c r="E182" s="15" t="s">
        <v>62</v>
      </c>
      <c r="F182" s="15" t="str">
        <f>IF(OR(F181="",D182=""),"", ROUND(PRODUCT(D182,F181)/100,2))</f>
        <v/>
      </c>
      <c r="G182" s="24" t="str">
        <f>IF(D182="", "Nurodykite taikomą PVM dydį", "")</f>
        <v>Nurodykite taikomą PVM dydį</v>
      </c>
    </row>
    <row r="183" spans="1:9" x14ac:dyDescent="0.25">
      <c r="E183" s="15" t="s">
        <v>63</v>
      </c>
      <c r="F183" s="15">
        <f>IF(ISBLANK(F182), "", ROUND(SUM(F181:F182),2))</f>
        <v>0</v>
      </c>
    </row>
    <row r="187" spans="1:9" x14ac:dyDescent="0.25">
      <c r="A187" s="19" t="s">
        <v>208</v>
      </c>
      <c r="B187" s="26" t="s">
        <v>209</v>
      </c>
    </row>
    <row r="189" spans="1:9" ht="15.75" x14ac:dyDescent="0.25">
      <c r="A189" s="41" t="s">
        <v>28</v>
      </c>
      <c r="B189" s="42"/>
    </row>
    <row r="190" spans="1:9" ht="45" x14ac:dyDescent="0.25">
      <c r="A190" s="15" t="s">
        <v>29</v>
      </c>
      <c r="B190" s="15" t="s">
        <v>30</v>
      </c>
      <c r="C190" s="15" t="s">
        <v>31</v>
      </c>
      <c r="D190" s="15" t="s">
        <v>32</v>
      </c>
      <c r="E190" s="15" t="s">
        <v>33</v>
      </c>
      <c r="F190" s="15" t="s">
        <v>34</v>
      </c>
      <c r="G190" s="15" t="s">
        <v>35</v>
      </c>
      <c r="H190" s="15" t="s">
        <v>36</v>
      </c>
      <c r="I190" s="15" t="s">
        <v>37</v>
      </c>
    </row>
    <row r="191" spans="1:9" ht="28.5" customHeight="1" x14ac:dyDescent="0.25">
      <c r="A191" s="15" t="s">
        <v>210</v>
      </c>
      <c r="B191" s="15" t="s">
        <v>211</v>
      </c>
      <c r="C191" s="16"/>
      <c r="D191" s="16"/>
      <c r="E191" s="16"/>
      <c r="F191" s="16"/>
      <c r="G191" s="16"/>
      <c r="H191" s="16"/>
      <c r="I191" s="16"/>
    </row>
    <row r="192" spans="1:9" ht="31.5" customHeight="1" x14ac:dyDescent="0.25">
      <c r="A192" s="16" t="s">
        <v>212</v>
      </c>
      <c r="B192" s="16" t="s">
        <v>211</v>
      </c>
      <c r="C192" s="16">
        <v>900</v>
      </c>
      <c r="D192" s="16" t="s">
        <v>41</v>
      </c>
      <c r="E192" s="17"/>
      <c r="F192" s="16" t="str">
        <f>IF(ISBLANK(E192),"", PRODUCT(C192,E192))</f>
        <v/>
      </c>
      <c r="G192" s="18"/>
      <c r="H192" s="16"/>
      <c r="I192" s="16"/>
    </row>
    <row r="193" spans="1:9" ht="30.75" customHeight="1" x14ac:dyDescent="0.25">
      <c r="A193" s="16" t="s">
        <v>213</v>
      </c>
      <c r="B193" s="16" t="s">
        <v>214</v>
      </c>
      <c r="C193" s="16"/>
      <c r="D193" s="16"/>
      <c r="E193" s="16"/>
      <c r="F193" s="16"/>
      <c r="G193" s="16"/>
      <c r="H193" s="18"/>
      <c r="I193" s="18"/>
    </row>
    <row r="194" spans="1:9" ht="45.75" customHeight="1" x14ac:dyDescent="0.25">
      <c r="A194" s="16" t="s">
        <v>215</v>
      </c>
      <c r="B194" s="16" t="s">
        <v>216</v>
      </c>
      <c r="C194" s="16"/>
      <c r="D194" s="16"/>
      <c r="E194" s="16"/>
      <c r="F194" s="16"/>
      <c r="G194" s="16"/>
      <c r="H194" s="18"/>
      <c r="I194" s="18"/>
    </row>
    <row r="195" spans="1:9" ht="69.75" customHeight="1" x14ac:dyDescent="0.25">
      <c r="A195" s="16" t="s">
        <v>217</v>
      </c>
      <c r="B195" s="16" t="s">
        <v>218</v>
      </c>
      <c r="C195" s="16"/>
      <c r="D195" s="16"/>
      <c r="E195" s="16"/>
      <c r="F195" s="16"/>
      <c r="G195" s="16"/>
      <c r="H195" s="18"/>
      <c r="I195" s="18"/>
    </row>
    <row r="196" spans="1:9" ht="64.5" customHeight="1" x14ac:dyDescent="0.25">
      <c r="A196" s="16" t="s">
        <v>219</v>
      </c>
      <c r="B196" s="16" t="s">
        <v>220</v>
      </c>
      <c r="C196" s="16"/>
      <c r="D196" s="16"/>
      <c r="E196" s="16"/>
      <c r="F196" s="16"/>
      <c r="G196" s="16"/>
      <c r="H196" s="18"/>
      <c r="I196" s="18"/>
    </row>
    <row r="197" spans="1:9" ht="27" customHeight="1" x14ac:dyDescent="0.25">
      <c r="A197" s="16" t="s">
        <v>221</v>
      </c>
      <c r="B197" s="16" t="s">
        <v>222</v>
      </c>
      <c r="C197" s="16"/>
      <c r="D197" s="16"/>
      <c r="E197" s="16"/>
      <c r="F197" s="16"/>
      <c r="G197" s="16"/>
      <c r="H197" s="18"/>
      <c r="I197" s="18"/>
    </row>
    <row r="198" spans="1:9" x14ac:dyDescent="0.25">
      <c r="A198" s="16" t="s">
        <v>223</v>
      </c>
      <c r="B198" s="16" t="s">
        <v>224</v>
      </c>
      <c r="C198" s="16"/>
      <c r="D198" s="16"/>
      <c r="E198" s="16"/>
      <c r="F198" s="16"/>
      <c r="G198" s="16"/>
      <c r="H198" s="18"/>
      <c r="I198" s="18"/>
    </row>
    <row r="199" spans="1:9" x14ac:dyDescent="0.25">
      <c r="A199" s="16" t="s">
        <v>225</v>
      </c>
      <c r="B199" s="16" t="s">
        <v>226</v>
      </c>
      <c r="C199" s="16"/>
      <c r="D199" s="16"/>
      <c r="E199" s="16"/>
      <c r="F199" s="16"/>
      <c r="G199" s="16"/>
      <c r="H199" s="18"/>
      <c r="I199" s="18"/>
    </row>
    <row r="200" spans="1:9" ht="35.25" customHeight="1" x14ac:dyDescent="0.25">
      <c r="A200" s="16" t="s">
        <v>227</v>
      </c>
      <c r="B200" s="16" t="s">
        <v>228</v>
      </c>
      <c r="C200" s="16"/>
      <c r="D200" s="16"/>
      <c r="E200" s="16"/>
      <c r="F200" s="16"/>
      <c r="G200" s="16"/>
      <c r="H200" s="18"/>
      <c r="I200" s="18"/>
    </row>
    <row r="201" spans="1:9" ht="48.75" customHeight="1" x14ac:dyDescent="0.25">
      <c r="A201" s="16" t="s">
        <v>229</v>
      </c>
      <c r="B201" s="16" t="s">
        <v>59</v>
      </c>
      <c r="C201" s="16"/>
      <c r="D201" s="16"/>
      <c r="E201" s="16"/>
      <c r="F201" s="16"/>
      <c r="G201" s="16"/>
      <c r="H201" s="18"/>
      <c r="I201" s="18"/>
    </row>
    <row r="202" spans="1:9" ht="30" x14ac:dyDescent="0.25">
      <c r="E202" s="15" t="s">
        <v>60</v>
      </c>
      <c r="F202" s="15" t="str">
        <f>IF((COUNT(C192:C201)&lt;&gt;COUNT(F192:F201)),"", ROUND(SUM(F192:F201),2))</f>
        <v/>
      </c>
      <c r="G202" s="24" t="str">
        <f>IF((COUNT(C192:C201)&lt;&gt;COUNT(F192:F201)),"Neužpildytos visų objektų kainos", "")</f>
        <v>Neužpildytos visų objektų kainos</v>
      </c>
    </row>
    <row r="203" spans="1:9" ht="45" x14ac:dyDescent="0.25">
      <c r="C203" s="15" t="s">
        <v>61</v>
      </c>
      <c r="D203" s="18"/>
      <c r="E203" s="15" t="s">
        <v>62</v>
      </c>
      <c r="F203" s="15" t="str">
        <f>IF(OR(F202="",D203=""),"", ROUND(PRODUCT(D203,F202)/100,2))</f>
        <v/>
      </c>
      <c r="G203" s="24" t="str">
        <f>IF(D203="", "Nurodykite taikomą PVM dydį", "")</f>
        <v>Nurodykite taikomą PVM dydį</v>
      </c>
    </row>
    <row r="204" spans="1:9" x14ac:dyDescent="0.25">
      <c r="E204" s="15" t="s">
        <v>63</v>
      </c>
      <c r="F204" s="15">
        <f>IF(ISBLANK(F203), "", ROUND(SUM(F202:F203),2))</f>
        <v>0</v>
      </c>
    </row>
    <row r="208" spans="1:9" ht="36.75" customHeight="1" x14ac:dyDescent="0.25">
      <c r="A208" s="19" t="s">
        <v>230</v>
      </c>
      <c r="B208" s="26" t="s">
        <v>231</v>
      </c>
    </row>
    <row r="210" spans="1:9" ht="15.75" x14ac:dyDescent="0.25">
      <c r="A210" s="41" t="s">
        <v>28</v>
      </c>
      <c r="B210" s="42"/>
    </row>
    <row r="211" spans="1:9" ht="45" x14ac:dyDescent="0.25">
      <c r="A211" s="15" t="s">
        <v>29</v>
      </c>
      <c r="B211" s="15" t="s">
        <v>30</v>
      </c>
      <c r="C211" s="15" t="s">
        <v>31</v>
      </c>
      <c r="D211" s="15" t="s">
        <v>32</v>
      </c>
      <c r="E211" s="15" t="s">
        <v>33</v>
      </c>
      <c r="F211" s="15" t="s">
        <v>34</v>
      </c>
      <c r="G211" s="15" t="s">
        <v>35</v>
      </c>
      <c r="H211" s="15" t="s">
        <v>36</v>
      </c>
      <c r="I211" s="15" t="s">
        <v>37</v>
      </c>
    </row>
    <row r="212" spans="1:9" ht="32.25" customHeight="1" x14ac:dyDescent="0.25">
      <c r="A212" s="15" t="s">
        <v>232</v>
      </c>
      <c r="B212" s="15" t="s">
        <v>233</v>
      </c>
      <c r="C212" s="16"/>
      <c r="D212" s="16"/>
      <c r="E212" s="16"/>
      <c r="F212" s="16"/>
      <c r="G212" s="16"/>
      <c r="H212" s="16"/>
      <c r="I212" s="16"/>
    </row>
    <row r="213" spans="1:9" ht="40.5" customHeight="1" x14ac:dyDescent="0.25">
      <c r="A213" s="16" t="s">
        <v>234</v>
      </c>
      <c r="B213" s="16" t="s">
        <v>233</v>
      </c>
      <c r="C213" s="16">
        <v>840</v>
      </c>
      <c r="D213" s="16" t="s">
        <v>41</v>
      </c>
      <c r="E213" s="17"/>
      <c r="F213" s="16" t="str">
        <f>IF(ISBLANK(E213),"", PRODUCT(C213,E213))</f>
        <v/>
      </c>
      <c r="G213" s="18"/>
      <c r="H213" s="16"/>
      <c r="I213" s="16"/>
    </row>
    <row r="214" spans="1:9" ht="33.75" customHeight="1" x14ac:dyDescent="0.25">
      <c r="A214" s="16" t="s">
        <v>235</v>
      </c>
      <c r="B214" s="16" t="s">
        <v>236</v>
      </c>
      <c r="C214" s="16"/>
      <c r="D214" s="16"/>
      <c r="E214" s="16"/>
      <c r="F214" s="16"/>
      <c r="G214" s="16"/>
      <c r="H214" s="18"/>
      <c r="I214" s="18"/>
    </row>
    <row r="215" spans="1:9" ht="33.75" customHeight="1" x14ac:dyDescent="0.25">
      <c r="A215" s="16" t="s">
        <v>237</v>
      </c>
      <c r="B215" s="16" t="s">
        <v>238</v>
      </c>
      <c r="C215" s="16"/>
      <c r="D215" s="16"/>
      <c r="E215" s="16"/>
      <c r="F215" s="16"/>
      <c r="G215" s="16"/>
      <c r="H215" s="18"/>
      <c r="I215" s="18"/>
    </row>
    <row r="216" spans="1:9" ht="33" customHeight="1" x14ac:dyDescent="0.25">
      <c r="A216" s="16" t="s">
        <v>239</v>
      </c>
      <c r="B216" s="16" t="s">
        <v>240</v>
      </c>
      <c r="C216" s="16"/>
      <c r="D216" s="16"/>
      <c r="E216" s="16"/>
      <c r="F216" s="16"/>
      <c r="G216" s="16"/>
      <c r="H216" s="18"/>
      <c r="I216" s="18"/>
    </row>
    <row r="217" spans="1:9" ht="29.25" customHeight="1" x14ac:dyDescent="0.25">
      <c r="A217" s="16" t="s">
        <v>241</v>
      </c>
      <c r="B217" s="16" t="s">
        <v>242</v>
      </c>
      <c r="C217" s="16"/>
      <c r="D217" s="16"/>
      <c r="E217" s="16"/>
      <c r="F217" s="16"/>
      <c r="G217" s="16"/>
      <c r="H217" s="18"/>
      <c r="I217" s="18"/>
    </row>
    <row r="218" spans="1:9" ht="31.5" customHeight="1" x14ac:dyDescent="0.25">
      <c r="A218" s="16" t="s">
        <v>243</v>
      </c>
      <c r="B218" s="16" t="s">
        <v>244</v>
      </c>
      <c r="C218" s="16"/>
      <c r="D218" s="16"/>
      <c r="E218" s="16"/>
      <c r="F218" s="16"/>
      <c r="G218" s="16"/>
      <c r="H218" s="18"/>
      <c r="I218" s="18"/>
    </row>
    <row r="219" spans="1:9" ht="29.25" customHeight="1" x14ac:dyDescent="0.25">
      <c r="A219" s="16" t="s">
        <v>245</v>
      </c>
      <c r="B219" s="16" t="s">
        <v>246</v>
      </c>
      <c r="C219" s="16"/>
      <c r="D219" s="16"/>
      <c r="E219" s="16"/>
      <c r="F219" s="16"/>
      <c r="G219" s="16"/>
      <c r="H219" s="18"/>
      <c r="I219" s="18"/>
    </row>
    <row r="220" spans="1:9" ht="30" customHeight="1" x14ac:dyDescent="0.25">
      <c r="A220" s="16" t="s">
        <v>247</v>
      </c>
      <c r="B220" s="16" t="s">
        <v>248</v>
      </c>
      <c r="C220" s="16"/>
      <c r="D220" s="16"/>
      <c r="E220" s="16"/>
      <c r="F220" s="16"/>
      <c r="G220" s="16"/>
      <c r="H220" s="18"/>
      <c r="I220" s="18"/>
    </row>
    <row r="221" spans="1:9" ht="28.5" customHeight="1" x14ac:dyDescent="0.25">
      <c r="A221" s="16" t="s">
        <v>249</v>
      </c>
      <c r="B221" s="16" t="s">
        <v>250</v>
      </c>
      <c r="C221" s="16"/>
      <c r="D221" s="16"/>
      <c r="E221" s="16"/>
      <c r="F221" s="16"/>
      <c r="G221" s="16"/>
      <c r="H221" s="18"/>
      <c r="I221" s="18"/>
    </row>
    <row r="222" spans="1:9" ht="30.75" customHeight="1" x14ac:dyDescent="0.25">
      <c r="A222" s="16" t="s">
        <v>251</v>
      </c>
      <c r="B222" s="16" t="s">
        <v>252</v>
      </c>
      <c r="C222" s="16"/>
      <c r="D222" s="16"/>
      <c r="E222" s="16"/>
      <c r="F222" s="16"/>
      <c r="G222" s="16"/>
      <c r="H222" s="18"/>
      <c r="I222" s="18"/>
    </row>
    <row r="223" spans="1:9" ht="48.75" customHeight="1" x14ac:dyDescent="0.25">
      <c r="A223" s="16" t="s">
        <v>253</v>
      </c>
      <c r="B223" s="16" t="s">
        <v>254</v>
      </c>
      <c r="C223" s="16"/>
      <c r="D223" s="16"/>
      <c r="E223" s="16"/>
      <c r="F223" s="16"/>
      <c r="G223" s="16"/>
      <c r="H223" s="18"/>
      <c r="I223" s="18"/>
    </row>
    <row r="224" spans="1:9" ht="32.25" customHeight="1" x14ac:dyDescent="0.25">
      <c r="A224" s="16" t="s">
        <v>255</v>
      </c>
      <c r="B224" s="16" t="s">
        <v>256</v>
      </c>
      <c r="C224" s="16"/>
      <c r="D224" s="16"/>
      <c r="E224" s="16"/>
      <c r="F224" s="16"/>
      <c r="G224" s="16"/>
      <c r="H224" s="18"/>
      <c r="I224" s="18"/>
    </row>
    <row r="225" spans="1:9" ht="32.25" customHeight="1" x14ac:dyDescent="0.25">
      <c r="A225" s="16" t="s">
        <v>257</v>
      </c>
      <c r="B225" s="16" t="s">
        <v>258</v>
      </c>
      <c r="C225" s="16"/>
      <c r="D225" s="16"/>
      <c r="E225" s="16"/>
      <c r="F225" s="16"/>
      <c r="G225" s="16"/>
      <c r="H225" s="18"/>
      <c r="I225" s="18"/>
    </row>
    <row r="226" spans="1:9" ht="51.75" customHeight="1" x14ac:dyDescent="0.25">
      <c r="A226" s="16" t="s">
        <v>259</v>
      </c>
      <c r="B226" s="16" t="s">
        <v>260</v>
      </c>
      <c r="C226" s="16"/>
      <c r="D226" s="16"/>
      <c r="E226" s="16"/>
      <c r="F226" s="16"/>
      <c r="G226" s="16"/>
      <c r="H226" s="18"/>
      <c r="I226" s="18"/>
    </row>
    <row r="227" spans="1:9" ht="46.5" customHeight="1" x14ac:dyDescent="0.25">
      <c r="A227" s="16" t="s">
        <v>261</v>
      </c>
      <c r="B227" s="16" t="s">
        <v>59</v>
      </c>
      <c r="C227" s="16"/>
      <c r="D227" s="16"/>
      <c r="E227" s="16"/>
      <c r="F227" s="16"/>
      <c r="G227" s="16"/>
      <c r="H227" s="18"/>
      <c r="I227" s="18"/>
    </row>
    <row r="228" spans="1:9" ht="30" x14ac:dyDescent="0.25">
      <c r="E228" s="15" t="s">
        <v>60</v>
      </c>
      <c r="F228" s="15" t="str">
        <f>IF((COUNT(C213:C227)&lt;&gt;COUNT(F213:F227)),"", ROUND(SUM(F213:F227),2))</f>
        <v/>
      </c>
      <c r="G228" s="24" t="str">
        <f>IF((COUNT(C213:C227)&lt;&gt;COUNT(F213:F227)),"Neužpildytos visų objektų kainos", "")</f>
        <v>Neužpildytos visų objektų kainos</v>
      </c>
    </row>
    <row r="229" spans="1:9" ht="45" x14ac:dyDescent="0.25">
      <c r="C229" s="15" t="s">
        <v>61</v>
      </c>
      <c r="D229" s="18"/>
      <c r="E229" s="15" t="s">
        <v>62</v>
      </c>
      <c r="F229" s="15" t="str">
        <f>IF(OR(F228="",D229=""),"", ROUND(PRODUCT(D229,F228)/100,2))</f>
        <v/>
      </c>
      <c r="G229" s="24" t="str">
        <f>IF(D229="", "Nurodykite taikomą PVM dydį", "")</f>
        <v>Nurodykite taikomą PVM dydį</v>
      </c>
    </row>
    <row r="230" spans="1:9" x14ac:dyDescent="0.25">
      <c r="E230" s="15" t="s">
        <v>63</v>
      </c>
      <c r="F230" s="15">
        <f>IF(ISBLANK(F229), "", ROUND(SUM(F228:F229),2))</f>
        <v>0</v>
      </c>
    </row>
    <row r="234" spans="1:9" ht="34.5" customHeight="1" x14ac:dyDescent="0.25">
      <c r="A234" s="19" t="s">
        <v>262</v>
      </c>
      <c r="B234" s="26" t="s">
        <v>263</v>
      </c>
    </row>
    <row r="236" spans="1:9" ht="15.75" x14ac:dyDescent="0.25">
      <c r="A236" s="41" t="s">
        <v>28</v>
      </c>
      <c r="B236" s="42"/>
    </row>
    <row r="237" spans="1:9" ht="45" x14ac:dyDescent="0.25">
      <c r="A237" s="15" t="s">
        <v>29</v>
      </c>
      <c r="B237" s="15" t="s">
        <v>30</v>
      </c>
      <c r="C237" s="15" t="s">
        <v>31</v>
      </c>
      <c r="D237" s="15" t="s">
        <v>32</v>
      </c>
      <c r="E237" s="15" t="s">
        <v>33</v>
      </c>
      <c r="F237" s="15" t="s">
        <v>34</v>
      </c>
      <c r="G237" s="15" t="s">
        <v>35</v>
      </c>
      <c r="H237" s="15" t="s">
        <v>36</v>
      </c>
      <c r="I237" s="15" t="s">
        <v>37</v>
      </c>
    </row>
    <row r="238" spans="1:9" x14ac:dyDescent="0.25">
      <c r="A238" s="15" t="s">
        <v>264</v>
      </c>
      <c r="B238" s="15" t="s">
        <v>265</v>
      </c>
      <c r="C238" s="16"/>
      <c r="D238" s="16"/>
      <c r="E238" s="16"/>
      <c r="F238" s="16"/>
      <c r="G238" s="16"/>
      <c r="H238" s="16"/>
      <c r="I238" s="16"/>
    </row>
    <row r="239" spans="1:9" ht="33.75" customHeight="1" x14ac:dyDescent="0.25">
      <c r="A239" s="16" t="s">
        <v>266</v>
      </c>
      <c r="B239" s="16" t="s">
        <v>265</v>
      </c>
      <c r="C239" s="16">
        <v>1500</v>
      </c>
      <c r="D239" s="16" t="s">
        <v>41</v>
      </c>
      <c r="E239" s="17"/>
      <c r="F239" s="16" t="str">
        <f>IF(ISBLANK(E239),"", PRODUCT(C239,E239))</f>
        <v/>
      </c>
      <c r="G239" s="18"/>
      <c r="H239" s="16"/>
      <c r="I239" s="16"/>
    </row>
    <row r="240" spans="1:9" ht="27.75" customHeight="1" x14ac:dyDescent="0.25">
      <c r="A240" s="16" t="s">
        <v>267</v>
      </c>
      <c r="B240" s="16" t="s">
        <v>268</v>
      </c>
      <c r="C240" s="16"/>
      <c r="D240" s="16"/>
      <c r="E240" s="16"/>
      <c r="F240" s="16"/>
      <c r="G240" s="16"/>
      <c r="H240" s="18"/>
      <c r="I240" s="18"/>
    </row>
    <row r="241" spans="1:9" ht="60" customHeight="1" x14ac:dyDescent="0.25">
      <c r="A241" s="16" t="s">
        <v>269</v>
      </c>
      <c r="B241" s="16" t="s">
        <v>270</v>
      </c>
      <c r="C241" s="16"/>
      <c r="D241" s="16"/>
      <c r="E241" s="16"/>
      <c r="F241" s="16"/>
      <c r="G241" s="16"/>
      <c r="H241" s="18"/>
      <c r="I241" s="18"/>
    </row>
    <row r="242" spans="1:9" ht="52.5" customHeight="1" x14ac:dyDescent="0.25">
      <c r="A242" s="16" t="s">
        <v>271</v>
      </c>
      <c r="B242" s="16" t="s">
        <v>272</v>
      </c>
      <c r="C242" s="16"/>
      <c r="D242" s="16"/>
      <c r="E242" s="16"/>
      <c r="F242" s="16"/>
      <c r="G242" s="16"/>
      <c r="H242" s="18"/>
      <c r="I242" s="18"/>
    </row>
    <row r="243" spans="1:9" ht="46.5" customHeight="1" x14ac:dyDescent="0.25">
      <c r="A243" s="16" t="s">
        <v>273</v>
      </c>
      <c r="B243" s="16" t="s">
        <v>274</v>
      </c>
      <c r="C243" s="16"/>
      <c r="D243" s="16"/>
      <c r="E243" s="16"/>
      <c r="F243" s="16"/>
      <c r="G243" s="16"/>
      <c r="H243" s="18"/>
      <c r="I243" s="18"/>
    </row>
    <row r="244" spans="1:9" ht="33" customHeight="1" x14ac:dyDescent="0.25">
      <c r="A244" s="16" t="s">
        <v>275</v>
      </c>
      <c r="B244" s="16" t="s">
        <v>276</v>
      </c>
      <c r="C244" s="16"/>
      <c r="D244" s="16"/>
      <c r="E244" s="16"/>
      <c r="F244" s="16"/>
      <c r="G244" s="16"/>
      <c r="H244" s="18"/>
      <c r="I244" s="18"/>
    </row>
    <row r="245" spans="1:9" ht="46.5" customHeight="1" x14ac:dyDescent="0.25">
      <c r="A245" s="16" t="s">
        <v>277</v>
      </c>
      <c r="B245" s="16" t="s">
        <v>278</v>
      </c>
      <c r="C245" s="16"/>
      <c r="D245" s="16"/>
      <c r="E245" s="16"/>
      <c r="F245" s="16"/>
      <c r="G245" s="16"/>
      <c r="H245" s="18"/>
      <c r="I245" s="18"/>
    </row>
    <row r="246" spans="1:9" ht="51.75" customHeight="1" x14ac:dyDescent="0.25">
      <c r="A246" s="16" t="s">
        <v>279</v>
      </c>
      <c r="B246" s="16" t="s">
        <v>280</v>
      </c>
      <c r="C246" s="16"/>
      <c r="D246" s="16"/>
      <c r="E246" s="16"/>
      <c r="F246" s="16"/>
      <c r="G246" s="16"/>
      <c r="H246" s="18"/>
      <c r="I246" s="18"/>
    </row>
    <row r="247" spans="1:9" ht="34.5" customHeight="1" x14ac:dyDescent="0.25">
      <c r="A247" s="16" t="s">
        <v>281</v>
      </c>
      <c r="B247" s="16" t="s">
        <v>282</v>
      </c>
      <c r="C247" s="16"/>
      <c r="D247" s="16"/>
      <c r="E247" s="16"/>
      <c r="F247" s="16"/>
      <c r="G247" s="16"/>
      <c r="H247" s="18"/>
      <c r="I247" s="18"/>
    </row>
    <row r="248" spans="1:9" ht="50.25" customHeight="1" x14ac:dyDescent="0.25">
      <c r="A248" s="16" t="s">
        <v>283</v>
      </c>
      <c r="B248" s="16" t="s">
        <v>59</v>
      </c>
      <c r="C248" s="16"/>
      <c r="D248" s="16"/>
      <c r="E248" s="16"/>
      <c r="F248" s="16"/>
      <c r="G248" s="16"/>
      <c r="H248" s="18"/>
      <c r="I248" s="18"/>
    </row>
    <row r="249" spans="1:9" ht="30" x14ac:dyDescent="0.25">
      <c r="E249" s="15" t="s">
        <v>60</v>
      </c>
      <c r="F249" s="15" t="str">
        <f>IF((COUNT(C239:C248)&lt;&gt;COUNT(F239:F248)),"", ROUND(SUM(F239:F248),2))</f>
        <v/>
      </c>
      <c r="G249" s="24" t="str">
        <f>IF((COUNT(C239:C248)&lt;&gt;COUNT(F239:F248)),"Neužpildytos visų objektų kainos", "")</f>
        <v>Neužpildytos visų objektų kainos</v>
      </c>
    </row>
    <row r="250" spans="1:9" ht="45" x14ac:dyDescent="0.25">
      <c r="C250" s="15" t="s">
        <v>61</v>
      </c>
      <c r="D250" s="18"/>
      <c r="E250" s="15" t="s">
        <v>62</v>
      </c>
      <c r="F250" s="15" t="str">
        <f>IF(OR(F249="",D250=""),"", ROUND(PRODUCT(D250,F249)/100,2))</f>
        <v/>
      </c>
      <c r="G250" s="24" t="str">
        <f>IF(D250="", "Nurodykite taikomą PVM dydį", "")</f>
        <v>Nurodykite taikomą PVM dydį</v>
      </c>
    </row>
    <row r="251" spans="1:9" x14ac:dyDescent="0.25">
      <c r="E251" s="15" t="s">
        <v>63</v>
      </c>
      <c r="F251" s="15">
        <f>IF(ISBLANK(F250), "", ROUND(SUM(F249:F250),2))</f>
        <v>0</v>
      </c>
    </row>
    <row r="255" spans="1:9" ht="30" customHeight="1" x14ac:dyDescent="0.25">
      <c r="A255" s="19" t="s">
        <v>284</v>
      </c>
      <c r="B255" s="26" t="s">
        <v>285</v>
      </c>
    </row>
    <row r="257" spans="1:9" ht="15.75" x14ac:dyDescent="0.25">
      <c r="A257" s="41" t="s">
        <v>28</v>
      </c>
      <c r="B257" s="42"/>
    </row>
    <row r="258" spans="1:9" ht="45" x14ac:dyDescent="0.25">
      <c r="A258" s="15" t="s">
        <v>29</v>
      </c>
      <c r="B258" s="15" t="s">
        <v>30</v>
      </c>
      <c r="C258" s="15" t="s">
        <v>31</v>
      </c>
      <c r="D258" s="15" t="s">
        <v>32</v>
      </c>
      <c r="E258" s="15" t="s">
        <v>33</v>
      </c>
      <c r="F258" s="15" t="s">
        <v>34</v>
      </c>
      <c r="G258" s="15" t="s">
        <v>35</v>
      </c>
      <c r="H258" s="15" t="s">
        <v>36</v>
      </c>
      <c r="I258" s="15" t="s">
        <v>37</v>
      </c>
    </row>
    <row r="259" spans="1:9" ht="34.5" customHeight="1" x14ac:dyDescent="0.25">
      <c r="A259" s="15" t="s">
        <v>286</v>
      </c>
      <c r="B259" s="15" t="s">
        <v>287</v>
      </c>
      <c r="C259" s="16"/>
      <c r="D259" s="16"/>
      <c r="E259" s="16"/>
      <c r="F259" s="16"/>
      <c r="G259" s="16"/>
      <c r="H259" s="16"/>
      <c r="I259" s="16"/>
    </row>
    <row r="260" spans="1:9" ht="30" customHeight="1" x14ac:dyDescent="0.25">
      <c r="A260" s="16" t="s">
        <v>288</v>
      </c>
      <c r="B260" s="16" t="s">
        <v>287</v>
      </c>
      <c r="C260" s="16">
        <v>1614</v>
      </c>
      <c r="D260" s="16" t="s">
        <v>41</v>
      </c>
      <c r="E260" s="17"/>
      <c r="F260" s="16" t="str">
        <f>IF(ISBLANK(E260),"", PRODUCT(C260,E260))</f>
        <v/>
      </c>
      <c r="G260" s="18"/>
      <c r="H260" s="16"/>
      <c r="I260" s="16"/>
    </row>
    <row r="261" spans="1:9" x14ac:dyDescent="0.25">
      <c r="A261" s="16" t="s">
        <v>289</v>
      </c>
      <c r="B261" s="16" t="s">
        <v>290</v>
      </c>
      <c r="C261" s="16"/>
      <c r="D261" s="16"/>
      <c r="E261" s="16"/>
      <c r="F261" s="16"/>
      <c r="G261" s="16"/>
      <c r="H261" s="18"/>
      <c r="I261" s="18"/>
    </row>
    <row r="262" spans="1:9" ht="28.5" customHeight="1" x14ac:dyDescent="0.25">
      <c r="A262" s="16" t="s">
        <v>291</v>
      </c>
      <c r="B262" s="16" t="s">
        <v>292</v>
      </c>
      <c r="C262" s="16"/>
      <c r="D262" s="16"/>
      <c r="E262" s="16"/>
      <c r="F262" s="16"/>
      <c r="G262" s="16"/>
      <c r="H262" s="18"/>
      <c r="I262" s="18"/>
    </row>
    <row r="263" spans="1:9" ht="43.5" customHeight="1" x14ac:dyDescent="0.25">
      <c r="A263" s="16" t="s">
        <v>293</v>
      </c>
      <c r="B263" s="16" t="s">
        <v>294</v>
      </c>
      <c r="C263" s="16"/>
      <c r="D263" s="16"/>
      <c r="E263" s="16"/>
      <c r="F263" s="16"/>
      <c r="G263" s="16"/>
      <c r="H263" s="18"/>
      <c r="I263" s="18"/>
    </row>
    <row r="264" spans="1:9" ht="30" customHeight="1" x14ac:dyDescent="0.25">
      <c r="A264" s="16" t="s">
        <v>295</v>
      </c>
      <c r="B264" s="16" t="s">
        <v>296</v>
      </c>
      <c r="C264" s="16"/>
      <c r="D264" s="16"/>
      <c r="E264" s="16"/>
      <c r="F264" s="16"/>
      <c r="G264" s="16"/>
      <c r="H264" s="18"/>
      <c r="I264" s="18"/>
    </row>
    <row r="265" spans="1:9" ht="27.75" customHeight="1" x14ac:dyDescent="0.25">
      <c r="A265" s="16" t="s">
        <v>297</v>
      </c>
      <c r="B265" s="16" t="s">
        <v>298</v>
      </c>
      <c r="C265" s="16"/>
      <c r="D265" s="16"/>
      <c r="E265" s="16"/>
      <c r="F265" s="16"/>
      <c r="G265" s="16"/>
      <c r="H265" s="18"/>
      <c r="I265" s="18"/>
    </row>
    <row r="266" spans="1:9" ht="27.75" customHeight="1" x14ac:dyDescent="0.25">
      <c r="A266" s="16" t="s">
        <v>299</v>
      </c>
      <c r="B266" s="16" t="s">
        <v>300</v>
      </c>
      <c r="C266" s="16"/>
      <c r="D266" s="16"/>
      <c r="E266" s="16"/>
      <c r="F266" s="16"/>
      <c r="G266" s="16"/>
      <c r="H266" s="18"/>
      <c r="I266" s="18"/>
    </row>
    <row r="267" spans="1:9" ht="63.75" customHeight="1" x14ac:dyDescent="0.25">
      <c r="A267" s="16" t="s">
        <v>301</v>
      </c>
      <c r="B267" s="16" t="s">
        <v>278</v>
      </c>
      <c r="C267" s="16"/>
      <c r="D267" s="16"/>
      <c r="E267" s="16"/>
      <c r="F267" s="16"/>
      <c r="G267" s="16"/>
      <c r="H267" s="18"/>
      <c r="I267" s="18"/>
    </row>
    <row r="268" spans="1:9" ht="29.25" customHeight="1" x14ac:dyDescent="0.25">
      <c r="A268" s="16" t="s">
        <v>302</v>
      </c>
      <c r="B268" s="16" t="s">
        <v>303</v>
      </c>
      <c r="C268" s="16"/>
      <c r="D268" s="16"/>
      <c r="E268" s="16"/>
      <c r="F268" s="16"/>
      <c r="G268" s="16"/>
      <c r="H268" s="18"/>
      <c r="I268" s="18"/>
    </row>
    <row r="269" spans="1:9" ht="30.75" customHeight="1" x14ac:dyDescent="0.25">
      <c r="A269" s="16" t="s">
        <v>304</v>
      </c>
      <c r="B269" s="16" t="s">
        <v>305</v>
      </c>
      <c r="C269" s="16"/>
      <c r="D269" s="16"/>
      <c r="E269" s="16"/>
      <c r="F269" s="16"/>
      <c r="G269" s="16"/>
      <c r="H269" s="18"/>
      <c r="I269" s="18"/>
    </row>
    <row r="270" spans="1:9" ht="33.75" customHeight="1" x14ac:dyDescent="0.25">
      <c r="A270" s="16" t="s">
        <v>306</v>
      </c>
      <c r="B270" s="16" t="s">
        <v>307</v>
      </c>
      <c r="C270" s="16"/>
      <c r="D270" s="16"/>
      <c r="E270" s="16"/>
      <c r="F270" s="16"/>
      <c r="G270" s="16"/>
      <c r="H270" s="18"/>
      <c r="I270" s="18"/>
    </row>
    <row r="271" spans="1:9" ht="30" customHeight="1" x14ac:dyDescent="0.25">
      <c r="A271" s="16" t="s">
        <v>308</v>
      </c>
      <c r="B271" s="16" t="s">
        <v>309</v>
      </c>
      <c r="C271" s="16"/>
      <c r="D271" s="16"/>
      <c r="E271" s="16"/>
      <c r="F271" s="16"/>
      <c r="G271" s="16"/>
      <c r="H271" s="18"/>
      <c r="I271" s="18"/>
    </row>
    <row r="272" spans="1:9" ht="29.25" customHeight="1" x14ac:dyDescent="0.25">
      <c r="A272" s="16" t="s">
        <v>310</v>
      </c>
      <c r="B272" s="16" t="s">
        <v>311</v>
      </c>
      <c r="C272" s="16"/>
      <c r="D272" s="16"/>
      <c r="E272" s="16"/>
      <c r="F272" s="16"/>
      <c r="G272" s="16"/>
      <c r="H272" s="18"/>
      <c r="I272" s="18"/>
    </row>
    <row r="273" spans="1:9" ht="34.5" customHeight="1" x14ac:dyDescent="0.25">
      <c r="A273" s="16" t="s">
        <v>312</v>
      </c>
      <c r="B273" s="16" t="s">
        <v>313</v>
      </c>
      <c r="C273" s="16"/>
      <c r="D273" s="16"/>
      <c r="E273" s="16"/>
      <c r="F273" s="16"/>
      <c r="G273" s="16"/>
      <c r="H273" s="18"/>
      <c r="I273" s="18"/>
    </row>
    <row r="274" spans="1:9" ht="46.5" customHeight="1" x14ac:dyDescent="0.25">
      <c r="A274" s="16" t="s">
        <v>314</v>
      </c>
      <c r="B274" s="16" t="s">
        <v>59</v>
      </c>
      <c r="C274" s="16"/>
      <c r="D274" s="16"/>
      <c r="E274" s="16"/>
      <c r="F274" s="16"/>
      <c r="G274" s="16"/>
      <c r="H274" s="18"/>
      <c r="I274" s="18"/>
    </row>
    <row r="275" spans="1:9" ht="30" x14ac:dyDescent="0.25">
      <c r="E275" s="15" t="s">
        <v>60</v>
      </c>
      <c r="F275" s="15" t="str">
        <f>IF((COUNT(C260:C274)&lt;&gt;COUNT(F260:F274)),"", ROUND(SUM(F260:F274),2))</f>
        <v/>
      </c>
      <c r="G275" s="24" t="str">
        <f>IF((COUNT(C260:C274)&lt;&gt;COUNT(F260:F274)),"Neužpildytos visų objektų kainos", "")</f>
        <v>Neužpildytos visų objektų kainos</v>
      </c>
    </row>
    <row r="276" spans="1:9" ht="45" x14ac:dyDescent="0.25">
      <c r="C276" s="15" t="s">
        <v>61</v>
      </c>
      <c r="D276" s="18"/>
      <c r="E276" s="15" t="s">
        <v>62</v>
      </c>
      <c r="F276" s="15" t="str">
        <f>IF(OR(F275="",D276=""),"", ROUND(PRODUCT(D276,F275)/100,2))</f>
        <v/>
      </c>
      <c r="G276" s="24" t="str">
        <f>IF(D276="", "Nurodykite taikomą PVM dydį", "")</f>
        <v>Nurodykite taikomą PVM dydį</v>
      </c>
    </row>
    <row r="277" spans="1:9" x14ac:dyDescent="0.25">
      <c r="E277" s="15" t="s">
        <v>63</v>
      </c>
      <c r="F277" s="15">
        <f>IF(ISBLANK(F276), "", ROUND(SUM(F275:F276),2))</f>
        <v>0</v>
      </c>
    </row>
    <row r="281" spans="1:9" x14ac:dyDescent="0.25">
      <c r="A281" s="19" t="s">
        <v>315</v>
      </c>
      <c r="B281" s="26" t="s">
        <v>316</v>
      </c>
    </row>
    <row r="283" spans="1:9" ht="15.75" x14ac:dyDescent="0.25">
      <c r="A283" s="41" t="s">
        <v>28</v>
      </c>
      <c r="B283" s="42"/>
    </row>
    <row r="284" spans="1:9" ht="45" x14ac:dyDescent="0.25">
      <c r="A284" s="15" t="s">
        <v>29</v>
      </c>
      <c r="B284" s="15" t="s">
        <v>30</v>
      </c>
      <c r="C284" s="15" t="s">
        <v>31</v>
      </c>
      <c r="D284" s="15" t="s">
        <v>32</v>
      </c>
      <c r="E284" s="15" t="s">
        <v>33</v>
      </c>
      <c r="F284" s="15" t="s">
        <v>34</v>
      </c>
      <c r="G284" s="15" t="s">
        <v>35</v>
      </c>
      <c r="H284" s="15" t="s">
        <v>36</v>
      </c>
      <c r="I284" s="15" t="s">
        <v>37</v>
      </c>
    </row>
    <row r="285" spans="1:9" ht="46.5" customHeight="1" x14ac:dyDescent="0.25">
      <c r="A285" s="15" t="s">
        <v>317</v>
      </c>
      <c r="B285" s="15" t="s">
        <v>318</v>
      </c>
      <c r="C285" s="16"/>
      <c r="D285" s="16"/>
      <c r="E285" s="16"/>
      <c r="F285" s="16"/>
      <c r="G285" s="16"/>
      <c r="H285" s="16"/>
      <c r="I285" s="16"/>
    </row>
    <row r="286" spans="1:9" ht="45" x14ac:dyDescent="0.25">
      <c r="A286" s="16" t="s">
        <v>319</v>
      </c>
      <c r="B286" s="16" t="s">
        <v>318</v>
      </c>
      <c r="C286" s="16">
        <v>90</v>
      </c>
      <c r="D286" s="16" t="s">
        <v>41</v>
      </c>
      <c r="E286" s="17"/>
      <c r="F286" s="16" t="str">
        <f>IF(ISBLANK(E286),"", PRODUCT(C286,E286))</f>
        <v/>
      </c>
      <c r="G286" s="18"/>
      <c r="H286" s="16"/>
      <c r="I286" s="16"/>
    </row>
    <row r="287" spans="1:9" ht="112.5" customHeight="1" x14ac:dyDescent="0.25">
      <c r="A287" s="16" t="s">
        <v>320</v>
      </c>
      <c r="B287" s="16" t="s">
        <v>321</v>
      </c>
      <c r="C287" s="16"/>
      <c r="D287" s="16"/>
      <c r="E287" s="16"/>
      <c r="F287" s="16"/>
      <c r="G287" s="16"/>
      <c r="H287" s="18"/>
      <c r="I287" s="18"/>
    </row>
    <row r="288" spans="1:9" ht="54" customHeight="1" x14ac:dyDescent="0.25">
      <c r="A288" s="16" t="s">
        <v>322</v>
      </c>
      <c r="B288" s="16" t="s">
        <v>323</v>
      </c>
      <c r="C288" s="16"/>
      <c r="D288" s="16"/>
      <c r="E288" s="16"/>
      <c r="F288" s="16"/>
      <c r="G288" s="16"/>
      <c r="H288" s="18"/>
      <c r="I288" s="18"/>
    </row>
    <row r="289" spans="1:9" ht="57" customHeight="1" x14ac:dyDescent="0.25">
      <c r="A289" s="16" t="s">
        <v>324</v>
      </c>
      <c r="B289" s="16" t="s">
        <v>325</v>
      </c>
      <c r="C289" s="16"/>
      <c r="D289" s="16"/>
      <c r="E289" s="16"/>
      <c r="F289" s="16"/>
      <c r="G289" s="16"/>
      <c r="H289" s="18"/>
      <c r="I289" s="18"/>
    </row>
    <row r="290" spans="1:9" ht="45.75" customHeight="1" x14ac:dyDescent="0.25">
      <c r="A290" s="16" t="s">
        <v>326</v>
      </c>
      <c r="B290" s="16" t="s">
        <v>327</v>
      </c>
      <c r="C290" s="16"/>
      <c r="D290" s="16"/>
      <c r="E290" s="16"/>
      <c r="F290" s="16"/>
      <c r="G290" s="16"/>
      <c r="H290" s="18"/>
      <c r="I290" s="18"/>
    </row>
    <row r="291" spans="1:9" ht="34.5" customHeight="1" x14ac:dyDescent="0.25">
      <c r="A291" s="16" t="s">
        <v>328</v>
      </c>
      <c r="B291" s="16" t="s">
        <v>329</v>
      </c>
      <c r="C291" s="16"/>
      <c r="D291" s="16"/>
      <c r="E291" s="16"/>
      <c r="F291" s="16"/>
      <c r="G291" s="16"/>
      <c r="H291" s="18"/>
      <c r="I291" s="18"/>
    </row>
    <row r="292" spans="1:9" ht="33.75" customHeight="1" x14ac:dyDescent="0.25">
      <c r="A292" s="16" t="s">
        <v>330</v>
      </c>
      <c r="B292" s="16" t="s">
        <v>331</v>
      </c>
      <c r="C292" s="16"/>
      <c r="D292" s="16"/>
      <c r="E292" s="16"/>
      <c r="F292" s="16"/>
      <c r="G292" s="16"/>
      <c r="H292" s="18"/>
      <c r="I292" s="18"/>
    </row>
    <row r="293" spans="1:9" ht="50.25" customHeight="1" x14ac:dyDescent="0.25">
      <c r="A293" s="16" t="s">
        <v>332</v>
      </c>
      <c r="B293" s="16" t="s">
        <v>333</v>
      </c>
      <c r="C293" s="16"/>
      <c r="D293" s="16"/>
      <c r="E293" s="16"/>
      <c r="F293" s="16"/>
      <c r="G293" s="16"/>
      <c r="H293" s="18"/>
      <c r="I293" s="18"/>
    </row>
    <row r="294" spans="1:9" ht="58.5" customHeight="1" x14ac:dyDescent="0.25">
      <c r="A294" s="16" t="s">
        <v>334</v>
      </c>
      <c r="B294" s="16" t="s">
        <v>335</v>
      </c>
      <c r="C294" s="16"/>
      <c r="D294" s="16"/>
      <c r="E294" s="16"/>
      <c r="F294" s="16"/>
      <c r="G294" s="16"/>
      <c r="H294" s="18"/>
      <c r="I294" s="18"/>
    </row>
    <row r="295" spans="1:9" ht="63.75" customHeight="1" x14ac:dyDescent="0.25">
      <c r="A295" s="16" t="s">
        <v>336</v>
      </c>
      <c r="B295" s="16" t="s">
        <v>337</v>
      </c>
      <c r="C295" s="16"/>
      <c r="D295" s="16"/>
      <c r="E295" s="16"/>
      <c r="F295" s="16"/>
      <c r="G295" s="16"/>
      <c r="H295" s="18"/>
      <c r="I295" s="18"/>
    </row>
    <row r="296" spans="1:9" ht="60" customHeight="1" x14ac:dyDescent="0.25">
      <c r="A296" s="16" t="s">
        <v>338</v>
      </c>
      <c r="B296" s="16" t="s">
        <v>59</v>
      </c>
      <c r="C296" s="16"/>
      <c r="D296" s="16"/>
      <c r="E296" s="16"/>
      <c r="F296" s="16"/>
      <c r="G296" s="16"/>
      <c r="H296" s="18"/>
      <c r="I296" s="18"/>
    </row>
    <row r="297" spans="1:9" ht="30" x14ac:dyDescent="0.25">
      <c r="E297" s="15" t="s">
        <v>60</v>
      </c>
      <c r="F297" s="15" t="str">
        <f>IF((COUNT(C286:C296)&lt;&gt;COUNT(F286:F296)),"", ROUND(SUM(F286:F296),2))</f>
        <v/>
      </c>
      <c r="G297" s="24" t="str">
        <f>IF((COUNT(C286:C296)&lt;&gt;COUNT(F286:F296)),"Neužpildytos visų objektų kainos", "")</f>
        <v>Neužpildytos visų objektų kainos</v>
      </c>
    </row>
    <row r="298" spans="1:9" ht="45" x14ac:dyDescent="0.25">
      <c r="C298" s="15" t="s">
        <v>61</v>
      </c>
      <c r="D298" s="18"/>
      <c r="E298" s="15" t="s">
        <v>62</v>
      </c>
      <c r="F298" s="15" t="str">
        <f>IF(OR(F297="",D298=""),"", ROUND(PRODUCT(D298,F297)/100,2))</f>
        <v/>
      </c>
      <c r="G298" s="24" t="str">
        <f>IF(D298="", "Nurodykite taikomą PVM dydį", "")</f>
        <v>Nurodykite taikomą PVM dydį</v>
      </c>
    </row>
    <row r="299" spans="1:9" x14ac:dyDescent="0.25">
      <c r="E299" s="15" t="s">
        <v>63</v>
      </c>
      <c r="F299" s="15">
        <f>IF(ISBLANK(F298), "", ROUND(SUM(F297:F298),2))</f>
        <v>0</v>
      </c>
    </row>
    <row r="303" spans="1:9" x14ac:dyDescent="0.25">
      <c r="A303" s="19" t="s">
        <v>339</v>
      </c>
      <c r="B303" s="26" t="s">
        <v>340</v>
      </c>
    </row>
    <row r="305" spans="1:9" x14ac:dyDescent="0.25">
      <c r="A305" s="26" t="s">
        <v>28</v>
      </c>
    </row>
    <row r="306" spans="1:9" ht="45" x14ac:dyDescent="0.25">
      <c r="A306" s="15" t="s">
        <v>29</v>
      </c>
      <c r="B306" s="15" t="s">
        <v>30</v>
      </c>
      <c r="C306" s="15" t="s">
        <v>31</v>
      </c>
      <c r="D306" s="15" t="s">
        <v>32</v>
      </c>
      <c r="E306" s="15" t="s">
        <v>33</v>
      </c>
      <c r="F306" s="15" t="s">
        <v>34</v>
      </c>
      <c r="G306" s="15" t="s">
        <v>35</v>
      </c>
      <c r="H306" s="15" t="s">
        <v>36</v>
      </c>
      <c r="I306" s="15" t="s">
        <v>37</v>
      </c>
    </row>
    <row r="307" spans="1:9" x14ac:dyDescent="0.25">
      <c r="A307" s="15" t="s">
        <v>341</v>
      </c>
      <c r="B307" s="15" t="s">
        <v>342</v>
      </c>
      <c r="C307" s="16"/>
      <c r="D307" s="16"/>
      <c r="E307" s="16"/>
      <c r="F307" s="16"/>
      <c r="G307" s="16"/>
      <c r="H307" s="16"/>
      <c r="I307" s="16"/>
    </row>
    <row r="308" spans="1:9" x14ac:dyDescent="0.25">
      <c r="A308" s="16" t="s">
        <v>343</v>
      </c>
      <c r="B308" s="16" t="s">
        <v>342</v>
      </c>
      <c r="C308" s="16">
        <v>18</v>
      </c>
      <c r="D308" s="16" t="s">
        <v>41</v>
      </c>
      <c r="E308" s="17"/>
      <c r="F308" s="16" t="str">
        <f>IF(ISBLANK(E308),"", PRODUCT(C308,E308))</f>
        <v/>
      </c>
      <c r="G308" s="18"/>
      <c r="H308" s="16"/>
      <c r="I308" s="16"/>
    </row>
    <row r="309" spans="1:9" ht="48.75" customHeight="1" x14ac:dyDescent="0.25">
      <c r="A309" s="16" t="s">
        <v>344</v>
      </c>
      <c r="B309" s="16" t="s">
        <v>345</v>
      </c>
      <c r="C309" s="16"/>
      <c r="D309" s="16"/>
      <c r="E309" s="16"/>
      <c r="F309" s="16"/>
      <c r="G309" s="16"/>
      <c r="H309" s="18"/>
      <c r="I309" s="18"/>
    </row>
    <row r="310" spans="1:9" ht="29.25" customHeight="1" x14ac:dyDescent="0.25">
      <c r="A310" s="16" t="s">
        <v>346</v>
      </c>
      <c r="B310" s="16" t="s">
        <v>347</v>
      </c>
      <c r="C310" s="16"/>
      <c r="D310" s="16"/>
      <c r="E310" s="16"/>
      <c r="F310" s="16"/>
      <c r="G310" s="16"/>
      <c r="H310" s="18"/>
      <c r="I310" s="18"/>
    </row>
    <row r="311" spans="1:9" ht="32.25" customHeight="1" x14ac:dyDescent="0.25">
      <c r="A311" s="16" t="s">
        <v>348</v>
      </c>
      <c r="B311" s="16" t="s">
        <v>349</v>
      </c>
      <c r="C311" s="16"/>
      <c r="D311" s="16"/>
      <c r="E311" s="16"/>
      <c r="F311" s="16"/>
      <c r="G311" s="16"/>
      <c r="H311" s="18"/>
      <c r="I311" s="18"/>
    </row>
    <row r="312" spans="1:9" ht="48.75" customHeight="1" x14ac:dyDescent="0.25">
      <c r="A312" s="16" t="s">
        <v>350</v>
      </c>
      <c r="B312" s="16" t="s">
        <v>59</v>
      </c>
      <c r="C312" s="16"/>
      <c r="D312" s="16"/>
      <c r="E312" s="16"/>
      <c r="F312" s="16"/>
      <c r="G312" s="16"/>
      <c r="H312" s="18"/>
      <c r="I312" s="18"/>
    </row>
    <row r="313" spans="1:9" ht="30" x14ac:dyDescent="0.25">
      <c r="E313" s="15" t="s">
        <v>60</v>
      </c>
      <c r="F313" s="15" t="str">
        <f>IF((COUNT(C308:C312)&lt;&gt;COUNT(F308:F312)),"", ROUND(SUM(F308:F312),2))</f>
        <v/>
      </c>
      <c r="G313" s="24" t="str">
        <f>IF((COUNT(C308:C312)&lt;&gt;COUNT(F308:F312)),"Neužpildytos visų objektų kainos", "")</f>
        <v>Neužpildytos visų objektų kainos</v>
      </c>
    </row>
    <row r="314" spans="1:9" ht="45" x14ac:dyDescent="0.25">
      <c r="C314" s="15" t="s">
        <v>61</v>
      </c>
      <c r="D314" s="18"/>
      <c r="E314" s="15" t="s">
        <v>62</v>
      </c>
      <c r="F314" s="15" t="str">
        <f>IF(OR(F313="",D314=""),"", ROUND(PRODUCT(D314,F313)/100,2))</f>
        <v/>
      </c>
      <c r="G314" s="24" t="str">
        <f>IF(D314="", "Nurodykite taikomą PVM dydį", "")</f>
        <v>Nurodykite taikomą PVM dydį</v>
      </c>
    </row>
    <row r="315" spans="1:9" x14ac:dyDescent="0.25">
      <c r="E315" s="15" t="s">
        <v>63</v>
      </c>
      <c r="F315" s="15">
        <f>IF(ISBLANK(F314), "", ROUND(SUM(F313:F314),2))</f>
        <v>0</v>
      </c>
    </row>
    <row r="319" spans="1:9" x14ac:dyDescent="0.25">
      <c r="A319" s="19" t="s">
        <v>351</v>
      </c>
      <c r="B319" s="26" t="s">
        <v>352</v>
      </c>
    </row>
    <row r="321" spans="1:9" x14ac:dyDescent="0.25">
      <c r="A321" s="26" t="s">
        <v>28</v>
      </c>
    </row>
    <row r="322" spans="1:9" ht="45" x14ac:dyDescent="0.25">
      <c r="A322" s="15" t="s">
        <v>29</v>
      </c>
      <c r="B322" s="15" t="s">
        <v>30</v>
      </c>
      <c r="C322" s="15" t="s">
        <v>31</v>
      </c>
      <c r="D322" s="15" t="s">
        <v>32</v>
      </c>
      <c r="E322" s="15" t="s">
        <v>33</v>
      </c>
      <c r="F322" s="15" t="s">
        <v>34</v>
      </c>
      <c r="G322" s="15" t="s">
        <v>35</v>
      </c>
      <c r="H322" s="15" t="s">
        <v>36</v>
      </c>
      <c r="I322" s="15" t="s">
        <v>37</v>
      </c>
    </row>
    <row r="323" spans="1:9" ht="33" customHeight="1" x14ac:dyDescent="0.25">
      <c r="A323" s="15" t="s">
        <v>353</v>
      </c>
      <c r="B323" s="15" t="s">
        <v>354</v>
      </c>
      <c r="C323" s="16"/>
      <c r="D323" s="16"/>
      <c r="E323" s="16"/>
      <c r="F323" s="16"/>
      <c r="G323" s="16"/>
      <c r="H323" s="16"/>
      <c r="I323" s="16"/>
    </row>
    <row r="324" spans="1:9" ht="29.25" customHeight="1" x14ac:dyDescent="0.25">
      <c r="A324" s="16" t="s">
        <v>355</v>
      </c>
      <c r="B324" s="16" t="s">
        <v>354</v>
      </c>
      <c r="C324" s="16">
        <v>1800</v>
      </c>
      <c r="D324" s="16" t="s">
        <v>41</v>
      </c>
      <c r="E324" s="17"/>
      <c r="F324" s="16" t="str">
        <f>IF(ISBLANK(E324),"", PRODUCT(C324,E324))</f>
        <v/>
      </c>
      <c r="G324" s="18"/>
      <c r="H324" s="16"/>
      <c r="I324" s="16"/>
    </row>
    <row r="325" spans="1:9" ht="33" customHeight="1" x14ac:dyDescent="0.25">
      <c r="A325" s="16" t="s">
        <v>356</v>
      </c>
      <c r="B325" s="16" t="s">
        <v>357</v>
      </c>
      <c r="C325" s="16"/>
      <c r="D325" s="16"/>
      <c r="E325" s="16"/>
      <c r="F325" s="16"/>
      <c r="G325" s="16"/>
      <c r="H325" s="18"/>
      <c r="I325" s="18"/>
    </row>
    <row r="326" spans="1:9" ht="33.75" customHeight="1" x14ac:dyDescent="0.25">
      <c r="A326" s="16" t="s">
        <v>358</v>
      </c>
      <c r="B326" s="16" t="s">
        <v>359</v>
      </c>
      <c r="C326" s="16"/>
      <c r="D326" s="16"/>
      <c r="E326" s="16"/>
      <c r="F326" s="16"/>
      <c r="G326" s="16"/>
      <c r="H326" s="18"/>
      <c r="I326" s="18"/>
    </row>
    <row r="327" spans="1:9" ht="33" customHeight="1" x14ac:dyDescent="0.25">
      <c r="A327" s="16" t="s">
        <v>360</v>
      </c>
      <c r="B327" s="16" t="s">
        <v>361</v>
      </c>
      <c r="C327" s="16"/>
      <c r="D327" s="16"/>
      <c r="E327" s="16"/>
      <c r="F327" s="16"/>
      <c r="G327" s="16"/>
      <c r="H327" s="18"/>
      <c r="I327" s="18"/>
    </row>
    <row r="328" spans="1:9" ht="33.75" customHeight="1" x14ac:dyDescent="0.25">
      <c r="A328" s="16" t="s">
        <v>362</v>
      </c>
      <c r="B328" s="16" t="s">
        <v>363</v>
      </c>
      <c r="C328" s="16"/>
      <c r="D328" s="16"/>
      <c r="E328" s="16"/>
      <c r="F328" s="16"/>
      <c r="G328" s="16"/>
      <c r="H328" s="18"/>
      <c r="I328" s="18"/>
    </row>
    <row r="329" spans="1:9" ht="36" customHeight="1" x14ac:dyDescent="0.25">
      <c r="A329" s="16" t="s">
        <v>364</v>
      </c>
      <c r="B329" s="16" t="s">
        <v>365</v>
      </c>
      <c r="C329" s="16"/>
      <c r="D329" s="16"/>
      <c r="E329" s="16"/>
      <c r="F329" s="16"/>
      <c r="G329" s="16"/>
      <c r="H329" s="18"/>
      <c r="I329" s="18"/>
    </row>
    <row r="330" spans="1:9" ht="33" customHeight="1" x14ac:dyDescent="0.25">
      <c r="A330" s="16" t="s">
        <v>366</v>
      </c>
      <c r="B330" s="16" t="s">
        <v>367</v>
      </c>
      <c r="C330" s="16"/>
      <c r="D330" s="16"/>
      <c r="E330" s="16"/>
      <c r="F330" s="16"/>
      <c r="G330" s="16"/>
      <c r="H330" s="18"/>
      <c r="I330" s="18"/>
    </row>
    <row r="331" spans="1:9" ht="51.75" customHeight="1" x14ac:dyDescent="0.25">
      <c r="A331" s="16" t="s">
        <v>368</v>
      </c>
      <c r="B331" s="16" t="s">
        <v>369</v>
      </c>
      <c r="C331" s="16"/>
      <c r="D331" s="16"/>
      <c r="E331" s="16"/>
      <c r="F331" s="16"/>
      <c r="G331" s="16"/>
      <c r="H331" s="18"/>
      <c r="I331" s="18"/>
    </row>
    <row r="332" spans="1:9" ht="48.75" customHeight="1" x14ac:dyDescent="0.25">
      <c r="A332" s="16" t="s">
        <v>370</v>
      </c>
      <c r="B332" s="16" t="s">
        <v>371</v>
      </c>
      <c r="C332" s="16"/>
      <c r="D332" s="16"/>
      <c r="E332" s="16"/>
      <c r="F332" s="16"/>
      <c r="G332" s="16"/>
      <c r="H332" s="18"/>
      <c r="I332" s="18"/>
    </row>
    <row r="333" spans="1:9" ht="31.5" customHeight="1" x14ac:dyDescent="0.25">
      <c r="A333" s="16" t="s">
        <v>372</v>
      </c>
      <c r="B333" s="16" t="s">
        <v>373</v>
      </c>
      <c r="C333" s="16"/>
      <c r="D333" s="16"/>
      <c r="E333" s="16"/>
      <c r="F333" s="16"/>
      <c r="G333" s="16"/>
      <c r="H333" s="18"/>
      <c r="I333" s="18"/>
    </row>
    <row r="334" spans="1:9" ht="33" customHeight="1" x14ac:dyDescent="0.25">
      <c r="A334" s="16" t="s">
        <v>374</v>
      </c>
      <c r="B334" s="16" t="s">
        <v>375</v>
      </c>
      <c r="C334" s="16"/>
      <c r="D334" s="16"/>
      <c r="E334" s="16"/>
      <c r="F334" s="16"/>
      <c r="G334" s="16"/>
      <c r="H334" s="18"/>
      <c r="I334" s="18"/>
    </row>
    <row r="335" spans="1:9" ht="31.5" customHeight="1" x14ac:dyDescent="0.25">
      <c r="A335" s="16" t="s">
        <v>376</v>
      </c>
      <c r="B335" s="16" t="s">
        <v>377</v>
      </c>
      <c r="C335" s="16"/>
      <c r="D335" s="16"/>
      <c r="E335" s="16"/>
      <c r="F335" s="16"/>
      <c r="G335" s="16"/>
      <c r="H335" s="18"/>
      <c r="I335" s="18"/>
    </row>
    <row r="336" spans="1:9" ht="29.25" customHeight="1" x14ac:dyDescent="0.25">
      <c r="A336" s="16" t="s">
        <v>378</v>
      </c>
      <c r="B336" s="16" t="s">
        <v>379</v>
      </c>
      <c r="C336" s="16"/>
      <c r="D336" s="16"/>
      <c r="E336" s="16"/>
      <c r="F336" s="16"/>
      <c r="G336" s="16"/>
      <c r="H336" s="18"/>
      <c r="I336" s="18"/>
    </row>
    <row r="337" spans="1:9" ht="32.25" customHeight="1" x14ac:dyDescent="0.25">
      <c r="A337" s="16" t="s">
        <v>380</v>
      </c>
      <c r="B337" s="16" t="s">
        <v>381</v>
      </c>
      <c r="C337" s="16"/>
      <c r="D337" s="16"/>
      <c r="E337" s="16"/>
      <c r="F337" s="16"/>
      <c r="G337" s="16"/>
      <c r="H337" s="18"/>
      <c r="I337" s="18"/>
    </row>
    <row r="338" spans="1:9" ht="26.25" customHeight="1" x14ac:dyDescent="0.25">
      <c r="A338" s="16" t="s">
        <v>382</v>
      </c>
      <c r="B338" s="16" t="s">
        <v>383</v>
      </c>
      <c r="C338" s="16"/>
      <c r="D338" s="16"/>
      <c r="E338" s="16"/>
      <c r="F338" s="16"/>
      <c r="G338" s="16"/>
      <c r="H338" s="18"/>
      <c r="I338" s="18"/>
    </row>
    <row r="339" spans="1:9" ht="47.25" customHeight="1" x14ac:dyDescent="0.25">
      <c r="A339" s="16" t="s">
        <v>384</v>
      </c>
      <c r="B339" s="16" t="s">
        <v>385</v>
      </c>
      <c r="C339" s="16"/>
      <c r="D339" s="16"/>
      <c r="E339" s="16"/>
      <c r="F339" s="16"/>
      <c r="G339" s="16"/>
      <c r="H339" s="18"/>
      <c r="I339" s="18"/>
    </row>
    <row r="340" spans="1:9" ht="51" customHeight="1" x14ac:dyDescent="0.25">
      <c r="A340" s="16" t="s">
        <v>386</v>
      </c>
      <c r="B340" s="16" t="s">
        <v>59</v>
      </c>
      <c r="C340" s="16"/>
      <c r="D340" s="16"/>
      <c r="E340" s="16"/>
      <c r="F340" s="16"/>
      <c r="G340" s="16"/>
      <c r="H340" s="18"/>
      <c r="I340" s="18"/>
    </row>
    <row r="341" spans="1:9" ht="30" x14ac:dyDescent="0.25">
      <c r="E341" s="15" t="s">
        <v>60</v>
      </c>
      <c r="F341" s="15" t="str">
        <f>IF((COUNT(C324:C340)&lt;&gt;COUNT(F324:F340)),"", ROUND(SUM(F324:F340),2))</f>
        <v/>
      </c>
      <c r="G341" s="24" t="str">
        <f>IF((COUNT(C324:C340)&lt;&gt;COUNT(F324:F340)),"Neužpildytos visų objektų kainos", "")</f>
        <v>Neužpildytos visų objektų kainos</v>
      </c>
    </row>
    <row r="342" spans="1:9" ht="45" x14ac:dyDescent="0.25">
      <c r="C342" s="15" t="s">
        <v>61</v>
      </c>
      <c r="D342" s="18"/>
      <c r="E342" s="15" t="s">
        <v>62</v>
      </c>
      <c r="F342" s="15" t="str">
        <f>IF(OR(F341="",D342=""),"", ROUND(PRODUCT(D342,F341)/100,2))</f>
        <v/>
      </c>
      <c r="G342" s="24" t="str">
        <f>IF(D342="", "Nurodykite taikomą PVM dydį", "")</f>
        <v>Nurodykite taikomą PVM dydį</v>
      </c>
    </row>
    <row r="343" spans="1:9" x14ac:dyDescent="0.25">
      <c r="E343" s="15" t="s">
        <v>63</v>
      </c>
      <c r="F343" s="15">
        <f>IF(ISBLANK(F342), "", ROUND(SUM(F341:F342),2))</f>
        <v>0</v>
      </c>
    </row>
    <row r="347" spans="1:9" x14ac:dyDescent="0.25">
      <c r="A347" s="19" t="s">
        <v>387</v>
      </c>
      <c r="B347" s="26" t="s">
        <v>388</v>
      </c>
    </row>
    <row r="349" spans="1:9" x14ac:dyDescent="0.25">
      <c r="A349" s="26" t="s">
        <v>28</v>
      </c>
    </row>
    <row r="350" spans="1:9" ht="45" x14ac:dyDescent="0.25">
      <c r="A350" s="15" t="s">
        <v>29</v>
      </c>
      <c r="B350" s="15" t="s">
        <v>30</v>
      </c>
      <c r="C350" s="15" t="s">
        <v>31</v>
      </c>
      <c r="D350" s="15" t="s">
        <v>32</v>
      </c>
      <c r="E350" s="15" t="s">
        <v>33</v>
      </c>
      <c r="F350" s="15" t="s">
        <v>34</v>
      </c>
      <c r="G350" s="15" t="s">
        <v>35</v>
      </c>
      <c r="H350" s="15" t="s">
        <v>36</v>
      </c>
      <c r="I350" s="15" t="s">
        <v>37</v>
      </c>
    </row>
    <row r="351" spans="1:9" ht="40.5" customHeight="1" x14ac:dyDescent="0.25">
      <c r="A351" s="15" t="s">
        <v>389</v>
      </c>
      <c r="B351" s="15" t="s">
        <v>390</v>
      </c>
      <c r="C351" s="16"/>
      <c r="D351" s="16"/>
      <c r="E351" s="16"/>
      <c r="F351" s="16"/>
      <c r="G351" s="16"/>
      <c r="H351" s="16"/>
      <c r="I351" s="16"/>
    </row>
    <row r="352" spans="1:9" ht="32.25" customHeight="1" x14ac:dyDescent="0.25">
      <c r="A352" s="16" t="s">
        <v>391</v>
      </c>
      <c r="B352" s="16" t="s">
        <v>390</v>
      </c>
      <c r="C352" s="16">
        <v>120</v>
      </c>
      <c r="D352" s="16" t="s">
        <v>41</v>
      </c>
      <c r="E352" s="17"/>
      <c r="F352" s="16" t="str">
        <f>IF(ISBLANK(E352),"", PRODUCT(C352,E352))</f>
        <v/>
      </c>
      <c r="G352" s="18"/>
      <c r="H352" s="16"/>
      <c r="I352" s="16"/>
    </row>
    <row r="353" spans="1:9" ht="30" customHeight="1" x14ac:dyDescent="0.25">
      <c r="A353" s="16" t="s">
        <v>392</v>
      </c>
      <c r="B353" s="16" t="s">
        <v>393</v>
      </c>
      <c r="C353" s="16"/>
      <c r="D353" s="16"/>
      <c r="E353" s="16"/>
      <c r="F353" s="16"/>
      <c r="G353" s="16"/>
      <c r="H353" s="18"/>
      <c r="I353" s="18"/>
    </row>
    <row r="354" spans="1:9" ht="30" customHeight="1" x14ac:dyDescent="0.25">
      <c r="A354" s="16" t="s">
        <v>394</v>
      </c>
      <c r="B354" s="16" t="s">
        <v>395</v>
      </c>
      <c r="C354" s="16"/>
      <c r="D354" s="16"/>
      <c r="E354" s="16"/>
      <c r="F354" s="16"/>
      <c r="G354" s="16"/>
      <c r="H354" s="18"/>
      <c r="I354" s="18"/>
    </row>
    <row r="355" spans="1:9" ht="29.25" customHeight="1" x14ac:dyDescent="0.25">
      <c r="A355" s="16" t="s">
        <v>396</v>
      </c>
      <c r="B355" s="16" t="s">
        <v>397</v>
      </c>
      <c r="C355" s="16"/>
      <c r="D355" s="16"/>
      <c r="E355" s="16"/>
      <c r="F355" s="16"/>
      <c r="G355" s="16"/>
      <c r="H355" s="18"/>
      <c r="I355" s="18"/>
    </row>
    <row r="356" spans="1:9" ht="27.75" customHeight="1" x14ac:dyDescent="0.25">
      <c r="A356" s="16" t="s">
        <v>398</v>
      </c>
      <c r="B356" s="16" t="s">
        <v>399</v>
      </c>
      <c r="C356" s="16"/>
      <c r="D356" s="16"/>
      <c r="E356" s="16"/>
      <c r="F356" s="16"/>
      <c r="G356" s="16"/>
      <c r="H356" s="18"/>
      <c r="I356" s="18"/>
    </row>
    <row r="357" spans="1:9" ht="31.5" customHeight="1" x14ac:dyDescent="0.25">
      <c r="A357" s="16" t="s">
        <v>400</v>
      </c>
      <c r="B357" s="16" t="s">
        <v>401</v>
      </c>
      <c r="C357" s="16"/>
      <c r="D357" s="16"/>
      <c r="E357" s="16"/>
      <c r="F357" s="16"/>
      <c r="G357" s="16"/>
      <c r="H357" s="18"/>
      <c r="I357" s="18"/>
    </row>
    <row r="358" spans="1:9" ht="32.25" customHeight="1" x14ac:dyDescent="0.25">
      <c r="A358" s="16" t="s">
        <v>402</v>
      </c>
      <c r="B358" s="16" t="s">
        <v>403</v>
      </c>
      <c r="C358" s="16"/>
      <c r="D358" s="16"/>
      <c r="E358" s="16"/>
      <c r="F358" s="16"/>
      <c r="G358" s="16"/>
      <c r="H358" s="18"/>
      <c r="I358" s="18"/>
    </row>
    <row r="359" spans="1:9" ht="40.5" customHeight="1" x14ac:dyDescent="0.25">
      <c r="A359" s="16" t="s">
        <v>404</v>
      </c>
      <c r="B359" s="16" t="s">
        <v>405</v>
      </c>
      <c r="C359" s="16"/>
      <c r="D359" s="16"/>
      <c r="E359" s="16"/>
      <c r="F359" s="16"/>
      <c r="G359" s="16"/>
      <c r="H359" s="18"/>
      <c r="I359" s="18"/>
    </row>
    <row r="360" spans="1:9" ht="44.25" customHeight="1" x14ac:dyDescent="0.25">
      <c r="A360" s="16" t="s">
        <v>406</v>
      </c>
      <c r="B360" s="16" t="s">
        <v>59</v>
      </c>
      <c r="C360" s="16"/>
      <c r="D360" s="16"/>
      <c r="E360" s="16"/>
      <c r="F360" s="16"/>
      <c r="G360" s="16"/>
      <c r="H360" s="18"/>
      <c r="I360" s="18"/>
    </row>
    <row r="361" spans="1:9" ht="30" x14ac:dyDescent="0.25">
      <c r="E361" s="15" t="s">
        <v>60</v>
      </c>
      <c r="F361" s="15" t="str">
        <f>IF((COUNT(C352:C360)&lt;&gt;COUNT(F352:F360)),"", ROUND(SUM(F352:F360),2))</f>
        <v/>
      </c>
      <c r="G361" s="24" t="str">
        <f>IF((COUNT(C352:C360)&lt;&gt;COUNT(F352:F360)),"Neužpildytos visų objektų kainos", "")</f>
        <v>Neužpildytos visų objektų kainos</v>
      </c>
    </row>
    <row r="362" spans="1:9" ht="45" x14ac:dyDescent="0.25">
      <c r="C362" s="15" t="s">
        <v>61</v>
      </c>
      <c r="D362" s="18"/>
      <c r="E362" s="15" t="s">
        <v>62</v>
      </c>
      <c r="F362" s="15" t="str">
        <f>IF(OR(F361="",D362=""),"", ROUND(PRODUCT(D362,F361)/100,2))</f>
        <v/>
      </c>
      <c r="G362" s="24" t="str">
        <f>IF(D362="", "Nurodykite taikomą PVM dydį", "")</f>
        <v>Nurodykite taikomą PVM dydį</v>
      </c>
    </row>
    <row r="363" spans="1:9" x14ac:dyDescent="0.25">
      <c r="E363" s="15" t="s">
        <v>63</v>
      </c>
      <c r="F363" s="15">
        <f>IF(ISBLANK(F362), "", ROUND(SUM(F361:F362),2))</f>
        <v>0</v>
      </c>
    </row>
    <row r="367" spans="1:9" x14ac:dyDescent="0.25">
      <c r="A367" s="19" t="s">
        <v>407</v>
      </c>
      <c r="B367" s="26" t="s">
        <v>408</v>
      </c>
    </row>
    <row r="369" spans="1:9" x14ac:dyDescent="0.25">
      <c r="A369" s="26" t="s">
        <v>28</v>
      </c>
    </row>
    <row r="370" spans="1:9" ht="45" x14ac:dyDescent="0.25">
      <c r="A370" s="15" t="s">
        <v>29</v>
      </c>
      <c r="B370" s="15" t="s">
        <v>30</v>
      </c>
      <c r="C370" s="15" t="s">
        <v>31</v>
      </c>
      <c r="D370" s="15" t="s">
        <v>32</v>
      </c>
      <c r="E370" s="15" t="s">
        <v>33</v>
      </c>
      <c r="F370" s="15" t="s">
        <v>34</v>
      </c>
      <c r="G370" s="15" t="s">
        <v>35</v>
      </c>
      <c r="H370" s="15" t="s">
        <v>36</v>
      </c>
      <c r="I370" s="15" t="s">
        <v>37</v>
      </c>
    </row>
    <row r="371" spans="1:9" ht="31.5" customHeight="1" x14ac:dyDescent="0.25">
      <c r="A371" s="15" t="s">
        <v>409</v>
      </c>
      <c r="B371" s="15" t="s">
        <v>410</v>
      </c>
      <c r="C371" s="16"/>
      <c r="D371" s="16"/>
      <c r="E371" s="16"/>
      <c r="F371" s="16"/>
      <c r="G371" s="16"/>
      <c r="H371" s="16"/>
      <c r="I371" s="16"/>
    </row>
    <row r="372" spans="1:9" ht="34.5" customHeight="1" x14ac:dyDescent="0.25">
      <c r="A372" s="16" t="s">
        <v>411</v>
      </c>
      <c r="B372" s="16" t="s">
        <v>410</v>
      </c>
      <c r="C372" s="16">
        <v>60</v>
      </c>
      <c r="D372" s="16" t="s">
        <v>41</v>
      </c>
      <c r="E372" s="17"/>
      <c r="F372" s="16" t="str">
        <f>IF(ISBLANK(E372),"", PRODUCT(C372,E372))</f>
        <v/>
      </c>
      <c r="G372" s="18"/>
      <c r="H372" s="16"/>
      <c r="I372" s="16"/>
    </row>
    <row r="373" spans="1:9" ht="30" customHeight="1" x14ac:dyDescent="0.25">
      <c r="A373" s="16" t="s">
        <v>412</v>
      </c>
      <c r="B373" s="16" t="s">
        <v>413</v>
      </c>
      <c r="C373" s="16"/>
      <c r="D373" s="16"/>
      <c r="E373" s="16"/>
      <c r="F373" s="16"/>
      <c r="G373" s="16"/>
      <c r="H373" s="18"/>
      <c r="I373" s="18"/>
    </row>
    <row r="374" spans="1:9" ht="30.75" customHeight="1" x14ac:dyDescent="0.25">
      <c r="A374" s="16" t="s">
        <v>414</v>
      </c>
      <c r="B374" s="16" t="s">
        <v>415</v>
      </c>
      <c r="C374" s="16"/>
      <c r="D374" s="16"/>
      <c r="E374" s="16"/>
      <c r="F374" s="16"/>
      <c r="G374" s="16"/>
      <c r="H374" s="18"/>
      <c r="I374" s="18"/>
    </row>
    <row r="375" spans="1:9" ht="30" customHeight="1" x14ac:dyDescent="0.25">
      <c r="A375" s="16" t="s">
        <v>416</v>
      </c>
      <c r="B375" s="16" t="s">
        <v>417</v>
      </c>
      <c r="C375" s="16"/>
      <c r="D375" s="16"/>
      <c r="E375" s="16"/>
      <c r="F375" s="16"/>
      <c r="G375" s="16"/>
      <c r="H375" s="18"/>
      <c r="I375" s="18"/>
    </row>
    <row r="376" spans="1:9" ht="32.25" customHeight="1" x14ac:dyDescent="0.25">
      <c r="A376" s="16" t="s">
        <v>418</v>
      </c>
      <c r="B376" s="16" t="s">
        <v>419</v>
      </c>
      <c r="C376" s="16"/>
      <c r="D376" s="16"/>
      <c r="E376" s="16"/>
      <c r="F376" s="16"/>
      <c r="G376" s="16"/>
      <c r="H376" s="18"/>
      <c r="I376" s="18"/>
    </row>
    <row r="377" spans="1:9" ht="27" customHeight="1" x14ac:dyDescent="0.25">
      <c r="A377" s="16" t="s">
        <v>420</v>
      </c>
      <c r="B377" s="16" t="s">
        <v>421</v>
      </c>
      <c r="C377" s="16"/>
      <c r="D377" s="16"/>
      <c r="E377" s="16"/>
      <c r="F377" s="16"/>
      <c r="G377" s="16"/>
      <c r="H377" s="18"/>
      <c r="I377" s="18"/>
    </row>
    <row r="378" spans="1:9" ht="28.5" customHeight="1" x14ac:dyDescent="0.25">
      <c r="A378" s="16" t="s">
        <v>422</v>
      </c>
      <c r="B378" s="16" t="s">
        <v>423</v>
      </c>
      <c r="C378" s="16"/>
      <c r="D378" s="16"/>
      <c r="E378" s="16"/>
      <c r="F378" s="16"/>
      <c r="G378" s="16"/>
      <c r="H378" s="18"/>
      <c r="I378" s="18"/>
    </row>
    <row r="379" spans="1:9" x14ac:dyDescent="0.25">
      <c r="A379" s="16" t="s">
        <v>424</v>
      </c>
      <c r="B379" s="16" t="s">
        <v>425</v>
      </c>
      <c r="C379" s="16"/>
      <c r="D379" s="16"/>
      <c r="E379" s="16"/>
      <c r="F379" s="16"/>
      <c r="G379" s="16"/>
      <c r="H379" s="18"/>
      <c r="I379" s="18"/>
    </row>
    <row r="380" spans="1:9" ht="30.75" customHeight="1" x14ac:dyDescent="0.25">
      <c r="A380" s="16" t="s">
        <v>426</v>
      </c>
      <c r="B380" s="16" t="s">
        <v>427</v>
      </c>
      <c r="C380" s="16"/>
      <c r="D380" s="16"/>
      <c r="E380" s="16"/>
      <c r="F380" s="16"/>
      <c r="G380" s="16"/>
      <c r="H380" s="18"/>
      <c r="I380" s="18"/>
    </row>
    <row r="381" spans="1:9" ht="28.5" customHeight="1" x14ac:dyDescent="0.25">
      <c r="A381" s="16" t="s">
        <v>428</v>
      </c>
      <c r="B381" s="16" t="s">
        <v>429</v>
      </c>
      <c r="C381" s="16"/>
      <c r="D381" s="16"/>
      <c r="E381" s="16"/>
      <c r="F381" s="16"/>
      <c r="G381" s="16"/>
      <c r="H381" s="18"/>
      <c r="I381" s="18"/>
    </row>
    <row r="382" spans="1:9" ht="29.25" customHeight="1" x14ac:dyDescent="0.25">
      <c r="A382" s="16" t="s">
        <v>430</v>
      </c>
      <c r="B382" s="16" t="s">
        <v>431</v>
      </c>
      <c r="C382" s="16"/>
      <c r="D382" s="16"/>
      <c r="E382" s="16"/>
      <c r="F382" s="16"/>
      <c r="G382" s="16"/>
      <c r="H382" s="18"/>
      <c r="I382" s="18"/>
    </row>
    <row r="383" spans="1:9" ht="28.5" customHeight="1" x14ac:dyDescent="0.25">
      <c r="A383" s="16" t="s">
        <v>432</v>
      </c>
      <c r="B383" s="16" t="s">
        <v>433</v>
      </c>
      <c r="C383" s="16"/>
      <c r="D383" s="16"/>
      <c r="E383" s="16"/>
      <c r="F383" s="16"/>
      <c r="G383" s="16"/>
      <c r="H383" s="18"/>
      <c r="I383" s="18"/>
    </row>
    <row r="384" spans="1:9" ht="67.5" customHeight="1" x14ac:dyDescent="0.25">
      <c r="A384" s="16" t="s">
        <v>434</v>
      </c>
      <c r="B384" s="16" t="s">
        <v>435</v>
      </c>
      <c r="C384" s="16"/>
      <c r="D384" s="16"/>
      <c r="E384" s="16"/>
      <c r="F384" s="16"/>
      <c r="G384" s="16"/>
      <c r="H384" s="18"/>
      <c r="I384" s="18"/>
    </row>
    <row r="385" spans="1:9" ht="25.5" customHeight="1" x14ac:dyDescent="0.25">
      <c r="A385" s="16" t="s">
        <v>436</v>
      </c>
      <c r="B385" s="16" t="s">
        <v>437</v>
      </c>
      <c r="C385" s="16"/>
      <c r="D385" s="16"/>
      <c r="E385" s="16"/>
      <c r="F385" s="16"/>
      <c r="G385" s="16"/>
      <c r="H385" s="18"/>
      <c r="I385" s="18"/>
    </row>
    <row r="386" spans="1:9" ht="51" customHeight="1" x14ac:dyDescent="0.25">
      <c r="A386" s="16" t="s">
        <v>438</v>
      </c>
      <c r="B386" s="16" t="s">
        <v>59</v>
      </c>
      <c r="C386" s="16"/>
      <c r="D386" s="16"/>
      <c r="E386" s="16"/>
      <c r="F386" s="16"/>
      <c r="G386" s="16"/>
      <c r="H386" s="18"/>
      <c r="I386" s="18"/>
    </row>
    <row r="387" spans="1:9" ht="30" x14ac:dyDescent="0.25">
      <c r="E387" s="15" t="s">
        <v>60</v>
      </c>
      <c r="F387" s="15" t="str">
        <f>IF((COUNT(C372:C386)&lt;&gt;COUNT(F372:F386)),"", ROUND(SUM(F372:F386),2))</f>
        <v/>
      </c>
      <c r="G387" s="24" t="str">
        <f>IF((COUNT(C372:C386)&lt;&gt;COUNT(F372:F386)),"Neužpildytos visų objektų kainos", "")</f>
        <v>Neužpildytos visų objektų kainos</v>
      </c>
    </row>
    <row r="388" spans="1:9" ht="45" x14ac:dyDescent="0.25">
      <c r="C388" s="15" t="s">
        <v>61</v>
      </c>
      <c r="D388" s="18"/>
      <c r="E388" s="15" t="s">
        <v>62</v>
      </c>
      <c r="F388" s="15" t="str">
        <f>IF(OR(F387="",D388=""),"", ROUND(PRODUCT(D388,F387)/100,2))</f>
        <v/>
      </c>
      <c r="G388" s="24" t="str">
        <f>IF(D388="", "Nurodykite taikomą PVM dydį", "")</f>
        <v>Nurodykite taikomą PVM dydį</v>
      </c>
    </row>
    <row r="389" spans="1:9" x14ac:dyDescent="0.25">
      <c r="E389" s="15" t="s">
        <v>63</v>
      </c>
      <c r="F389" s="15">
        <f>IF(ISBLANK(F388), "", ROUND(SUM(F387:F388),2))</f>
        <v>0</v>
      </c>
    </row>
    <row r="393" spans="1:9" x14ac:dyDescent="0.25">
      <c r="A393" s="19" t="s">
        <v>439</v>
      </c>
      <c r="B393" s="26" t="s">
        <v>440</v>
      </c>
    </row>
    <row r="395" spans="1:9" x14ac:dyDescent="0.25">
      <c r="A395" s="26" t="s">
        <v>28</v>
      </c>
    </row>
    <row r="396" spans="1:9" ht="45" x14ac:dyDescent="0.25">
      <c r="A396" s="15" t="s">
        <v>29</v>
      </c>
      <c r="B396" s="15" t="s">
        <v>30</v>
      </c>
      <c r="C396" s="15" t="s">
        <v>31</v>
      </c>
      <c r="D396" s="15" t="s">
        <v>32</v>
      </c>
      <c r="E396" s="15" t="s">
        <v>33</v>
      </c>
      <c r="F396" s="15" t="s">
        <v>34</v>
      </c>
      <c r="G396" s="15" t="s">
        <v>35</v>
      </c>
      <c r="H396" s="15" t="s">
        <v>36</v>
      </c>
      <c r="I396" s="15" t="s">
        <v>37</v>
      </c>
    </row>
    <row r="397" spans="1:9" ht="29.25" customHeight="1" x14ac:dyDescent="0.25">
      <c r="A397" s="15" t="s">
        <v>441</v>
      </c>
      <c r="B397" s="15" t="s">
        <v>442</v>
      </c>
      <c r="C397" s="16"/>
      <c r="D397" s="16"/>
      <c r="E397" s="16"/>
      <c r="F397" s="16"/>
      <c r="G397" s="16"/>
      <c r="H397" s="16"/>
      <c r="I397" s="16"/>
    </row>
    <row r="398" spans="1:9" ht="31.5" customHeight="1" x14ac:dyDescent="0.25">
      <c r="A398" s="16" t="s">
        <v>443</v>
      </c>
      <c r="B398" s="16" t="s">
        <v>442</v>
      </c>
      <c r="C398" s="16">
        <v>60</v>
      </c>
      <c r="D398" s="16" t="s">
        <v>41</v>
      </c>
      <c r="E398" s="17"/>
      <c r="F398" s="16" t="str">
        <f>IF(ISBLANK(E398),"", PRODUCT(C398,E398))</f>
        <v/>
      </c>
      <c r="G398" s="18"/>
      <c r="H398" s="16"/>
      <c r="I398" s="16"/>
    </row>
    <row r="399" spans="1:9" ht="33.75" customHeight="1" x14ac:dyDescent="0.25">
      <c r="A399" s="16" t="s">
        <v>444</v>
      </c>
      <c r="B399" s="16" t="s">
        <v>445</v>
      </c>
      <c r="C399" s="16"/>
      <c r="D399" s="16"/>
      <c r="E399" s="16"/>
      <c r="F399" s="16"/>
      <c r="G399" s="16"/>
      <c r="H399" s="18"/>
      <c r="I399" s="18"/>
    </row>
    <row r="400" spans="1:9" ht="30.75" customHeight="1" x14ac:dyDescent="0.25">
      <c r="A400" s="16" t="s">
        <v>446</v>
      </c>
      <c r="B400" s="16" t="s">
        <v>415</v>
      </c>
      <c r="C400" s="16"/>
      <c r="D400" s="16"/>
      <c r="E400" s="16"/>
      <c r="F400" s="16"/>
      <c r="G400" s="16"/>
      <c r="H400" s="18"/>
      <c r="I400" s="18"/>
    </row>
    <row r="401" spans="1:9" ht="29.25" customHeight="1" x14ac:dyDescent="0.25">
      <c r="A401" s="16" t="s">
        <v>447</v>
      </c>
      <c r="B401" s="16" t="s">
        <v>417</v>
      </c>
      <c r="C401" s="16"/>
      <c r="D401" s="16"/>
      <c r="E401" s="16"/>
      <c r="F401" s="16"/>
      <c r="G401" s="16"/>
      <c r="H401" s="18"/>
      <c r="I401" s="18"/>
    </row>
    <row r="402" spans="1:9" ht="30" customHeight="1" x14ac:dyDescent="0.25">
      <c r="A402" s="16" t="s">
        <v>448</v>
      </c>
      <c r="B402" s="16" t="s">
        <v>419</v>
      </c>
      <c r="C402" s="16"/>
      <c r="D402" s="16"/>
      <c r="E402" s="16"/>
      <c r="F402" s="16"/>
      <c r="G402" s="16"/>
      <c r="H402" s="18"/>
      <c r="I402" s="18"/>
    </row>
    <row r="403" spans="1:9" ht="29.25" customHeight="1" x14ac:dyDescent="0.25">
      <c r="A403" s="16" t="s">
        <v>449</v>
      </c>
      <c r="B403" s="16" t="s">
        <v>421</v>
      </c>
      <c r="C403" s="16"/>
      <c r="D403" s="16"/>
      <c r="E403" s="16"/>
      <c r="F403" s="16"/>
      <c r="G403" s="16"/>
      <c r="H403" s="18"/>
      <c r="I403" s="18"/>
    </row>
    <row r="404" spans="1:9" ht="28.5" customHeight="1" x14ac:dyDescent="0.25">
      <c r="A404" s="16" t="s">
        <v>450</v>
      </c>
      <c r="B404" s="16" t="s">
        <v>423</v>
      </c>
      <c r="C404" s="16"/>
      <c r="D404" s="16"/>
      <c r="E404" s="16"/>
      <c r="F404" s="16"/>
      <c r="G404" s="16"/>
      <c r="H404" s="18"/>
      <c r="I404" s="18"/>
    </row>
    <row r="405" spans="1:9" ht="33.75" customHeight="1" x14ac:dyDescent="0.25">
      <c r="A405" s="16" t="s">
        <v>451</v>
      </c>
      <c r="B405" s="16" t="s">
        <v>452</v>
      </c>
      <c r="C405" s="16"/>
      <c r="D405" s="16"/>
      <c r="E405" s="16"/>
      <c r="F405" s="16"/>
      <c r="G405" s="16"/>
      <c r="H405" s="18"/>
      <c r="I405" s="18"/>
    </row>
    <row r="406" spans="1:9" ht="28.5" customHeight="1" x14ac:dyDescent="0.25">
      <c r="A406" s="16" t="s">
        <v>453</v>
      </c>
      <c r="B406" s="16" t="s">
        <v>427</v>
      </c>
      <c r="C406" s="16"/>
      <c r="D406" s="16"/>
      <c r="E406" s="16"/>
      <c r="F406" s="16"/>
      <c r="G406" s="16"/>
      <c r="H406" s="18"/>
      <c r="I406" s="18"/>
    </row>
    <row r="407" spans="1:9" ht="29.25" customHeight="1" x14ac:dyDescent="0.25">
      <c r="A407" s="16" t="s">
        <v>454</v>
      </c>
      <c r="B407" s="16" t="s">
        <v>455</v>
      </c>
      <c r="C407" s="16"/>
      <c r="D407" s="16"/>
      <c r="E407" s="16"/>
      <c r="F407" s="16"/>
      <c r="G407" s="16"/>
      <c r="H407" s="18"/>
      <c r="I407" s="18"/>
    </row>
    <row r="408" spans="1:9" ht="34.5" customHeight="1" x14ac:dyDescent="0.25">
      <c r="A408" s="16" t="s">
        <v>456</v>
      </c>
      <c r="B408" s="16" t="s">
        <v>431</v>
      </c>
      <c r="C408" s="16"/>
      <c r="D408" s="16"/>
      <c r="E408" s="16"/>
      <c r="F408" s="16"/>
      <c r="G408" s="16"/>
      <c r="H408" s="18"/>
      <c r="I408" s="18"/>
    </row>
    <row r="409" spans="1:9" ht="29.25" customHeight="1" x14ac:dyDescent="0.25">
      <c r="A409" s="16" t="s">
        <v>457</v>
      </c>
      <c r="B409" s="16" t="s">
        <v>433</v>
      </c>
      <c r="C409" s="16"/>
      <c r="D409" s="16"/>
      <c r="E409" s="16"/>
      <c r="F409" s="16"/>
      <c r="G409" s="16"/>
      <c r="H409" s="18"/>
      <c r="I409" s="18"/>
    </row>
    <row r="410" spans="1:9" ht="44.25" customHeight="1" x14ac:dyDescent="0.25">
      <c r="A410" s="16" t="s">
        <v>458</v>
      </c>
      <c r="B410" s="16" t="s">
        <v>435</v>
      </c>
      <c r="C410" s="16"/>
      <c r="D410" s="16"/>
      <c r="E410" s="16"/>
      <c r="F410" s="16"/>
      <c r="G410" s="16"/>
      <c r="H410" s="18"/>
      <c r="I410" s="18"/>
    </row>
    <row r="411" spans="1:9" ht="34.5" customHeight="1" x14ac:dyDescent="0.25">
      <c r="A411" s="16" t="s">
        <v>459</v>
      </c>
      <c r="B411" s="16" t="s">
        <v>437</v>
      </c>
      <c r="C411" s="16"/>
      <c r="D411" s="16"/>
      <c r="E411" s="16"/>
      <c r="F411" s="16"/>
      <c r="G411" s="16"/>
      <c r="H411" s="18"/>
      <c r="I411" s="18"/>
    </row>
    <row r="412" spans="1:9" ht="44.25" customHeight="1" x14ac:dyDescent="0.25">
      <c r="A412" s="16" t="s">
        <v>460</v>
      </c>
      <c r="B412" s="16" t="s">
        <v>59</v>
      </c>
      <c r="C412" s="16"/>
      <c r="D412" s="16"/>
      <c r="E412" s="16"/>
      <c r="F412" s="16"/>
      <c r="G412" s="16"/>
      <c r="H412" s="18"/>
      <c r="I412" s="18"/>
    </row>
    <row r="413" spans="1:9" ht="30" x14ac:dyDescent="0.25">
      <c r="E413" s="15" t="s">
        <v>60</v>
      </c>
      <c r="F413" s="15" t="str">
        <f>IF((COUNT(C398:C412)&lt;&gt;COUNT(F398:F412)),"", ROUND(SUM(F398:F412),2))</f>
        <v/>
      </c>
      <c r="G413" s="24" t="str">
        <f>IF((COUNT(C398:C412)&lt;&gt;COUNT(F398:F412)),"Neužpildytos visų objektų kainos", "")</f>
        <v>Neužpildytos visų objektų kainos</v>
      </c>
    </row>
    <row r="414" spans="1:9" ht="45" x14ac:dyDescent="0.25">
      <c r="C414" s="15" t="s">
        <v>61</v>
      </c>
      <c r="D414" s="18"/>
      <c r="E414" s="15" t="s">
        <v>62</v>
      </c>
      <c r="F414" s="15" t="str">
        <f>IF(OR(F413="",D414=""),"", ROUND(PRODUCT(D414,F413)/100,2))</f>
        <v/>
      </c>
      <c r="G414" s="24" t="str">
        <f>IF(D414="", "Nurodykite taikomą PVM dydį", "")</f>
        <v>Nurodykite taikomą PVM dydį</v>
      </c>
    </row>
    <row r="415" spans="1:9" x14ac:dyDescent="0.25">
      <c r="E415" s="15" t="s">
        <v>63</v>
      </c>
      <c r="F415" s="15">
        <f>IF(ISBLANK(F414), "", ROUND(SUM(F413:F414),2))</f>
        <v>0</v>
      </c>
    </row>
    <row r="419" spans="1:9" x14ac:dyDescent="0.25">
      <c r="A419" s="19" t="s">
        <v>461</v>
      </c>
      <c r="B419" s="26" t="s">
        <v>462</v>
      </c>
    </row>
    <row r="421" spans="1:9" x14ac:dyDescent="0.25">
      <c r="A421" s="26" t="s">
        <v>28</v>
      </c>
    </row>
    <row r="422" spans="1:9" ht="45" x14ac:dyDescent="0.25">
      <c r="A422" s="15" t="s">
        <v>29</v>
      </c>
      <c r="B422" s="15" t="s">
        <v>30</v>
      </c>
      <c r="C422" s="15" t="s">
        <v>31</v>
      </c>
      <c r="D422" s="15" t="s">
        <v>32</v>
      </c>
      <c r="E422" s="15" t="s">
        <v>33</v>
      </c>
      <c r="F422" s="15" t="s">
        <v>34</v>
      </c>
      <c r="G422" s="15" t="s">
        <v>35</v>
      </c>
      <c r="H422" s="15" t="s">
        <v>36</v>
      </c>
      <c r="I422" s="15" t="s">
        <v>37</v>
      </c>
    </row>
    <row r="423" spans="1:9" ht="30.75" customHeight="1" x14ac:dyDescent="0.25">
      <c r="A423" s="15" t="s">
        <v>463</v>
      </c>
      <c r="B423" s="15" t="s">
        <v>464</v>
      </c>
      <c r="C423" s="16"/>
      <c r="D423" s="16"/>
      <c r="E423" s="16"/>
      <c r="F423" s="16"/>
      <c r="G423" s="16"/>
      <c r="H423" s="16"/>
      <c r="I423" s="16"/>
    </row>
    <row r="424" spans="1:9" ht="31.5" customHeight="1" x14ac:dyDescent="0.25">
      <c r="A424" s="16" t="s">
        <v>465</v>
      </c>
      <c r="B424" s="16" t="s">
        <v>464</v>
      </c>
      <c r="C424" s="16">
        <v>270</v>
      </c>
      <c r="D424" s="16" t="s">
        <v>41</v>
      </c>
      <c r="E424" s="17"/>
      <c r="F424" s="16" t="str">
        <f>IF(ISBLANK(E424),"", PRODUCT(C424,E424))</f>
        <v/>
      </c>
      <c r="G424" s="18"/>
      <c r="H424" s="16"/>
      <c r="I424" s="16"/>
    </row>
    <row r="425" spans="1:9" ht="43.5" customHeight="1" x14ac:dyDescent="0.25">
      <c r="A425" s="16" t="s">
        <v>466</v>
      </c>
      <c r="B425" s="16" t="s">
        <v>467</v>
      </c>
      <c r="C425" s="16"/>
      <c r="D425" s="16"/>
      <c r="E425" s="16"/>
      <c r="F425" s="16"/>
      <c r="G425" s="16"/>
      <c r="H425" s="18"/>
      <c r="I425" s="18"/>
    </row>
    <row r="426" spans="1:9" x14ac:dyDescent="0.25">
      <c r="A426" s="16" t="s">
        <v>468</v>
      </c>
      <c r="B426" s="16" t="s">
        <v>469</v>
      </c>
      <c r="C426" s="16"/>
      <c r="D426" s="16"/>
      <c r="E426" s="16"/>
      <c r="F426" s="16"/>
      <c r="G426" s="16"/>
      <c r="H426" s="18"/>
      <c r="I426" s="18"/>
    </row>
    <row r="427" spans="1:9" x14ac:dyDescent="0.25">
      <c r="A427" s="16" t="s">
        <v>470</v>
      </c>
      <c r="B427" s="16" t="s">
        <v>471</v>
      </c>
      <c r="C427" s="16"/>
      <c r="D427" s="16"/>
      <c r="E427" s="16"/>
      <c r="F427" s="16"/>
      <c r="G427" s="16"/>
      <c r="H427" s="18"/>
      <c r="I427" s="18"/>
    </row>
    <row r="428" spans="1:9" ht="44.25" customHeight="1" x14ac:dyDescent="0.25">
      <c r="A428" s="16" t="s">
        <v>472</v>
      </c>
      <c r="B428" s="16" t="s">
        <v>473</v>
      </c>
      <c r="C428" s="16"/>
      <c r="D428" s="16"/>
      <c r="E428" s="16"/>
      <c r="F428" s="16"/>
      <c r="G428" s="16"/>
      <c r="H428" s="18"/>
      <c r="I428" s="18"/>
    </row>
    <row r="429" spans="1:9" x14ac:dyDescent="0.25">
      <c r="A429" s="16" t="s">
        <v>474</v>
      </c>
      <c r="B429" s="16" t="s">
        <v>475</v>
      </c>
      <c r="C429" s="16"/>
      <c r="D429" s="16"/>
      <c r="E429" s="16"/>
      <c r="F429" s="16"/>
      <c r="G429" s="16"/>
      <c r="H429" s="18"/>
      <c r="I429" s="18"/>
    </row>
    <row r="430" spans="1:9" ht="30" customHeight="1" x14ac:dyDescent="0.25">
      <c r="A430" s="16" t="s">
        <v>476</v>
      </c>
      <c r="B430" s="16" t="s">
        <v>477</v>
      </c>
      <c r="C430" s="16"/>
      <c r="D430" s="16"/>
      <c r="E430" s="16"/>
      <c r="F430" s="16"/>
      <c r="G430" s="16"/>
      <c r="H430" s="18"/>
      <c r="I430" s="18"/>
    </row>
    <row r="431" spans="1:9" ht="30" customHeight="1" x14ac:dyDescent="0.25">
      <c r="A431" s="16" t="s">
        <v>478</v>
      </c>
      <c r="B431" s="16" t="s">
        <v>479</v>
      </c>
      <c r="C431" s="16"/>
      <c r="D431" s="16"/>
      <c r="E431" s="16"/>
      <c r="F431" s="16"/>
      <c r="G431" s="16"/>
      <c r="H431" s="18"/>
      <c r="I431" s="18"/>
    </row>
    <row r="432" spans="1:9" ht="47.25" customHeight="1" x14ac:dyDescent="0.25">
      <c r="A432" s="16" t="s">
        <v>480</v>
      </c>
      <c r="B432" s="16" t="s">
        <v>59</v>
      </c>
      <c r="C432" s="16"/>
      <c r="D432" s="16"/>
      <c r="E432" s="16"/>
      <c r="F432" s="16"/>
      <c r="G432" s="16"/>
      <c r="H432" s="18"/>
      <c r="I432" s="18"/>
    </row>
    <row r="433" spans="1:9" ht="30" x14ac:dyDescent="0.25">
      <c r="E433" s="15" t="s">
        <v>60</v>
      </c>
      <c r="F433" s="15" t="str">
        <f>IF((COUNT(C424:C432)&lt;&gt;COUNT(F424:F432)),"", ROUND(SUM(F424:F432),2))</f>
        <v/>
      </c>
      <c r="G433" s="24" t="str">
        <f>IF((COUNT(C424:C432)&lt;&gt;COUNT(F424:F432)),"Neužpildytos visų objektų kainos", "")</f>
        <v>Neužpildytos visų objektų kainos</v>
      </c>
    </row>
    <row r="434" spans="1:9" ht="45" x14ac:dyDescent="0.25">
      <c r="C434" s="15" t="s">
        <v>61</v>
      </c>
      <c r="D434" s="18"/>
      <c r="E434" s="15" t="s">
        <v>62</v>
      </c>
      <c r="F434" s="15" t="str">
        <f>IF(OR(F433="",D434=""),"", ROUND(PRODUCT(D434,F433)/100,2))</f>
        <v/>
      </c>
      <c r="G434" s="24" t="str">
        <f>IF(D434="", "Nurodykite taikomą PVM dydį", "")</f>
        <v>Nurodykite taikomą PVM dydį</v>
      </c>
    </row>
    <row r="435" spans="1:9" x14ac:dyDescent="0.25">
      <c r="E435" s="15" t="s">
        <v>63</v>
      </c>
      <c r="F435" s="15">
        <f>IF(ISBLANK(F434), "", ROUND(SUM(F433:F434),2))</f>
        <v>0</v>
      </c>
    </row>
    <row r="439" spans="1:9" x14ac:dyDescent="0.25">
      <c r="A439" s="19" t="s">
        <v>481</v>
      </c>
      <c r="B439" s="26" t="s">
        <v>482</v>
      </c>
    </row>
    <row r="441" spans="1:9" x14ac:dyDescent="0.25">
      <c r="A441" s="26" t="s">
        <v>28</v>
      </c>
    </row>
    <row r="442" spans="1:9" ht="45" x14ac:dyDescent="0.25">
      <c r="A442" s="15" t="s">
        <v>29</v>
      </c>
      <c r="B442" s="15" t="s">
        <v>30</v>
      </c>
      <c r="C442" s="15" t="s">
        <v>31</v>
      </c>
      <c r="D442" s="15" t="s">
        <v>32</v>
      </c>
      <c r="E442" s="15" t="s">
        <v>33</v>
      </c>
      <c r="F442" s="15" t="s">
        <v>34</v>
      </c>
      <c r="G442" s="15" t="s">
        <v>35</v>
      </c>
      <c r="H442" s="15" t="s">
        <v>36</v>
      </c>
      <c r="I442" s="15" t="s">
        <v>37</v>
      </c>
    </row>
    <row r="443" spans="1:9" x14ac:dyDescent="0.25">
      <c r="A443" s="15" t="s">
        <v>483</v>
      </c>
      <c r="B443" s="15" t="s">
        <v>484</v>
      </c>
      <c r="C443" s="16"/>
      <c r="D443" s="16"/>
      <c r="E443" s="16"/>
      <c r="F443" s="16"/>
      <c r="G443" s="16"/>
      <c r="H443" s="16"/>
      <c r="I443" s="16"/>
    </row>
    <row r="444" spans="1:9" ht="36.75" customHeight="1" x14ac:dyDescent="0.25">
      <c r="A444" s="16" t="s">
        <v>485</v>
      </c>
      <c r="B444" s="16" t="s">
        <v>484</v>
      </c>
      <c r="C444" s="16">
        <v>51</v>
      </c>
      <c r="D444" s="16" t="s">
        <v>41</v>
      </c>
      <c r="E444" s="17"/>
      <c r="F444" s="16" t="str">
        <f>IF(ISBLANK(E444),"", PRODUCT(C444,E444))</f>
        <v/>
      </c>
      <c r="G444" s="18"/>
      <c r="H444" s="16"/>
      <c r="I444" s="16"/>
    </row>
    <row r="445" spans="1:9" ht="45.75" customHeight="1" x14ac:dyDescent="0.25">
      <c r="A445" s="16" t="s">
        <v>486</v>
      </c>
      <c r="B445" s="16" t="s">
        <v>487</v>
      </c>
      <c r="C445" s="16"/>
      <c r="D445" s="16"/>
      <c r="E445" s="16"/>
      <c r="F445" s="16"/>
      <c r="G445" s="16"/>
      <c r="H445" s="18"/>
      <c r="I445" s="18"/>
    </row>
    <row r="446" spans="1:9" ht="51" customHeight="1" x14ac:dyDescent="0.25">
      <c r="A446" s="16" t="s">
        <v>488</v>
      </c>
      <c r="B446" s="16" t="s">
        <v>59</v>
      </c>
      <c r="C446" s="16"/>
      <c r="D446" s="16"/>
      <c r="E446" s="16"/>
      <c r="F446" s="16"/>
      <c r="G446" s="16"/>
      <c r="H446" s="18"/>
      <c r="I446" s="18"/>
    </row>
    <row r="447" spans="1:9" ht="30" x14ac:dyDescent="0.25">
      <c r="E447" s="15" t="s">
        <v>60</v>
      </c>
      <c r="F447" s="15" t="str">
        <f>IF((COUNT(C444:C446)&lt;&gt;COUNT(F444:F446)),"", ROUND(SUM(F444:F446),2))</f>
        <v/>
      </c>
      <c r="G447" s="24" t="str">
        <f>IF((COUNT(C444:C446)&lt;&gt;COUNT(F444:F446)),"Neužpildytos visų objektų kainos", "")</f>
        <v>Neužpildytos visų objektų kainos</v>
      </c>
    </row>
    <row r="448" spans="1:9" ht="45" x14ac:dyDescent="0.25">
      <c r="C448" s="15" t="s">
        <v>61</v>
      </c>
      <c r="D448" s="18"/>
      <c r="E448" s="15" t="s">
        <v>62</v>
      </c>
      <c r="F448" s="15" t="str">
        <f>IF(OR(F447="",D448=""),"", ROUND(PRODUCT(D448,F447)/100,2))</f>
        <v/>
      </c>
      <c r="G448" s="24" t="str">
        <f>IF(D448="", "Nurodykite taikomą PVM dydį", "")</f>
        <v>Nurodykite taikomą PVM dydį</v>
      </c>
    </row>
    <row r="449" spans="5:6" x14ac:dyDescent="0.25">
      <c r="E449" s="15" t="s">
        <v>63</v>
      </c>
      <c r="F449" s="15">
        <f>IF(ISBLANK(F448), "", ROUND(SUM(F447:F448),2))</f>
        <v>0</v>
      </c>
    </row>
  </sheetData>
  <sheetProtection algorithmName="SHA-512" hashValue="rgjWsnLjbQjEPXT1X80JT4EEeiUshhlP3GbLMJjRDm4dACYuvNIESLfFk9f2IPEP46uArUp3B9I5hlYQdY9YbA==" saltValue="gpIAqCdJ2EOhO2a7zholuA==" spinCount="100000" sheet="1" objects="1" scenarios="1"/>
  <mergeCells count="44">
    <mergeCell ref="A2:B2"/>
    <mergeCell ref="A189:B189"/>
    <mergeCell ref="A210:B210"/>
    <mergeCell ref="A236:B236"/>
    <mergeCell ref="A257:B257"/>
    <mergeCell ref="A283:B283"/>
    <mergeCell ref="A117:B117"/>
    <mergeCell ref="B74:G74"/>
    <mergeCell ref="A138:B138"/>
    <mergeCell ref="A165:B165"/>
    <mergeCell ref="A4:B4"/>
    <mergeCell ref="A34:B34"/>
    <mergeCell ref="A55:B55"/>
    <mergeCell ref="A76:B76"/>
    <mergeCell ref="A101:B101"/>
    <mergeCell ref="A27:F27"/>
    <mergeCell ref="A26:F26"/>
    <mergeCell ref="C19:F19"/>
    <mergeCell ref="A30:C30"/>
    <mergeCell ref="A31:C31"/>
    <mergeCell ref="C13:F13"/>
    <mergeCell ref="C18:F18"/>
    <mergeCell ref="A16:B16"/>
    <mergeCell ref="A23:F23"/>
    <mergeCell ref="C15:F15"/>
    <mergeCell ref="A18:B18"/>
    <mergeCell ref="C17:F17"/>
    <mergeCell ref="A15:B15"/>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s>
  <pageMargins left="0.25" right="0.25" top="0.75" bottom="0.75" header="0.3" footer="0.3"/>
  <pageSetup paperSize="9" scale="69" fitToHeight="0"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topLeftCell="A34"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52" t="s">
        <v>489</v>
      </c>
      <c r="B2" s="53"/>
      <c r="C2" s="53"/>
      <c r="D2" s="53"/>
      <c r="E2" s="53"/>
      <c r="F2" s="53"/>
      <c r="G2" s="53"/>
      <c r="H2" s="53"/>
      <c r="I2" s="53"/>
      <c r="J2" s="53"/>
      <c r="K2" s="53"/>
    </row>
    <row r="3" spans="1:11" x14ac:dyDescent="0.25">
      <c r="A3" s="53"/>
      <c r="B3" s="53"/>
      <c r="C3" s="53"/>
      <c r="D3" s="53"/>
      <c r="E3" s="53"/>
      <c r="F3" s="53"/>
      <c r="G3" s="53"/>
      <c r="H3" s="53"/>
      <c r="I3" s="53"/>
      <c r="J3" s="53"/>
      <c r="K3" s="53"/>
    </row>
    <row r="4" spans="1:11" ht="15.95" customHeight="1" thickBot="1" x14ac:dyDescent="0.3">
      <c r="A4" s="4"/>
      <c r="B4" s="4"/>
      <c r="C4" s="4"/>
      <c r="D4" s="4"/>
      <c r="E4" s="4"/>
      <c r="F4" s="4"/>
      <c r="G4" s="4"/>
      <c r="H4" s="4"/>
      <c r="I4" s="4"/>
      <c r="J4" s="4"/>
    </row>
    <row r="5" spans="1:11" ht="48" customHeight="1" x14ac:dyDescent="0.25">
      <c r="A5" s="75" t="s">
        <v>490</v>
      </c>
      <c r="B5" s="65"/>
      <c r="C5" s="63" t="s">
        <v>491</v>
      </c>
      <c r="D5" s="64"/>
      <c r="E5" s="65"/>
      <c r="F5" s="63" t="s">
        <v>492</v>
      </c>
      <c r="G5" s="64"/>
      <c r="H5" s="65"/>
      <c r="I5" s="63" t="s">
        <v>493</v>
      </c>
      <c r="J5" s="65"/>
      <c r="K5" s="6" t="s">
        <v>494</v>
      </c>
    </row>
    <row r="6" spans="1:11" ht="48.95" customHeight="1" x14ac:dyDescent="0.25">
      <c r="A6" s="57"/>
      <c r="B6" s="56"/>
      <c r="C6" s="58"/>
      <c r="D6" s="55"/>
      <c r="E6" s="56"/>
      <c r="F6" s="58"/>
      <c r="G6" s="55"/>
      <c r="H6" s="56"/>
      <c r="I6" s="58"/>
      <c r="J6" s="56"/>
      <c r="K6" s="10"/>
    </row>
    <row r="7" spans="1:11" ht="48.95" customHeight="1" x14ac:dyDescent="0.25">
      <c r="A7" s="57"/>
      <c r="B7" s="56"/>
      <c r="C7" s="58"/>
      <c r="D7" s="55"/>
      <c r="E7" s="56"/>
      <c r="F7" s="58"/>
      <c r="G7" s="55"/>
      <c r="H7" s="56"/>
      <c r="I7" s="58"/>
      <c r="J7" s="56"/>
      <c r="K7" s="10"/>
    </row>
    <row r="8" spans="1:11" ht="48.95" customHeight="1" x14ac:dyDescent="0.25">
      <c r="A8" s="57"/>
      <c r="B8" s="56"/>
      <c r="C8" s="58"/>
      <c r="D8" s="55"/>
      <c r="E8" s="56"/>
      <c r="F8" s="58"/>
      <c r="G8" s="55"/>
      <c r="H8" s="56"/>
      <c r="I8" s="58"/>
      <c r="J8" s="56"/>
      <c r="K8" s="10"/>
    </row>
    <row r="9" spans="1:11" ht="48.95" customHeight="1" x14ac:dyDescent="0.25">
      <c r="A9" s="57"/>
      <c r="B9" s="56"/>
      <c r="C9" s="58"/>
      <c r="D9" s="55"/>
      <c r="E9" s="56"/>
      <c r="F9" s="58"/>
      <c r="G9" s="55"/>
      <c r="H9" s="56"/>
      <c r="I9" s="58"/>
      <c r="J9" s="56"/>
      <c r="K9" s="10"/>
    </row>
    <row r="10" spans="1:11" ht="48.95" customHeight="1" x14ac:dyDescent="0.25">
      <c r="A10" s="57"/>
      <c r="B10" s="56"/>
      <c r="C10" s="58"/>
      <c r="D10" s="55"/>
      <c r="E10" s="56"/>
      <c r="F10" s="58"/>
      <c r="G10" s="55"/>
      <c r="H10" s="56"/>
      <c r="I10" s="58"/>
      <c r="J10" s="56"/>
      <c r="K10" s="10"/>
    </row>
    <row r="11" spans="1:11" ht="48.95" customHeight="1" x14ac:dyDescent="0.25">
      <c r="A11" s="57"/>
      <c r="B11" s="56"/>
      <c r="C11" s="58"/>
      <c r="D11" s="55"/>
      <c r="E11" s="56"/>
      <c r="F11" s="58"/>
      <c r="G11" s="55"/>
      <c r="H11" s="56"/>
      <c r="I11" s="58"/>
      <c r="J11" s="56"/>
      <c r="K11" s="10"/>
    </row>
    <row r="12" spans="1:11" ht="48.95" customHeight="1" x14ac:dyDescent="0.25">
      <c r="A12" s="57"/>
      <c r="B12" s="56"/>
      <c r="C12" s="58"/>
      <c r="D12" s="55"/>
      <c r="E12" s="56"/>
      <c r="F12" s="58"/>
      <c r="G12" s="55"/>
      <c r="H12" s="56"/>
      <c r="I12" s="58"/>
      <c r="J12" s="56"/>
      <c r="K12" s="10"/>
    </row>
    <row r="13" spans="1:11" ht="48.95" customHeight="1" x14ac:dyDescent="0.25">
      <c r="A13" s="57"/>
      <c r="B13" s="56"/>
      <c r="C13" s="58"/>
      <c r="D13" s="55"/>
      <c r="E13" s="56"/>
      <c r="F13" s="58"/>
      <c r="G13" s="55"/>
      <c r="H13" s="56"/>
      <c r="I13" s="58"/>
      <c r="J13" s="56"/>
      <c r="K13" s="10"/>
    </row>
    <row r="14" spans="1:11" ht="48.95" customHeight="1" x14ac:dyDescent="0.25">
      <c r="A14" s="57"/>
      <c r="B14" s="56"/>
      <c r="C14" s="58"/>
      <c r="D14" s="55"/>
      <c r="E14" s="56"/>
      <c r="F14" s="58"/>
      <c r="G14" s="55"/>
      <c r="H14" s="56"/>
      <c r="I14" s="58"/>
      <c r="J14" s="56"/>
      <c r="K14" s="10"/>
    </row>
    <row r="15" spans="1:11" ht="48" customHeight="1" thickBot="1" x14ac:dyDescent="0.3">
      <c r="A15" s="81"/>
      <c r="B15" s="69"/>
      <c r="C15" s="74"/>
      <c r="D15" s="68"/>
      <c r="E15" s="69"/>
      <c r="F15" s="74"/>
      <c r="G15" s="68"/>
      <c r="H15" s="69"/>
      <c r="I15" s="74"/>
      <c r="J15" s="69"/>
      <c r="K15" s="11"/>
    </row>
    <row r="16" spans="1:11" ht="18.95" customHeight="1" x14ac:dyDescent="0.25">
      <c r="A16" s="7"/>
      <c r="B16" s="7"/>
      <c r="C16" s="7"/>
      <c r="D16" s="7"/>
      <c r="E16" s="7"/>
      <c r="F16" s="7"/>
      <c r="G16" s="7"/>
      <c r="H16" s="7"/>
      <c r="I16" s="7"/>
      <c r="J16" s="7"/>
      <c r="K16" s="8"/>
    </row>
    <row r="17" spans="1:11" ht="48.95" customHeight="1" x14ac:dyDescent="0.25">
      <c r="A17" s="78" t="s">
        <v>495</v>
      </c>
      <c r="B17" s="53"/>
      <c r="C17" s="53"/>
      <c r="D17" s="53"/>
      <c r="E17" s="53"/>
      <c r="F17" s="53"/>
      <c r="G17" s="53"/>
      <c r="H17" s="53"/>
      <c r="I17" s="53"/>
      <c r="J17" s="53"/>
      <c r="K17" s="53"/>
    </row>
    <row r="18" spans="1:11" ht="15.95" customHeight="1" thickBot="1" x14ac:dyDescent="0.3">
      <c r="A18" s="7"/>
      <c r="B18" s="7"/>
      <c r="C18" s="7"/>
      <c r="D18" s="7"/>
      <c r="E18" s="7"/>
      <c r="F18" s="7"/>
      <c r="G18" s="7"/>
      <c r="H18" s="7"/>
      <c r="I18" s="7"/>
      <c r="J18" s="7"/>
      <c r="K18" s="8"/>
    </row>
    <row r="19" spans="1:11" ht="48.95" customHeight="1" x14ac:dyDescent="0.25">
      <c r="A19" s="75" t="s">
        <v>30</v>
      </c>
      <c r="B19" s="65"/>
      <c r="C19" s="63" t="s">
        <v>491</v>
      </c>
      <c r="D19" s="64"/>
      <c r="E19" s="65"/>
      <c r="F19" s="63" t="s">
        <v>496</v>
      </c>
      <c r="G19" s="64"/>
      <c r="H19" s="65"/>
      <c r="I19" s="79" t="s">
        <v>493</v>
      </c>
      <c r="J19" s="80"/>
      <c r="K19" s="8"/>
    </row>
    <row r="20" spans="1:11" ht="48.95" customHeight="1" x14ac:dyDescent="0.25">
      <c r="A20" s="57"/>
      <c r="B20" s="56"/>
      <c r="C20" s="58"/>
      <c r="D20" s="55"/>
      <c r="E20" s="56"/>
      <c r="F20" s="58"/>
      <c r="G20" s="55"/>
      <c r="H20" s="56"/>
      <c r="I20" s="62"/>
      <c r="J20" s="61"/>
      <c r="K20" s="8"/>
    </row>
    <row r="21" spans="1:11" ht="48.95" customHeight="1" x14ac:dyDescent="0.25">
      <c r="A21" s="57"/>
      <c r="B21" s="56"/>
      <c r="C21" s="58"/>
      <c r="D21" s="55"/>
      <c r="E21" s="56"/>
      <c r="F21" s="58"/>
      <c r="G21" s="55"/>
      <c r="H21" s="56"/>
      <c r="I21" s="62"/>
      <c r="J21" s="61"/>
      <c r="K21" s="8"/>
    </row>
    <row r="22" spans="1:11" ht="48.95" customHeight="1" x14ac:dyDescent="0.25">
      <c r="A22" s="57"/>
      <c r="B22" s="56"/>
      <c r="C22" s="58"/>
      <c r="D22" s="55"/>
      <c r="E22" s="56"/>
      <c r="F22" s="58"/>
      <c r="G22" s="55"/>
      <c r="H22" s="56"/>
      <c r="I22" s="62"/>
      <c r="J22" s="61"/>
      <c r="K22" s="8"/>
    </row>
    <row r="23" spans="1:11" ht="48.95" customHeight="1" x14ac:dyDescent="0.25">
      <c r="A23" s="57"/>
      <c r="B23" s="56"/>
      <c r="C23" s="58"/>
      <c r="D23" s="55"/>
      <c r="E23" s="56"/>
      <c r="F23" s="58"/>
      <c r="G23" s="55"/>
      <c r="H23" s="56"/>
      <c r="I23" s="62"/>
      <c r="J23" s="61"/>
      <c r="K23" s="8"/>
    </row>
    <row r="24" spans="1:11" ht="48.95" customHeight="1" x14ac:dyDescent="0.25">
      <c r="A24" s="57"/>
      <c r="B24" s="56"/>
      <c r="C24" s="58"/>
      <c r="D24" s="55"/>
      <c r="E24" s="56"/>
      <c r="F24" s="58"/>
      <c r="G24" s="55"/>
      <c r="H24" s="56"/>
      <c r="I24" s="62"/>
      <c r="J24" s="61"/>
      <c r="K24" s="8"/>
    </row>
    <row r="25" spans="1:11" ht="48.95" customHeight="1" x14ac:dyDescent="0.25">
      <c r="A25" s="57"/>
      <c r="B25" s="56"/>
      <c r="C25" s="58"/>
      <c r="D25" s="55"/>
      <c r="E25" s="56"/>
      <c r="F25" s="58"/>
      <c r="G25" s="55"/>
      <c r="H25" s="56"/>
      <c r="I25" s="62"/>
      <c r="J25" s="61"/>
      <c r="K25" s="8"/>
    </row>
    <row r="26" spans="1:11" ht="48.95" customHeight="1" x14ac:dyDescent="0.25">
      <c r="A26" s="57"/>
      <c r="B26" s="56"/>
      <c r="C26" s="58"/>
      <c r="D26" s="55"/>
      <c r="E26" s="56"/>
      <c r="F26" s="58"/>
      <c r="G26" s="55"/>
      <c r="H26" s="56"/>
      <c r="I26" s="62"/>
      <c r="J26" s="61"/>
      <c r="K26" s="8"/>
    </row>
    <row r="27" spans="1:11" ht="48.95" customHeight="1" x14ac:dyDescent="0.25">
      <c r="A27" s="57"/>
      <c r="B27" s="56"/>
      <c r="C27" s="58"/>
      <c r="D27" s="55"/>
      <c r="E27" s="56"/>
      <c r="F27" s="58"/>
      <c r="G27" s="55"/>
      <c r="H27" s="56"/>
      <c r="I27" s="62"/>
      <c r="J27" s="61"/>
      <c r="K27" s="8"/>
    </row>
    <row r="28" spans="1:11" ht="48.95" customHeight="1" x14ac:dyDescent="0.25">
      <c r="A28" s="57"/>
      <c r="B28" s="56"/>
      <c r="C28" s="58"/>
      <c r="D28" s="55"/>
      <c r="E28" s="56"/>
      <c r="F28" s="58"/>
      <c r="G28" s="55"/>
      <c r="H28" s="56"/>
      <c r="I28" s="62"/>
      <c r="J28" s="61"/>
      <c r="K28" s="8"/>
    </row>
    <row r="29" spans="1:11" ht="48.95" customHeight="1" x14ac:dyDescent="0.25">
      <c r="A29" s="57"/>
      <c r="B29" s="56"/>
      <c r="C29" s="58"/>
      <c r="D29" s="55"/>
      <c r="E29" s="56"/>
      <c r="F29" s="58"/>
      <c r="G29" s="55"/>
      <c r="H29" s="56"/>
      <c r="I29" s="62"/>
      <c r="J29" s="61"/>
      <c r="K29" s="8"/>
    </row>
    <row r="31" spans="1:11" ht="33" customHeight="1" x14ac:dyDescent="0.25">
      <c r="A31" s="66"/>
      <c r="B31" s="53"/>
      <c r="C31" s="53"/>
      <c r="D31" s="53"/>
      <c r="E31" s="53"/>
      <c r="F31" s="53"/>
      <c r="G31" s="53"/>
      <c r="H31" s="53"/>
      <c r="I31" s="53"/>
      <c r="J31" s="53"/>
    </row>
    <row r="33" spans="1:10" ht="15.95" customHeight="1" x14ac:dyDescent="0.25">
      <c r="A33" s="77" t="s">
        <v>497</v>
      </c>
      <c r="B33" s="53"/>
      <c r="C33" s="53"/>
      <c r="D33" s="53"/>
      <c r="E33" s="53"/>
      <c r="F33" s="53"/>
      <c r="G33" s="53"/>
      <c r="H33" s="53"/>
      <c r="I33" s="53"/>
      <c r="J33" s="53"/>
    </row>
    <row r="34" spans="1:10" ht="15.95" customHeight="1" thickBot="1" x14ac:dyDescent="0.3"/>
    <row r="35" spans="1:10" ht="15.95" customHeight="1" x14ac:dyDescent="0.25">
      <c r="A35" s="5" t="s">
        <v>29</v>
      </c>
      <c r="B35" s="82" t="s">
        <v>498</v>
      </c>
      <c r="C35" s="64"/>
      <c r="D35" s="64"/>
      <c r="E35" s="64"/>
      <c r="F35" s="64"/>
      <c r="G35" s="65"/>
      <c r="H35" s="83" t="s">
        <v>499</v>
      </c>
      <c r="I35" s="64"/>
      <c r="J35" s="80"/>
    </row>
    <row r="36" spans="1:10" ht="48" customHeight="1" x14ac:dyDescent="0.25">
      <c r="A36" s="12" t="s">
        <v>500</v>
      </c>
      <c r="B36" s="59" t="s">
        <v>501</v>
      </c>
      <c r="C36" s="55"/>
      <c r="D36" s="55"/>
      <c r="E36" s="55"/>
      <c r="F36" s="55"/>
      <c r="G36" s="56"/>
      <c r="H36" s="60"/>
      <c r="I36" s="55"/>
      <c r="J36" s="61"/>
    </row>
    <row r="37" spans="1:10" ht="48" customHeight="1" x14ac:dyDescent="0.25">
      <c r="A37" s="12" t="s">
        <v>502</v>
      </c>
      <c r="B37" s="59" t="s">
        <v>503</v>
      </c>
      <c r="C37" s="55"/>
      <c r="D37" s="55"/>
      <c r="E37" s="55"/>
      <c r="F37" s="55"/>
      <c r="G37" s="56"/>
      <c r="H37" s="60"/>
      <c r="I37" s="55"/>
      <c r="J37" s="61"/>
    </row>
    <row r="38" spans="1:10" ht="48" customHeight="1" x14ac:dyDescent="0.25">
      <c r="A38" s="13"/>
      <c r="B38" s="54"/>
      <c r="C38" s="55"/>
      <c r="D38" s="55"/>
      <c r="E38" s="55"/>
      <c r="F38" s="55"/>
      <c r="G38" s="56"/>
      <c r="H38" s="60"/>
      <c r="I38" s="55"/>
      <c r="J38" s="61"/>
    </row>
    <row r="39" spans="1:10" ht="48" customHeight="1" x14ac:dyDescent="0.25">
      <c r="A39" s="13"/>
      <c r="B39" s="54"/>
      <c r="C39" s="55"/>
      <c r="D39" s="55"/>
      <c r="E39" s="55"/>
      <c r="F39" s="55"/>
      <c r="G39" s="56"/>
      <c r="H39" s="60"/>
      <c r="I39" s="55"/>
      <c r="J39" s="61"/>
    </row>
    <row r="40" spans="1:10" ht="48" customHeight="1" x14ac:dyDescent="0.25">
      <c r="A40" s="13"/>
      <c r="B40" s="54"/>
      <c r="C40" s="55"/>
      <c r="D40" s="55"/>
      <c r="E40" s="55"/>
      <c r="F40" s="55"/>
      <c r="G40" s="56"/>
      <c r="H40" s="60"/>
      <c r="I40" s="55"/>
      <c r="J40" s="61"/>
    </row>
    <row r="41" spans="1:10" ht="48" customHeight="1" x14ac:dyDescent="0.25">
      <c r="A41" s="13"/>
      <c r="B41" s="54"/>
      <c r="C41" s="55"/>
      <c r="D41" s="55"/>
      <c r="E41" s="55"/>
      <c r="F41" s="55"/>
      <c r="G41" s="56"/>
      <c r="H41" s="60"/>
      <c r="I41" s="55"/>
      <c r="J41" s="61"/>
    </row>
    <row r="42" spans="1:10" ht="48" customHeight="1" x14ac:dyDescent="0.25">
      <c r="A42" s="13"/>
      <c r="B42" s="54"/>
      <c r="C42" s="55"/>
      <c r="D42" s="55"/>
      <c r="E42" s="55"/>
      <c r="F42" s="55"/>
      <c r="G42" s="56"/>
      <c r="H42" s="60"/>
      <c r="I42" s="55"/>
      <c r="J42" s="61"/>
    </row>
    <row r="43" spans="1:10" ht="48" customHeight="1" x14ac:dyDescent="0.25">
      <c r="A43" s="13"/>
      <c r="B43" s="54"/>
      <c r="C43" s="55"/>
      <c r="D43" s="55"/>
      <c r="E43" s="55"/>
      <c r="F43" s="55"/>
      <c r="G43" s="56"/>
      <c r="H43" s="60"/>
      <c r="I43" s="55"/>
      <c r="J43" s="61"/>
    </row>
    <row r="44" spans="1:10" ht="48" customHeight="1" x14ac:dyDescent="0.25">
      <c r="A44" s="13"/>
      <c r="B44" s="54"/>
      <c r="C44" s="55"/>
      <c r="D44" s="55"/>
      <c r="E44" s="55"/>
      <c r="F44" s="55"/>
      <c r="G44" s="56"/>
      <c r="H44" s="60"/>
      <c r="I44" s="55"/>
      <c r="J44" s="61"/>
    </row>
    <row r="45" spans="1:10" ht="48" customHeight="1" x14ac:dyDescent="0.25">
      <c r="A45" s="13"/>
      <c r="B45" s="54"/>
      <c r="C45" s="55"/>
      <c r="D45" s="55"/>
      <c r="E45" s="55"/>
      <c r="F45" s="55"/>
      <c r="G45" s="56"/>
      <c r="H45" s="60"/>
      <c r="I45" s="55"/>
      <c r="J45" s="61"/>
    </row>
    <row r="46" spans="1:10" ht="48.95" customHeight="1" thickBot="1" x14ac:dyDescent="0.3">
      <c r="A46" s="14"/>
      <c r="B46" s="67"/>
      <c r="C46" s="68"/>
      <c r="D46" s="68"/>
      <c r="E46" s="68"/>
      <c r="F46" s="68"/>
      <c r="G46" s="69"/>
      <c r="H46" s="70"/>
      <c r="I46" s="71"/>
      <c r="J46" s="72"/>
    </row>
    <row r="48" spans="1:10" ht="102" customHeight="1" x14ac:dyDescent="0.25">
      <c r="A48" s="66" t="s">
        <v>504</v>
      </c>
      <c r="B48" s="53"/>
      <c r="C48" s="53"/>
      <c r="D48" s="53"/>
      <c r="E48" s="53"/>
      <c r="F48" s="53"/>
      <c r="G48" s="53"/>
      <c r="H48" s="53"/>
      <c r="I48" s="53"/>
      <c r="J48" s="53"/>
    </row>
    <row r="51" spans="1:10" x14ac:dyDescent="0.25">
      <c r="A51" s="73" t="s">
        <v>505</v>
      </c>
      <c r="B51" s="53"/>
      <c r="C51" s="53"/>
      <c r="D51" s="53"/>
      <c r="E51" s="76"/>
      <c r="F51" s="53"/>
      <c r="G51" s="53"/>
      <c r="H51" s="53"/>
      <c r="I51" s="53"/>
      <c r="J51" s="53"/>
    </row>
    <row r="53" spans="1:10" x14ac:dyDescent="0.25">
      <c r="A53" s="73" t="s">
        <v>506</v>
      </c>
      <c r="B53" s="53"/>
      <c r="C53" s="53"/>
      <c r="D53" s="53"/>
      <c r="E53" s="76"/>
      <c r="F53" s="53"/>
      <c r="G53" s="53"/>
      <c r="H53" s="53"/>
      <c r="I53" s="53"/>
      <c r="J53" s="53"/>
    </row>
    <row r="100" spans="1:1" ht="15.75" x14ac:dyDescent="0.25">
      <c r="A100" t="s">
        <v>507</v>
      </c>
    </row>
  </sheetData>
  <sheetProtection sheet="1"/>
  <mergeCells count="121">
    <mergeCell ref="F6:H6"/>
    <mergeCell ref="I10:J10"/>
    <mergeCell ref="A10:B10"/>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C7:E7"/>
    <mergeCell ref="C6:E6"/>
    <mergeCell ref="C28:E28"/>
    <mergeCell ref="A24:B24"/>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14:E14"/>
    <mergeCell ref="B43:G43"/>
    <mergeCell ref="H39:J39"/>
    <mergeCell ref="A33:J33"/>
    <mergeCell ref="F20:H20"/>
    <mergeCell ref="B42:G42"/>
    <mergeCell ref="H36:J36"/>
    <mergeCell ref="I27:J27"/>
    <mergeCell ref="A48:J48"/>
    <mergeCell ref="B46:G46"/>
    <mergeCell ref="C29:E29"/>
    <mergeCell ref="H46:J46"/>
    <mergeCell ref="I11:J11"/>
    <mergeCell ref="C9:E9"/>
    <mergeCell ref="F26:H26"/>
    <mergeCell ref="H45:J45"/>
    <mergeCell ref="B38:G38"/>
    <mergeCell ref="A27:B27"/>
    <mergeCell ref="F14:H14"/>
    <mergeCell ref="B36:G36"/>
    <mergeCell ref="A17:K17"/>
    <mergeCell ref="A22:B22"/>
    <mergeCell ref="F23:H23"/>
    <mergeCell ref="C11:E11"/>
    <mergeCell ref="F13:H13"/>
    <mergeCell ref="B40:G40"/>
    <mergeCell ref="A12:B12"/>
    <mergeCell ref="I21:J21"/>
    <mergeCell ref="A21:B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Birutė Navickienė</cp:lastModifiedBy>
  <cp:lastPrinted>2026-02-27T05:44:47Z</cp:lastPrinted>
  <dcterms:created xsi:type="dcterms:W3CDTF">2023-04-04T12:16:45Z</dcterms:created>
  <dcterms:modified xsi:type="dcterms:W3CDTF">2026-02-27T05:45:15Z</dcterms:modified>
</cp:coreProperties>
</file>