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4670 Vienkartinės medicinos priemonės\CVP IS\"/>
    </mc:Choice>
  </mc:AlternateContent>
  <xr:revisionPtr revIDLastSave="0" documentId="13_ncr:1_{7C1A39EB-BF27-45E2-AF85-94EC0D8C18B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55" i="1" l="1"/>
  <c r="F441" i="1"/>
  <c r="F427" i="1"/>
  <c r="G454" i="1" s="1"/>
  <c r="G417" i="1"/>
  <c r="F407" i="1"/>
  <c r="G416" i="1" s="1"/>
  <c r="G397" i="1"/>
  <c r="F387" i="1"/>
  <c r="F375" i="1"/>
  <c r="F368" i="1"/>
  <c r="F396" i="1" s="1"/>
  <c r="F397" i="1" s="1"/>
  <c r="F398" i="1" s="1"/>
  <c r="F358" i="1"/>
  <c r="G396" i="1" s="1"/>
  <c r="G348" i="1"/>
  <c r="G347" i="1"/>
  <c r="F347" i="1"/>
  <c r="F348" i="1" s="1"/>
  <c r="F349" i="1" s="1"/>
  <c r="F339" i="1"/>
  <c r="F320" i="1"/>
  <c r="F305" i="1"/>
  <c r="G295" i="1"/>
  <c r="F278" i="1"/>
  <c r="G294" i="1" s="1"/>
  <c r="G268" i="1"/>
  <c r="F244" i="1"/>
  <c r="G267" i="1" s="1"/>
  <c r="G234" i="1"/>
  <c r="F207" i="1"/>
  <c r="F181" i="1"/>
  <c r="G233" i="1" s="1"/>
  <c r="G171" i="1"/>
  <c r="F160" i="1"/>
  <c r="F150" i="1"/>
  <c r="G170" i="1" s="1"/>
  <c r="G140" i="1"/>
  <c r="F129" i="1"/>
  <c r="G139" i="1" s="1"/>
  <c r="G119" i="1"/>
  <c r="F108" i="1"/>
  <c r="G118" i="1" s="1"/>
  <c r="G98" i="1"/>
  <c r="F87" i="1"/>
  <c r="G97" i="1" s="1"/>
  <c r="G77" i="1"/>
  <c r="F58" i="1"/>
  <c r="G76" i="1" s="1"/>
  <c r="G48" i="1"/>
  <c r="F37" i="1"/>
  <c r="G47" i="1" s="1"/>
  <c r="F47" i="1" l="1"/>
  <c r="F48" i="1" s="1"/>
  <c r="F49" i="1" s="1"/>
  <c r="F76" i="1"/>
  <c r="F77" i="1" s="1"/>
  <c r="F78" i="1" s="1"/>
  <c r="F97" i="1"/>
  <c r="F98" i="1" s="1"/>
  <c r="F99" i="1" s="1"/>
  <c r="F118" i="1"/>
  <c r="F119" i="1" s="1"/>
  <c r="F120" i="1" s="1"/>
  <c r="F139" i="1"/>
  <c r="F140" i="1" s="1"/>
  <c r="F141" i="1" s="1"/>
  <c r="F170" i="1"/>
  <c r="F171" i="1" s="1"/>
  <c r="F172" i="1" s="1"/>
  <c r="F416" i="1"/>
  <c r="F417" i="1" s="1"/>
  <c r="F418" i="1" s="1"/>
  <c r="F233" i="1"/>
  <c r="F234" i="1" s="1"/>
  <c r="F235" i="1" s="1"/>
  <c r="F267" i="1"/>
  <c r="F268" i="1" s="1"/>
  <c r="F269" i="1" s="1"/>
  <c r="F294" i="1"/>
  <c r="F295" i="1" s="1"/>
  <c r="F296" i="1" s="1"/>
  <c r="F454" i="1"/>
  <c r="F455" i="1" s="1"/>
  <c r="F456" i="1" s="1"/>
</calcChain>
</file>

<file path=xl/sharedStrings.xml><?xml version="1.0" encoding="utf-8"?>
<sst xmlns="http://schemas.openxmlformats.org/spreadsheetml/2006/main" count="875" uniqueCount="623">
  <si>
    <t>PIRKIMO SĄLYGŲ PRIEDAS "PASIŪLYMO FORMA"</t>
  </si>
  <si>
    <t>VIENKARTINĖS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</si>
  <si>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</si>
  <si>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</si>
  <si>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</si>
  <si>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</si>
  <si>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</si>
  <si>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</si>
  <si>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</si>
  <si>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</si>
  <si>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</si>
  <si>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</si>
  <si>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</si>
  <si>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</si>
  <si>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</si>
  <si>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</si>
  <si>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</si>
  <si>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</si>
  <si>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</si>
  <si>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</si>
  <si>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</si>
  <si>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</si>
  <si>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</si>
  <si>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</si>
  <si>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</si>
  <si>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</si>
  <si>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RINKINIAI ŠLAPIMO PŪSLĖS KATETERIZAVIMUI</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</si>
  <si>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</si>
  <si>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</si>
  <si>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</si>
  <si>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</si>
  <si>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</si>
  <si>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</si>
  <si>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</si>
  <si>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</si>
  <si>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</si>
  <si>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</si>
  <si>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</si>
  <si>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Rinkiniai šlapimo pūslės kateterizavimui</t>
  </si>
  <si>
    <t>1.1.</t>
  </si>
  <si>
    <t>komp.</t>
  </si>
  <si>
    <t>1.1.1.</t>
  </si>
  <si>
    <t>Pažymėtas CE ženklu pagal Europos Parlamento ir Tarybos reglamentą (ES) 2017/745.</t>
  </si>
  <si>
    <t>1.1.2.</t>
  </si>
  <si>
    <t>Ne mažiau 2 nuklijuojamų lipdukų su gamybos ir sterilumo kontrolės duomenimis.</t>
  </si>
  <si>
    <t>1.1.3.</t>
  </si>
  <si>
    <t>Rinkinys supakuotas popieriaus- laminato pakuotėje, sterilus, su pažymėta atidarymo vieta. Rinkinio sudėtis nurodyta 1.1.4 - 1.1.9 punktuose.</t>
  </si>
  <si>
    <t>1.1.4.</t>
  </si>
  <si>
    <t>Apklotas 2 sluoksnių, vandeniui atsparus 90x75cm (±2cm) (1 vnt.)</t>
  </si>
  <si>
    <t>1.1.5.</t>
  </si>
  <si>
    <t>Marliniai tvarsčiai  7,5x7,5cm ( ±1 cm), ne mažiau 8 sluoksnių,  ne mažiau 17 siūlų, kraštai užlenkti, nėra palaidų siūlų (5 vnt.)</t>
  </si>
  <si>
    <t>1.1.6.</t>
  </si>
  <si>
    <t>Plastikinis pincetas, 13 cm ±1cm (1 vnt.)</t>
  </si>
  <si>
    <t>1.1.7.</t>
  </si>
  <si>
    <t>Plastikinis Pean tipo spaustukas, 13 cm ±1cm (1 vnt.)</t>
  </si>
  <si>
    <t>1.1.8.</t>
  </si>
  <si>
    <t>Dezinfektantas Prontosan arba lygiavertis, 40 ml - 60ml ±5 ml (1 vnt.)</t>
  </si>
  <si>
    <t>1.1.9.</t>
  </si>
  <si>
    <t>Polietileno užsegamas maišas 360x350 mm ± 5 mm (1 vnt.)</t>
  </si>
  <si>
    <t>Suma be PVM</t>
  </si>
  <si>
    <t>Taikomas PVM dydis (%)</t>
  </si>
  <si>
    <t>PVM suma</t>
  </si>
  <si>
    <t>Suma su PVM</t>
  </si>
  <si>
    <t>2. DALIS</t>
  </si>
  <si>
    <t>RINKINIAI CENTRINĖS VENOS KATETERIZAVIMUI</t>
  </si>
  <si>
    <t>2.</t>
  </si>
  <si>
    <t>Rinkiniai centrinės venos kateterizavimui</t>
  </si>
  <si>
    <t>2.1.</t>
  </si>
  <si>
    <t>2.1.1.</t>
  </si>
  <si>
    <t xml:space="preserve"> Pažymėtas CE ženklu pagal Europos Parlamento ir Tarybos reglamentą (ES) 2017/745. </t>
  </si>
  <si>
    <t>2.1.2.</t>
  </si>
  <si>
    <t>2.1.3.</t>
  </si>
  <si>
    <t>Rinkinys supakuotas popieriaus- laminato pakuotėje, sterilus, su pažymėta atidarymo vieta. Rinkinio sudėtis nurodyta 2.1.4 - 2.1.16 punktuose.</t>
  </si>
  <si>
    <t>2.1.4.</t>
  </si>
  <si>
    <t>Apklotas 2 sluoksnių, vandeniui atsparus su lipnia anga 90x80cm (±5cm) angos dydis Ø 12cm± 0,5cm (1 vnt.)</t>
  </si>
  <si>
    <t>2.1.5.</t>
  </si>
  <si>
    <t>Apklotas 2 sluoksnių, vandeniui atsparus 90x75cm (±5cm) (2 vnt.)</t>
  </si>
  <si>
    <t>2.1.6.</t>
  </si>
  <si>
    <t>Marliniai tvarsčiai  7,5x7,5cm ( ±1 cm), ne mažiau 8 sluoksnių,  ne mažiau 17 siūlų, kraštai užlenkti, nėra palaidų siūlų (15 vnt.)</t>
  </si>
  <si>
    <t>2.1.7.</t>
  </si>
  <si>
    <t>Apvalūs marliniai tamponėliai(tupferiai) ne mažiau 17 siūlų 30x30cm ± 1 cm (6 vnt)</t>
  </si>
  <si>
    <t>2.1.8.</t>
  </si>
  <si>
    <t>Injekcinė adata 0,8x40mm (3 vnt.)</t>
  </si>
  <si>
    <t>2.1.9.</t>
  </si>
  <si>
    <t>Švirkštas vienkartinis 3 dalių 10 ml (2 vnt.)</t>
  </si>
  <si>
    <t>2.1.10.</t>
  </si>
  <si>
    <t>Švirkštas vienkartinis 3 dalių 5 ml (2 vnt.)</t>
  </si>
  <si>
    <t>2.1.11.</t>
  </si>
  <si>
    <t>Kempinėlė dezinfekcijai, išmatavimai 4x5x2 cm±1 cm , kotelio ilgis 14 cm±1 cm (2 vnt.)</t>
  </si>
  <si>
    <t>2.1.12.</t>
  </si>
  <si>
    <t>Plastikinis spalvotas indas, sugraduotas 125 ml (1 vnt.)</t>
  </si>
  <si>
    <t>2.1.13.</t>
  </si>
  <si>
    <t>Hipoalerginis pleistras 10 cm x 8 cm  ± 1 cm (2 vnt.)</t>
  </si>
  <si>
    <t>2.1.14.</t>
  </si>
  <si>
    <t>Vienkartinis adatkotis, metalinis, 13 cm  ± 1 cm (1 vnt.)</t>
  </si>
  <si>
    <t>2.1.15.</t>
  </si>
  <si>
    <t>Vienkartinis metalinis Rochester Pean tipo spaustukas, lenktas, 14 cm ± 1 cm (1 vnt.)</t>
  </si>
  <si>
    <t>2.1.16.</t>
  </si>
  <si>
    <t>Vienkartinis metalinis pincetas, 14 cm ± 1 cm (1 vnt.)</t>
  </si>
  <si>
    <t>2.1.17.</t>
  </si>
  <si>
    <t>Chirurginis chalatas, dydis XL, ilgis ne mažau 150 cm (1 vnt.)</t>
  </si>
  <si>
    <t>3. DALIS</t>
  </si>
  <si>
    <t>RINKINIAI SPINALINEI NEJAUTRAI</t>
  </si>
  <si>
    <t>3.</t>
  </si>
  <si>
    <t>Rinkiniai spinalinei nejautrai</t>
  </si>
  <si>
    <t>3.1.</t>
  </si>
  <si>
    <t>3.1.1.</t>
  </si>
  <si>
    <t xml:space="preserve">Pažymėtas CE ženklu pagal Europos Parlamento ir Tarybos reglamentą (ES) 2017/745. </t>
  </si>
  <si>
    <t>3.1.2.</t>
  </si>
  <si>
    <t>3.1.3.</t>
  </si>
  <si>
    <t>Rinkinys supakuotas popieriaus- laminato pakuotėje, sterilus, su pažymėta atidarymo vieta. Rinkinio sudėtis nurodyta 3.1.4 - 3.1.9 punktuose.</t>
  </si>
  <si>
    <t>3.1.4.</t>
  </si>
  <si>
    <t>Paketo viršuje- Chirurginis chalatas, dydis XL, ilgis ne mažau 150 cm (1 vnt.)</t>
  </si>
  <si>
    <t>3.1.5.</t>
  </si>
  <si>
    <t>Apklotas staliukui-  2 sluoksnių, vandeniui atsparus 90x75cm (±2cm) (1 vnt.)</t>
  </si>
  <si>
    <t>3.1.6.</t>
  </si>
  <si>
    <t>Apklotas 2 sluoksnių, vandeniui atsparus 90x75cm (±2cm) ir su lipnia kraštine 75cm (1 vnt.)</t>
  </si>
  <si>
    <t>3.1.7.</t>
  </si>
  <si>
    <t>Marliniai tvarsčiai  7,5x7,5cm ( ±1 cm), ne mažiau 8 sluoksnių,  ne mažiau 17 siūlų, kraštai užlenkti, nėra palaidų siūlų (10 vnt.)</t>
  </si>
  <si>
    <t>3.1.8.</t>
  </si>
  <si>
    <t>Kempinėlė dezinfekcijai, išmatavimai 4x5x2 cm± 1cm , kotelio ilgis 14 cm±1 cm (2 vnt.)</t>
  </si>
  <si>
    <t>3.1.9.</t>
  </si>
  <si>
    <t>Plastikinis spalvotas indas, sugraduotas 120 ml (1 vnt.)</t>
  </si>
  <si>
    <t>4. DALIS</t>
  </si>
  <si>
    <t>AKIŲ OKLIUZINIS TVARSTIS</t>
  </si>
  <si>
    <t>4.</t>
  </si>
  <si>
    <t>Akių okliuzinis tvarstis</t>
  </si>
  <si>
    <t>4.1.</t>
  </si>
  <si>
    <t>pak.</t>
  </si>
  <si>
    <t>4.1.1.</t>
  </si>
  <si>
    <t>Vienkartinis (simbolis ant pakuotės)</t>
  </si>
  <si>
    <t>4.1.2.</t>
  </si>
  <si>
    <t>Nesterilus (simbolis ant pakuotės)</t>
  </si>
  <si>
    <t>4.1.3.</t>
  </si>
  <si>
    <t>Išmatavimai: 3,1±0,1 cm x 8,3 ±0,3 cm;</t>
  </si>
  <si>
    <t>4.1.4.</t>
  </si>
  <si>
    <t>2 zonų tvarstis: rėmelis ir poliuretano permatomos plėvelės langas, leidžiantis matyti voką;</t>
  </si>
  <si>
    <t>4.1.5.</t>
  </si>
  <si>
    <t>Tvarsčio rėmelis iš neaustinės ar lygiavertės medžiagos;</t>
  </si>
  <si>
    <t>4.1.6.</t>
  </si>
  <si>
    <t>Abi tvarsčio zonos padengtos hipoalerginiais klijais;</t>
  </si>
  <si>
    <t>4.1.7.</t>
  </si>
  <si>
    <t>Pakuotėje 2 vnt.;</t>
  </si>
  <si>
    <t>4.1.8.</t>
  </si>
  <si>
    <t>Individualioje pakuotėje;</t>
  </si>
  <si>
    <t>4.1.9.</t>
  </si>
  <si>
    <t>Ant pakuotės nurodytas galiojimo laikas</t>
  </si>
  <si>
    <t>5. DALIS</t>
  </si>
  <si>
    <t>BIS DAVIKLIAI</t>
  </si>
  <si>
    <t>5.</t>
  </si>
  <si>
    <t>BIS davikliai</t>
  </si>
  <si>
    <t>5.1.</t>
  </si>
  <si>
    <t>vnt.</t>
  </si>
  <si>
    <t>5.1.1.</t>
  </si>
  <si>
    <t xml:space="preserve"> BIS davikliai suderinami su BIS miego gylio matavimo monitoriams ar monitorių moduliams</t>
  </si>
  <si>
    <t>5.1.2.</t>
  </si>
  <si>
    <t xml:space="preserve"> Matuoja smegenų aktyvumą bendrosios anestezijos ar sedacijos metu</t>
  </si>
  <si>
    <t>5.1.3.</t>
  </si>
  <si>
    <t>Skirta suaugusiems</t>
  </si>
  <si>
    <t>5.1.4.</t>
  </si>
  <si>
    <t xml:space="preserve"> Skirti naudoti tiesiogiai ant paciento odos; pagaminti iš minkštos ir biologiškai suderinamos medžiagos</t>
  </si>
  <si>
    <t>5.1.5.</t>
  </si>
  <si>
    <t xml:space="preserve"> Tinka naudoti iki 24 valandų;</t>
  </si>
  <si>
    <t>5.1.6.</t>
  </si>
  <si>
    <t xml:space="preserve"> Vienkartinio naudojimo</t>
  </si>
  <si>
    <t>5.1.7.</t>
  </si>
  <si>
    <t xml:space="preserve"> Be latekso</t>
  </si>
  <si>
    <t>5.1.8.</t>
  </si>
  <si>
    <t>  Tinkamumo naudoti laikas nuo pagaminimo datos 1,5 metų</t>
  </si>
  <si>
    <t>5.1.9.</t>
  </si>
  <si>
    <t xml:space="preserve"> Ant pakuotės nurodyta pagaminimo bei galiojimo data</t>
  </si>
  <si>
    <t>6. DALIS</t>
  </si>
  <si>
    <t>STIMULIACINĖS ADATOS</t>
  </si>
  <si>
    <t>6.</t>
  </si>
  <si>
    <t>Stimuliacinės adatos</t>
  </si>
  <si>
    <t>6.1.</t>
  </si>
  <si>
    <t>Stimuliacinės adatos vietiniam nervų blokavimuisu ultragarsiniais reflektoriais.</t>
  </si>
  <si>
    <t>6.1.1.</t>
  </si>
  <si>
    <t>Sterili, įpakuota individualioje pakuotėje</t>
  </si>
  <si>
    <t>6.1.2.</t>
  </si>
  <si>
    <t xml:space="preserve">Galiukas facetinio arba pieštukinio tipo pasirinktinai.  </t>
  </si>
  <si>
    <t>6.1.3.</t>
  </si>
  <si>
    <t xml:space="preserve">Izoliacine danga padengta adatos ir išorė, ir vidus. </t>
  </si>
  <si>
    <t>6.1.4.</t>
  </si>
  <si>
    <t xml:space="preserve">Gylio gradacija.  Ypač lygus, nupoliruotas paviršius. </t>
  </si>
  <si>
    <t>6.1.5.</t>
  </si>
  <si>
    <t>Ultragarsiniai 3D reflektoriai (arba lygiaverčiai), išdėstyti dvejomis (arba trejomis) sekcijomis po 10mm (arba 20mm) nuo adatos galiuko vizualizacijai echoskopijos metu</t>
  </si>
  <si>
    <t>6.1.6.</t>
  </si>
  <si>
    <t xml:space="preserve">Adata gerai matoma echoskopu nepriklausomai nuo punkcijos kampo. </t>
  </si>
  <si>
    <t>6.1.7.</t>
  </si>
  <si>
    <t xml:space="preserve">Adata sukomplektuota su prailginimo linija injekcijoms bei el.kabeliu stimuliacijai. </t>
  </si>
  <si>
    <t>6.1.8.</t>
  </si>
  <si>
    <t xml:space="preserve">CE ženklinimas </t>
  </si>
  <si>
    <t>6.1.9.</t>
  </si>
  <si>
    <t xml:space="preserve">Dydis: 20G arba 21G x 100mm (±2mm) </t>
  </si>
  <si>
    <t>6.2.</t>
  </si>
  <si>
    <t>6.2.1.</t>
  </si>
  <si>
    <t>6.2.2.</t>
  </si>
  <si>
    <t>6.2.3.</t>
  </si>
  <si>
    <t>6.2.4.</t>
  </si>
  <si>
    <t>6.2.5.</t>
  </si>
  <si>
    <t>6.2.6.</t>
  </si>
  <si>
    <t>6.2.7.</t>
  </si>
  <si>
    <t>6.2.8.</t>
  </si>
  <si>
    <t>6.2.9.</t>
  </si>
  <si>
    <t xml:space="preserve">Dydis: 22G x 80mm (±2mm) </t>
  </si>
  <si>
    <t>7. DALIS</t>
  </si>
  <si>
    <t>RAE INTUBACINIAI VAMZDELIAI</t>
  </si>
  <si>
    <t>7.</t>
  </si>
  <si>
    <t>RAE intubaciniai vamzdeliai</t>
  </si>
  <si>
    <t>7.1.</t>
  </si>
  <si>
    <t xml:space="preserve"> RAE intubaciniai vamzdeliai per burną </t>
  </si>
  <si>
    <t>7.1.1.</t>
  </si>
  <si>
    <t>Vienkartinis</t>
  </si>
  <si>
    <t>7.1.2.</t>
  </si>
  <si>
    <t>Sterilus</t>
  </si>
  <si>
    <t>7.1.3.</t>
  </si>
  <si>
    <t>Oralinis lenktas trachėjos vamzdelis su manžete</t>
  </si>
  <si>
    <t>7.1.4.</t>
  </si>
  <si>
    <t>Be latekso, pagamintas iš permatomo polivinilchlorido (PVC) ar lygiavertis</t>
  </si>
  <si>
    <t>7.1.5.</t>
  </si>
  <si>
    <t>Rentgenokontrastinė linija tęsiasi per visą vamzdelio ilgį</t>
  </si>
  <si>
    <t>7.1.6.</t>
  </si>
  <si>
    <t>Vamzdelyje yra šoninė anga ("Murphy Eye" tipo)</t>
  </si>
  <si>
    <t>7.1.7.</t>
  </si>
  <si>
    <t>Aiškus ženklinimas</t>
  </si>
  <si>
    <t>7.1.8.</t>
  </si>
  <si>
    <t>Standartinis gylio žymėjimas ir standartinė 15mm jungtis. Vamzdelių dydžiai nurodyti 7.1.9 -7.1.25 punktuose:</t>
  </si>
  <si>
    <t>7.1.9.</t>
  </si>
  <si>
    <t>I.D. (vidinis skersmuo) 2,0 mm., O.D. (išorinis skersmuo) 2,9mm (±0,2mm)</t>
  </si>
  <si>
    <t>7.1.10.</t>
  </si>
  <si>
    <t>I.D. (vidinis skersmuo) 2,5 mm., O.D. (išorinis skersmuo) 3,6mm (±0,2mm)</t>
  </si>
  <si>
    <t>7.1.11.</t>
  </si>
  <si>
    <t>I.D. (vidinis skersmuo) 3,0 mm., O.D. (išorinis skersmuo) 4,3mm (±0,2mm)</t>
  </si>
  <si>
    <t>7.1.12.</t>
  </si>
  <si>
    <t>I.D. (vidinis skersmuo) 3,5 mm., O.D. (išorinis skersmuo) 5,0mm (±0,2mm)</t>
  </si>
  <si>
    <t>7.1.13.</t>
  </si>
  <si>
    <t>I.D. (vidinis skersmuo) 4,0 mm., O.D. (išorinis skersmuo) 5,6mm (±0,2mm)</t>
  </si>
  <si>
    <t>7.1.14.</t>
  </si>
  <si>
    <t>I.D. (vidinis skersmuo) 4,5 mm., O.D. (išorinis skersmuo) 6,2mm (±0,2mm)</t>
  </si>
  <si>
    <t>7.1.15.</t>
  </si>
  <si>
    <t>I.D. (vidinis skersmuo) 5,0 mm., O.D. (išorinis skersmuo) 6,9mm (±0,2mm)</t>
  </si>
  <si>
    <t>7.1.16.</t>
  </si>
  <si>
    <t>I.D. (vidinis skersmuo) 5,5 mm., O.D. (išorinis skersmuo) 7,5mm (±0,2mm)</t>
  </si>
  <si>
    <t>7.1.17.</t>
  </si>
  <si>
    <t>I.D. (vidinis skersmuo) 6,0 mm., O.D. (išorinis skersmuo) 8,2mm (±0,2mm)</t>
  </si>
  <si>
    <t>7.1.18.</t>
  </si>
  <si>
    <t>I.D. (vidinis skersmuo) 6,5 mm., O.D. (išorinis skersmuo) 8,8mm (±0,2mm)</t>
  </si>
  <si>
    <t>7.1.19.</t>
  </si>
  <si>
    <t>I.D. (vidinis skersmuo) 7,0 mm., O.D. (išorinis skersmuo) 9,6mm (±0,2mm)</t>
  </si>
  <si>
    <t>7.1.20.</t>
  </si>
  <si>
    <t>I.D. (vidinis skersmuo) 7,5 mm., O.D. (išorinis skersmuo) 10,2mm (±0,2mm)</t>
  </si>
  <si>
    <t>7.1.21.</t>
  </si>
  <si>
    <t>I.D. (vidinis skersmuo) 8,0 mm., O.D. (išorinis skersmuo) 10,9mm (±0,2mm)</t>
  </si>
  <si>
    <t>7.1.22.</t>
  </si>
  <si>
    <t>I.D. (vidinis skersmuo) 8,5 mm., O.D. (išorinis skersmuo) 11,5mm (±0,2mm)</t>
  </si>
  <si>
    <t>7.1.23.</t>
  </si>
  <si>
    <t>I.D. (vidinis skersmuo) 9,0 mm., O.D. (išorinis skersmuo) 12,1mm (±0,2mm)</t>
  </si>
  <si>
    <t>7.1.24.</t>
  </si>
  <si>
    <t>I.D. (vidinis skersmuo) 9,5 mm., O.D. (išorinis skersmuo) 12,7mm (±0,2mm)</t>
  </si>
  <si>
    <t>7.1.25.</t>
  </si>
  <si>
    <t>I.D. (vidinis skersmuo) 10,0 mm., O.D. (išorinis skersmuo) 13,6mm (±0,2mm)</t>
  </si>
  <si>
    <t>7.2.</t>
  </si>
  <si>
    <t xml:space="preserve"> RAE intubacinių vamzdelių per nosį</t>
  </si>
  <si>
    <t>7.2.1.</t>
  </si>
  <si>
    <t>7.2.2.</t>
  </si>
  <si>
    <t>7.2.3.</t>
  </si>
  <si>
    <t>Nasalinis lenktas trachėjos vamzdelis su manžete</t>
  </si>
  <si>
    <t>7.2.4.</t>
  </si>
  <si>
    <t>7.2.5.</t>
  </si>
  <si>
    <t>7.2.6.</t>
  </si>
  <si>
    <t>7.2.7.</t>
  </si>
  <si>
    <t>7.2.8.</t>
  </si>
  <si>
    <t>7.2.9.</t>
  </si>
  <si>
    <t>7.2.10.</t>
  </si>
  <si>
    <t>7.2.11.</t>
  </si>
  <si>
    <t>7.2.12.</t>
  </si>
  <si>
    <t>7.2.13.</t>
  </si>
  <si>
    <t>7.2.14.</t>
  </si>
  <si>
    <t>7.2.15.</t>
  </si>
  <si>
    <t>7.2.16.</t>
  </si>
  <si>
    <t>7.2.17.</t>
  </si>
  <si>
    <t>7.2.18.</t>
  </si>
  <si>
    <t>7.2.19.</t>
  </si>
  <si>
    <t>7.2.20.</t>
  </si>
  <si>
    <t>7.2.21.</t>
  </si>
  <si>
    <t>7.2.22.</t>
  </si>
  <si>
    <t>7.2.23.</t>
  </si>
  <si>
    <t>7.2.24.</t>
  </si>
  <si>
    <t>7.2.25.</t>
  </si>
  <si>
    <t>8. DALIS</t>
  </si>
  <si>
    <t>ARMUOTI INTUBACINIAI VAMZDELIAI</t>
  </si>
  <si>
    <t>8.</t>
  </si>
  <si>
    <t>Armuoti intubaciniai vamzdeliai</t>
  </si>
  <si>
    <t>8.1.</t>
  </si>
  <si>
    <t>8.1.1.</t>
  </si>
  <si>
    <t>8.1.2.</t>
  </si>
  <si>
    <t>8.1.3.</t>
  </si>
  <si>
    <t>Armuotas trachėjos vamzdelis su manžete</t>
  </si>
  <si>
    <t>8.1.4.</t>
  </si>
  <si>
    <t xml:space="preserve">Pagamintas iš permatomo polivinilchlorido (PVC) ar lygiavertis. </t>
  </si>
  <si>
    <t>8.1.5.</t>
  </si>
  <si>
    <t>8.1.6.</t>
  </si>
  <si>
    <t>8.1.7.</t>
  </si>
  <si>
    <t>Standartinis gylio žymėjimas ir standartinė 15mm jungtis. Vamzdelių dydžiai nurodyti 8.1.8 - 8.1.22 punktuose:</t>
  </si>
  <si>
    <t>8.1.8.</t>
  </si>
  <si>
    <t>I.D. (vidinis skersmuo) 3,0 mm., O.D. (išorinis skersmuo) 4,7 mm (±0,2mm)</t>
  </si>
  <si>
    <t>8.1.9.</t>
  </si>
  <si>
    <t>I.D. (vidinis skersmuo) 3,5 mm., O.D. (išorinis skersmuo) 5,5 mm (±0,2mm)</t>
  </si>
  <si>
    <t>8.1.10.</t>
  </si>
  <si>
    <t>I.D. (vidinis skersmuo) 4,0 mm., O.D. (išorinis skersmuo) 6,0 mm (±0,2mm)</t>
  </si>
  <si>
    <t>8.1.11.</t>
  </si>
  <si>
    <t>I.D. (vidinis skersmuo) 4,5 mm., O.D. (išorinis skersmuo) 6,8mm (±0,2mm)</t>
  </si>
  <si>
    <t>8.1.12.</t>
  </si>
  <si>
    <t>I.D. (vidinis skersmuo) 5,0 mm., O.D. (išorinis skersmuo) 7,3mm (±0,2mm)</t>
  </si>
  <si>
    <t>8.1.13.</t>
  </si>
  <si>
    <t>I.D. (vidinis skersmuo) 5,5 mm., O.D. (išorinis skersmuo) 7,8mm (±0,2mm)</t>
  </si>
  <si>
    <t>8.1.14.</t>
  </si>
  <si>
    <t>I.D. (vidinis skersmuo) 6,0 mm., O.D. (išorinis skersmuo) 8,7 mm (±0,2mm)</t>
  </si>
  <si>
    <t>8.1.15.</t>
  </si>
  <si>
    <t>I.D. (vidinis skersmuo) 6,5 mm., O.D. (išorinis skersmuo) 9,2 mm (±0,2mm)</t>
  </si>
  <si>
    <t>8.1.16.</t>
  </si>
  <si>
    <t>I.D. (vidinis skersmuo) 7,0 mm., O.D. (išorinis skersmuo) 10 mm (±0,2mm)</t>
  </si>
  <si>
    <t>8.1.17.</t>
  </si>
  <si>
    <t>I.D. (vidinis skersmuo) 7,5 mm., O.D. (išorinis skersmuo) 10,4 mm (±0,2mm)</t>
  </si>
  <si>
    <t>8.1.18.</t>
  </si>
  <si>
    <t>I.D. (vidinis skersmuo) 8,0 mm., O.D. (išorinis skersmuo) 10,8mm (±0,2mm)</t>
  </si>
  <si>
    <t>8.1.19.</t>
  </si>
  <si>
    <t>I.D. (vidinis skersmuo) 8,5 mm., O.D. (išorinis skersmuo) 11,4 mm (±0,2mm)</t>
  </si>
  <si>
    <t>8.1.20.</t>
  </si>
  <si>
    <t>I.D. (vidinis skersmuo) 9,0 mm., O.D. (išorinis skersmuo) 11,9mm (±0,2mm)</t>
  </si>
  <si>
    <t>8.1.21.</t>
  </si>
  <si>
    <t>I.D. (vidinis skersmuo) 9,5 mm., O.D. (išorinis skersmuo) 12,6 mm (±0,2mm)</t>
  </si>
  <si>
    <t>8.1.22.</t>
  </si>
  <si>
    <t>I.D. (vidinis skersmuo) 10,0 mm., O.D. (išorinis skersmuo) 13,2 mm (±0,2mm)</t>
  </si>
  <si>
    <t>9. DALIS</t>
  </si>
  <si>
    <t>LAZERFLEX INTUBACINIAI VAMZDELIAI</t>
  </si>
  <si>
    <t>9.</t>
  </si>
  <si>
    <t>LazerFlex intubaciniai vamzdeliai</t>
  </si>
  <si>
    <t>9.1.</t>
  </si>
  <si>
    <t>9.1.1.</t>
  </si>
  <si>
    <t xml:space="preserve">Vienkartinio naudojimo, steriliūs, individualiai supakuoti </t>
  </si>
  <si>
    <t>9.1.2.</t>
  </si>
  <si>
    <t> Vamzdelis pagamintas iš lankstaus spyruoklinio orui nepralaidaus plieno, leidžiančio suformuoti vamzdelį neužspaudžiant spindžio</t>
  </si>
  <si>
    <t>9.1.3.</t>
  </si>
  <si>
    <t>Atsparus lazerio spindulio poveikiui</t>
  </si>
  <si>
    <t>9.1.4.</t>
  </si>
  <si>
    <t>Turi 15 mm diametro jungtį</t>
  </si>
  <si>
    <t>9.1.5.</t>
  </si>
  <si>
    <t xml:space="preserve">Turi dvi didelio tūrio žemo slėgio padidinto diametro skaidrias permatomas manžetes </t>
  </si>
  <si>
    <t>9.1.6.</t>
  </si>
  <si>
    <t>Manžetės turi užpildymo NaCl galimybę, siekiant apsaugoti jas nuo lazerio spindulio poveikio</t>
  </si>
  <si>
    <t>9.1.7.</t>
  </si>
  <si>
    <t xml:space="preserve">Manžečių pripūtimo vamzdeliai turi skaidrius, spalvotus manžetės pripūtimo lygio kontrolės balionėlius </t>
  </si>
  <si>
    <t>9.1.8.</t>
  </si>
  <si>
    <t>Manžečių pripūtimo vamzdelių proksimaliniuose galuose yra vožtuvai ir prijungimai luer ir luer-lock švirkštams</t>
  </si>
  <si>
    <t>9.1.9.</t>
  </si>
  <si>
    <t>Manžetės  pripučiamos nepriklausomai, atskirai viena nuo kitos. Atskiri pripūtimo vamzdeliai turi žymes, pažyminčias kuris iš jų skirtas proksimalinei, kuris distalinei manžetei</t>
  </si>
  <si>
    <t>9.1.10.</t>
  </si>
  <si>
    <t xml:space="preserve">Ant vamzdelio nurodytas vidinis diametras ir išorinis diametras  </t>
  </si>
  <si>
    <t>9.1.11.</t>
  </si>
  <si>
    <t>Turi „Murphy“ akį distaliniame gale. Vamzdelių dydžiai nurodyti 9.1.12-9.1.15 punktuose:</t>
  </si>
  <si>
    <t>9.1.12.</t>
  </si>
  <si>
    <t xml:space="preserve">I.D. (vidinis skersmuo) 4,5 mm., O.D. (išorinis skersmuo) 7,0mm (±0,2mm) ilgis  349 mm.   </t>
  </si>
  <si>
    <t>9.1.13.</t>
  </si>
  <si>
    <t xml:space="preserve">I.D. (vidinis skersmuo) 5,0 mm., O.D. (išorinis skersmuo) 7,5mm (±0,2mm) ilgis  349 mm.  </t>
  </si>
  <si>
    <t>9.1.14.</t>
  </si>
  <si>
    <t xml:space="preserve">I.D. (vidinis skersmuo) 5,5 mm., O.D. (išorinis skersmuo) 7,9mm (±0,2mm) ilgis  349 mm.  </t>
  </si>
  <si>
    <t>9.1.15.</t>
  </si>
  <si>
    <t xml:space="preserve">I.D. (vidinis skersmuo) 6,0 mm., O.D. (išorinis skersmuo) 8,5mm (±0,2mm) ilgis  349 mm.  </t>
  </si>
  <si>
    <t>10. DALIS</t>
  </si>
  <si>
    <t>SPINALINĖS ADATOS</t>
  </si>
  <si>
    <t>10.</t>
  </si>
  <si>
    <t>Spinalinės adatos</t>
  </si>
  <si>
    <t>10.1.</t>
  </si>
  <si>
    <t>Spinalinės adatos specializuotu atraumatiniu pieštukinio tipo galiuku</t>
  </si>
  <si>
    <t>10.1.1.</t>
  </si>
  <si>
    <t>Vienkartinė, sterili, plieninė adata</t>
  </si>
  <si>
    <t>10.1.2.</t>
  </si>
  <si>
    <t xml:space="preserve">Skaidri, elipsės ar kitos formos jungtis, kurioje bent iš dviejų pusių/plokštumų, yra matomas prizmės ar kitos formos indikatorius. </t>
  </si>
  <si>
    <t>10.1.3.</t>
  </si>
  <si>
    <t>Specializuotu atraumatiniu pieštukinio tipo galiuku</t>
  </si>
  <si>
    <t>10.1.4.</t>
  </si>
  <si>
    <t>Skaidriu permatomu antgaliu, duriant nesilanksto, su gerai nupoliruotu paviršiumi slydimui per audinius</t>
  </si>
  <si>
    <t>10.1.5.</t>
  </si>
  <si>
    <t>Komplektuojama su introdiuseriu</t>
  </si>
  <si>
    <t>10.1.6.</t>
  </si>
  <si>
    <t>Pagaminta laikantis ISO 9001/EN 46001 kokybės standartų</t>
  </si>
  <si>
    <t>10.1.7.</t>
  </si>
  <si>
    <t>Įpakavimas pažymėtas gamintojo rekvizitai, gaminio identifikavimo kodu</t>
  </si>
  <si>
    <t>10.1.8.</t>
  </si>
  <si>
    <t>CE ženklinimas. Adatų dydžiai nurodyti 10.1.9-10.1.14 punktuose:</t>
  </si>
  <si>
    <t>10.1.9.</t>
  </si>
  <si>
    <t>G25*88mm (±3 mm )</t>
  </si>
  <si>
    <t>10.1.10.</t>
  </si>
  <si>
    <t>G25*103mm (±3 mm )</t>
  </si>
  <si>
    <t>10.1.11.</t>
  </si>
  <si>
    <t>G27*88mm (±3 mm )</t>
  </si>
  <si>
    <t>10.1.12.</t>
  </si>
  <si>
    <t>G27*103mm (±3 mm )</t>
  </si>
  <si>
    <t>10.1.13.</t>
  </si>
  <si>
    <t>G25*120mm (±3 mm )</t>
  </si>
  <si>
    <t>10.1.14.</t>
  </si>
  <si>
    <t>G27*120mm (±3 mm )</t>
  </si>
  <si>
    <t>10.2.</t>
  </si>
  <si>
    <t xml:space="preserve"> Spinalinės adatos</t>
  </si>
  <si>
    <t>10.2.1.</t>
  </si>
  <si>
    <t>10.2.2.</t>
  </si>
  <si>
    <t>10.2.3.</t>
  </si>
  <si>
    <t>10.2.4.</t>
  </si>
  <si>
    <t>10.2.5.</t>
  </si>
  <si>
    <t>CE ženklinimas. Adatų dydžiai nurodyti 10.2.6-10.2.18 punktuose:</t>
  </si>
  <si>
    <t>10.2.6.</t>
  </si>
  <si>
    <t>Quincke tipo (arba analogiški) 18Gx75mm±3mm</t>
  </si>
  <si>
    <t>10.2.7.</t>
  </si>
  <si>
    <t>Quincke tipo (arba analogiški) 18G 1.3mm x 90±3mm</t>
  </si>
  <si>
    <t>10.2.8.</t>
  </si>
  <si>
    <t>Quincke tipo (arba analogiški) 19G 1.1mm x 90±3mm</t>
  </si>
  <si>
    <t>10.2.9.</t>
  </si>
  <si>
    <t>Quincke tipo (arba analogiški) 20G 0.9mm x 90±3mm</t>
  </si>
  <si>
    <t>10.2.10.</t>
  </si>
  <si>
    <t>Quincke tipo (arba analogiški) 22G 0.7mm x 90±3mm</t>
  </si>
  <si>
    <t>10.2.11.</t>
  </si>
  <si>
    <t>Quincke tipo (arba analogiški) 22G 0,7mm x 40mm±3mm</t>
  </si>
  <si>
    <t>10.2.12.</t>
  </si>
  <si>
    <t>Quincke tipo (arba analogiški) 22G 0,7mm x 120mm±3mm</t>
  </si>
  <si>
    <t>10.2.13.</t>
  </si>
  <si>
    <t>Quincke tipo (arba analogiški) 25Gx75 mm x 0,6mm±3mm</t>
  </si>
  <si>
    <t>10.2.14.</t>
  </si>
  <si>
    <t>Quincke tipo (arba analogiški) 25G 0,5mm x 90±3mm</t>
  </si>
  <si>
    <t>10.2.15.</t>
  </si>
  <si>
    <t>Quincke tipo (arba analogiški) 25G 0,5mm x 120mm ±3mm</t>
  </si>
  <si>
    <t>10.2.16.</t>
  </si>
  <si>
    <t>Quincke tipo (arba analogiški) 26G 0.45mm x 90±3mm</t>
  </si>
  <si>
    <t>10.2.17.</t>
  </si>
  <si>
    <t>Quincke tipo (arba analogiški) 26G 0,45mm x 120mm±3mm</t>
  </si>
  <si>
    <t>10.2.18.</t>
  </si>
  <si>
    <t>Quincke tipo (arba analogiški) 27G 0.4mm x 90±3mm</t>
  </si>
  <si>
    <t>10.3.</t>
  </si>
  <si>
    <t>10.3.1.</t>
  </si>
  <si>
    <t>10.3.2.</t>
  </si>
  <si>
    <t>10.3.3.</t>
  </si>
  <si>
    <t>10.3.4.</t>
  </si>
  <si>
    <t>10.3.5.</t>
  </si>
  <si>
    <t>CE ženklinimas. Adatų dydžiai nurodyti 10.3.6-10.2.7 punktuose:</t>
  </si>
  <si>
    <t>10.3.6.</t>
  </si>
  <si>
    <t>Atraucan tipo (arba analogiški) 26G 0,45mm x 90±3mm</t>
  </si>
  <si>
    <t>10.3.7.</t>
  </si>
  <si>
    <t>Pencil tipo (arba analogiški) 25G 0,5mm x 153±3mm</t>
  </si>
  <si>
    <t>11. DALIS</t>
  </si>
  <si>
    <t>EPIDŪRINIAI RINKINIAI</t>
  </si>
  <si>
    <t>11.</t>
  </si>
  <si>
    <t>Epidūriniai rinkiniai</t>
  </si>
  <si>
    <t>11.1.</t>
  </si>
  <si>
    <t>Rnkiniai epidūriniai anestezijai</t>
  </si>
  <si>
    <t>kompl.</t>
  </si>
  <si>
    <t>11.1.1.</t>
  </si>
  <si>
    <t>Sterilūs, vienkartiniai</t>
  </si>
  <si>
    <t>11.1.2.</t>
  </si>
  <si>
    <t>G18 Tuohy adata metalinė su sparneliais, plastikiniu mandrenu 80mm ilgio</t>
  </si>
  <si>
    <t>11.1.3.</t>
  </si>
  <si>
    <t>Kateteris pagamintas iš poliamido, distaliniame gale nuo 5 cm graduotas kas 1 cm ne trumpesnėje nei 10 cm atkarpoje</t>
  </si>
  <si>
    <t>11.1.4.</t>
  </si>
  <si>
    <t>Su užapvalintu, atraumatiniu galu, su šoninėmis skylutėmis, rentgenokontrastinis, elastinis be "atminties"</t>
  </si>
  <si>
    <t>11.1.5.</t>
  </si>
  <si>
    <t>Kateterio sujungiklis "click" tipo, be latekso komponentų, kateterio nukreipėjas</t>
  </si>
  <si>
    <t>11.1.6.</t>
  </si>
  <si>
    <t>Komplekte yra 8 ml ± 0,2 ml LOR švirkštas paraboline gradacija, kateteris,  antibakterinis 0,2 mk plokščias filtras (būtinas ženklinimas ant pačio filtro), filtro fiksatorius</t>
  </si>
  <si>
    <t>11.1.7.</t>
  </si>
  <si>
    <t>Kateterio ilgio ženklinimas/ gradavimas</t>
  </si>
  <si>
    <t>11.1.8.</t>
  </si>
  <si>
    <t>Blister (popieriaus/ plastiko) pakuotė su lietuvišku aprašymu, techniniais duomenimis ir matrix kodu</t>
  </si>
  <si>
    <t>11.1.9.</t>
  </si>
  <si>
    <t>Pakuotės ženklinimas turi būti originaliai atspausdintas ant pačios pakuotės ir atitikti visus MDR reikalavimus.</t>
  </si>
  <si>
    <t>11.2.</t>
  </si>
  <si>
    <t>Mini rinkinys epidūrinei anestezijai</t>
  </si>
  <si>
    <t>11.2.1.</t>
  </si>
  <si>
    <t>Sterilūs, vienkartiniai.</t>
  </si>
  <si>
    <t>11.2.2.</t>
  </si>
  <si>
    <t>16G - adata 1,7x80 mm ( ±1 mm )</t>
  </si>
  <si>
    <t>11.2.3.</t>
  </si>
  <si>
    <t>Kateteris 1000 mm (  ±10 mm ) 1,05 x 0,6 mm ( ±1 mm )</t>
  </si>
  <si>
    <t>11.2.4.</t>
  </si>
  <si>
    <t>Kateteris su 3 lateralinėmis angomis</t>
  </si>
  <si>
    <t>11.2.5.</t>
  </si>
  <si>
    <t>Konektorius</t>
  </si>
  <si>
    <t>11.2.6.</t>
  </si>
  <si>
    <t>11.3.</t>
  </si>
  <si>
    <t>Rinkinys kombinuotai spinalinei - epidūrinei nejautrai</t>
  </si>
  <si>
    <t>11.3.1.</t>
  </si>
  <si>
    <t>11.3.2.</t>
  </si>
  <si>
    <t>1,3 x 88 mm  ( ±1 mm ) Tuohy adata</t>
  </si>
  <si>
    <t>11.3.3.</t>
  </si>
  <si>
    <t>Kateteris iš poliamido, skaidrus, graduotas su užapvalintu, atraumatiniu galu ir šoninėmis skylutėmis</t>
  </si>
  <si>
    <t>11.3.4.</t>
  </si>
  <si>
    <t>Ro - kontrastinis</t>
  </si>
  <si>
    <t>11.3.5.</t>
  </si>
  <si>
    <t>Su nukreipėju</t>
  </si>
  <si>
    <t>11.3.6.</t>
  </si>
  <si>
    <t>Kateterio sujungiklis "click" tipo, be latekso komponentų</t>
  </si>
  <si>
    <t>11.3.7.</t>
  </si>
  <si>
    <t>Komplekte yra 8 ml ± 0,2ml  LOR švirkštas paraboloine gradacija</t>
  </si>
  <si>
    <t>11.3.8.</t>
  </si>
  <si>
    <t>Antibakterinis filtras 0,2 mk, kuris atlaiko iki 7 bar slėgį su filtro fiksatoriumi</t>
  </si>
  <si>
    <t>11.3.9.</t>
  </si>
  <si>
    <t>Quincke adata 27G/ 136,5 mm su rankove, skirta įstatyti į Tuohy adatą</t>
  </si>
  <si>
    <t>11.3.10.</t>
  </si>
  <si>
    <t>Užrakinimo sistema " adata adatoje"</t>
  </si>
  <si>
    <t>11.3.11.</t>
  </si>
  <si>
    <t>11.4.</t>
  </si>
  <si>
    <t>Spinocath rinkinys- spinalinio tarpo kateterizacija</t>
  </si>
  <si>
    <t>11.4.1.</t>
  </si>
  <si>
    <t>11.4.2.</t>
  </si>
  <si>
    <t>18G/88mm ( ±1 mm ) įvedimo  į epidūrinį tarpą adata sugraduota kas 1 cm</t>
  </si>
  <si>
    <t>11.4.3.</t>
  </si>
  <si>
    <t>27 - 29G spinalinė adata pjaunanąiu smaigaliu su ištraukimo styga</t>
  </si>
  <si>
    <t>11.4.4.</t>
  </si>
  <si>
    <t>22G - 24 G /720mm ( ±1 mm ) spinalinis kateteris su centrine ir šonine anga</t>
  </si>
  <si>
    <t>11.4.5.</t>
  </si>
  <si>
    <t>Kateterio sujungiklis "click" tipo, be latekso komponentų,</t>
  </si>
  <si>
    <t>11.4.6.</t>
  </si>
  <si>
    <t>11.4.7.</t>
  </si>
  <si>
    <t>Antibabakterinis filtras</t>
  </si>
  <si>
    <t>11.4.8.</t>
  </si>
  <si>
    <t>12. DALIS</t>
  </si>
  <si>
    <t>LAIDINĖS ADATOS</t>
  </si>
  <si>
    <t>12.</t>
  </si>
  <si>
    <t>Laidinės adatos</t>
  </si>
  <si>
    <t>12.1.</t>
  </si>
  <si>
    <t>Adatos laidinei anestezijai</t>
  </si>
  <si>
    <t>12.1.1.</t>
  </si>
  <si>
    <t>Sterilios, vienkartinės</t>
  </si>
  <si>
    <t>12.1.2.</t>
  </si>
  <si>
    <t>Su laidu ir lanksčiu vamzdeliu be DEHP</t>
  </si>
  <si>
    <t>12.1.3.</t>
  </si>
  <si>
    <t xml:space="preserve">Izoliuotos, su taškiniu elektrodu </t>
  </si>
  <si>
    <t>12.1.4.</t>
  </si>
  <si>
    <t>Adatkočio kampas ne mažesnis nei 22°</t>
  </si>
  <si>
    <t>12.1.5.</t>
  </si>
  <si>
    <t>Tinkančios prijungti  prie skyriuje esančio Stimuplex HNS 12 aparato (adatų pavadinimai turi būti nurodyti Stimuplex HNS 12 aparato naudotojo instrukcijoje). Adatų dydžiai nurodyti 12.1.6-12.1.8 punktuose:</t>
  </si>
  <si>
    <t>12.1.6.</t>
  </si>
  <si>
    <t>G20 - 0,9x150mm</t>
  </si>
  <si>
    <t>12.1.7.</t>
  </si>
  <si>
    <t>G21- 0,8x100mm</t>
  </si>
  <si>
    <t>12.1.8.</t>
  </si>
  <si>
    <t>G22 - 0,7x50mm</t>
  </si>
  <si>
    <t>13. DALIS</t>
  </si>
  <si>
    <t xml:space="preserve">INTUBACINIS VAMZDELIS SU DVIEM LIUMENAIS, INTUBACINIO VAMZDELIO RINKINIAI </t>
  </si>
  <si>
    <t>13.</t>
  </si>
  <si>
    <t xml:space="preserve">Intubacinis vamzdelis su dviem liumenais, intubacinio vamzdelio rinkiniai </t>
  </si>
  <si>
    <t>13.1.</t>
  </si>
  <si>
    <t>Intubacinis vamzdelis su dviem liumenais</t>
  </si>
  <si>
    <t>13.1.1.</t>
  </si>
  <si>
    <t>Pagamintas iš permatomo polivinilchlorido (PVC) ar lygiavertis, termolabilus, plonos sinelės</t>
  </si>
  <si>
    <t>13.1.2.</t>
  </si>
  <si>
    <t>Sienelėje yra integruotas papildomas liumenas, kurio pagalba galima atsiurbti sekretą esantį suglotiniame tarpe</t>
  </si>
  <si>
    <t>13.1.3.</t>
  </si>
  <si>
    <t>Atraumatinis, užapvalintas galas, su " Merfio akimi"</t>
  </si>
  <si>
    <t>13.1.4.</t>
  </si>
  <si>
    <t>Turi turėti išilgai vamzdelio rentgeno kontrastinę liniją</t>
  </si>
  <si>
    <t>13.1.5.</t>
  </si>
  <si>
    <t xml:space="preserve">Vamzdelis graduotas cm., </t>
  </si>
  <si>
    <t>13.1.6.</t>
  </si>
  <si>
    <t>Konektorius su 15 mm jungtimi</t>
  </si>
  <si>
    <t>13.1.7.</t>
  </si>
  <si>
    <t>Turi turėti didelio tūrio, mažo slėgio manžetę</t>
  </si>
  <si>
    <t>13.1.8.</t>
  </si>
  <si>
    <t>Prieš manžetę yra rentgeno kontrastinė linija</t>
  </si>
  <si>
    <t>13.1.9.</t>
  </si>
  <si>
    <t>Pripūtimo balionėlis su vožtuvėliu ir Luer- Lock jungimo galu</t>
  </si>
  <si>
    <t>13.1.10.</t>
  </si>
  <si>
    <t>Vienkartinė sterili pakuotė po vieną vienetą</t>
  </si>
  <si>
    <t>13.1.11.</t>
  </si>
  <si>
    <t>Endotrachėjinių vamzdelių ilgis, dydis, gamintojas nurodytas ant vamzdelio išorės</t>
  </si>
  <si>
    <t>13.1.12.</t>
  </si>
  <si>
    <t>13.1.13.</t>
  </si>
  <si>
    <t>Dydžiai: I.D. 6.0 - I.D. 9.0</t>
  </si>
  <si>
    <t>13.2.</t>
  </si>
  <si>
    <t>2 - jų spindžių intubacinio vamzdelio rinkinys</t>
  </si>
  <si>
    <t>13.2.1.</t>
  </si>
  <si>
    <t>Dvikanalis vienkartinis vamzdelis</t>
  </si>
  <si>
    <t>13.2.2.</t>
  </si>
  <si>
    <t>Naudojaamas aklai ir greitai intubacijai, kurią galima atlikti be laringoskopo</t>
  </si>
  <si>
    <t>13.2.3.</t>
  </si>
  <si>
    <t>Turi dvi manžetes: viena cilindroformos, kita - apvali, didelio tūrio</t>
  </si>
  <si>
    <t>13.2.4.</t>
  </si>
  <si>
    <t>Du pripūtimo balionėliai su vožtuvėliais</t>
  </si>
  <si>
    <t>13.2.5.</t>
  </si>
  <si>
    <t>Ant pripūtimo balionėlių nurodytas reikiamas ml skaičius</t>
  </si>
  <si>
    <t>13.2.6.</t>
  </si>
  <si>
    <t>Turi rentgeno kontrastinę juostą</t>
  </si>
  <si>
    <t>13.2.7.</t>
  </si>
  <si>
    <t>Turi du juodus indikatorius teisingai vamzdelio padėčiai nustatyti</t>
  </si>
  <si>
    <t>13.2.8.</t>
  </si>
  <si>
    <t>Vamzdelio galas atraumatinis</t>
  </si>
  <si>
    <t>13.2.9.</t>
  </si>
  <si>
    <t xml:space="preserve">Yra du švirkštai 10 ml ir 100 ml orui pripūsti </t>
  </si>
  <si>
    <t>13.2.10.</t>
  </si>
  <si>
    <t>Atsiurbimo kateteris</t>
  </si>
  <si>
    <t>13.2.11.</t>
  </si>
  <si>
    <t>13.2.12.</t>
  </si>
  <si>
    <t>Dydžiai: Ch 37, Ch 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</si>
  <si>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</si>
  <si>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</si>
  <si>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</si>
  <si>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</si>
  <si>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</si>
  <si>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</si>
  <si>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</si>
  <si>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</si>
  <si>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</si>
  <si>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</si>
  <si>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</si>
  <si>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</si>
  <si>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</si>
  <si>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</si>
  <si>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</si>
  <si>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</si>
  <si>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</si>
  <si>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</si>
  <si>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</si>
  <si>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</si>
  <si>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4670 2026-03-02 10:31:14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</si>
</sst>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56"/>
  <sheetViews>
    <sheetView tabSelected="1" workbookViewId="0">
      <selection activeCell="D4" sqref="D4"/>
    </sheetView>
  </sheetViews>
  <sheetFormatPr defaultColWidth="10.875" defaultRowHeight="15" x14ac:dyDescent="0.25"/>
  <cols>
    <col min="1" max="1" width="9.125" style="1" customWidth="1"/>
    <col min="2" max="2" width="48.875" style="1" customWidth="1"/>
    <col min="3" max="3" width="12" style="1" customWidth="1"/>
    <col min="4" max="4" width="12.125" style="1" customWidth="1"/>
    <col min="5" max="5" width="15" style="1" customWidth="1"/>
    <col min="6" max="6" width="15.125" style="1" customWidth="1"/>
    <col min="7" max="7" width="29.875" style="1" customWidth="1"/>
    <col min="8" max="8" width="36.75" style="1" customWidth="1"/>
    <col min="9" max="9" width="37.3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3"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57.75" customHeight="1" x14ac:dyDescent="0.25">
      <c r="A30" s="66" t="s">
        <v>23</v>
      </c>
      <c r="B30" s="66"/>
      <c r="D30" s="67"/>
    </row>
    <row r="31" spans="1:7" x14ac:dyDescent="0.25">
      <c r="A31" s="15" t="s">
        <v>24</v>
      </c>
    </row>
    <row r="32" spans="1:7" x14ac:dyDescent="0.25">
      <c r="A32" s="13" t="s">
        <v>25</v>
      </c>
      <c r="B32" s="13" t="s">
        <v>26</v>
      </c>
    </row>
    <row r="34" spans="1:9" x14ac:dyDescent="0.25">
      <c r="A34" s="13" t="s">
        <v>27</v>
      </c>
    </row>
    <row r="35" spans="1:9" s="12" customFormat="1" ht="30" x14ac:dyDescent="0.25">
      <c r="A35" s="69" t="s">
        <v>28</v>
      </c>
      <c r="B35" s="69" t="s">
        <v>29</v>
      </c>
      <c r="C35" s="69" t="s">
        <v>30</v>
      </c>
      <c r="D35" s="69" t="s">
        <v>31</v>
      </c>
      <c r="E35" s="69" t="s">
        <v>32</v>
      </c>
      <c r="F35" s="69" t="s">
        <v>33</v>
      </c>
      <c r="G35" s="69" t="s">
        <v>34</v>
      </c>
      <c r="H35" s="69" t="s">
        <v>35</v>
      </c>
      <c r="I35" s="69" t="s">
        <v>36</v>
      </c>
    </row>
    <row r="36" spans="1:9" s="12" customFormat="1" x14ac:dyDescent="0.25">
      <c r="A36" s="69" t="s">
        <v>37</v>
      </c>
      <c r="B36" s="69" t="s">
        <v>38</v>
      </c>
      <c r="C36" s="68"/>
      <c r="D36" s="68"/>
      <c r="E36" s="68"/>
      <c r="F36" s="68"/>
      <c r="G36" s="68"/>
      <c r="H36" s="68"/>
      <c r="I36" s="68"/>
    </row>
    <row r="37" spans="1:9" s="12" customFormat="1" x14ac:dyDescent="0.25">
      <c r="A37" s="68" t="s">
        <v>39</v>
      </c>
      <c r="B37" s="68" t="s">
        <v>38</v>
      </c>
      <c r="C37" s="68">
        <v>12000</v>
      </c>
      <c r="D37" s="68" t="s">
        <v>40</v>
      </c>
      <c r="E37" s="70"/>
      <c r="F37" s="68" t="str">
        <f>IF(ISBLANK(E37),"", PRODUCT(C37,E37))</f>
        <v/>
      </c>
      <c r="G37" s="71"/>
      <c r="H37" s="68"/>
      <c r="I37" s="68"/>
    </row>
    <row r="38" spans="1:9" s="12" customFormat="1" ht="30" x14ac:dyDescent="0.25">
      <c r="A38" s="68" t="s">
        <v>41</v>
      </c>
      <c r="B38" s="68" t="s">
        <v>42</v>
      </c>
      <c r="C38" s="68"/>
      <c r="D38" s="68"/>
      <c r="E38" s="68"/>
      <c r="F38" s="68"/>
      <c r="G38" s="68"/>
      <c r="H38" s="71"/>
      <c r="I38" s="71"/>
    </row>
    <row r="39" spans="1:9" s="12" customFormat="1" ht="30" x14ac:dyDescent="0.25">
      <c r="A39" s="68" t="s">
        <v>43</v>
      </c>
      <c r="B39" s="68" t="s">
        <v>44</v>
      </c>
      <c r="C39" s="68"/>
      <c r="D39" s="68"/>
      <c r="E39" s="68"/>
      <c r="F39" s="68"/>
      <c r="G39" s="68"/>
      <c r="H39" s="71"/>
      <c r="I39" s="71"/>
    </row>
    <row r="40" spans="1:9" s="12" customFormat="1" ht="45" x14ac:dyDescent="0.25">
      <c r="A40" s="68" t="s">
        <v>45</v>
      </c>
      <c r="B40" s="68" t="s">
        <v>46</v>
      </c>
      <c r="C40" s="68"/>
      <c r="D40" s="68"/>
      <c r="E40" s="68"/>
      <c r="F40" s="68"/>
      <c r="G40" s="68"/>
      <c r="H40" s="71"/>
      <c r="I40" s="71"/>
    </row>
    <row r="41" spans="1:9" s="12" customFormat="1" ht="30" x14ac:dyDescent="0.25">
      <c r="A41" s="68" t="s">
        <v>47</v>
      </c>
      <c r="B41" s="68" t="s">
        <v>48</v>
      </c>
      <c r="C41" s="68"/>
      <c r="D41" s="68"/>
      <c r="E41" s="68"/>
      <c r="F41" s="68"/>
      <c r="G41" s="68"/>
      <c r="H41" s="71"/>
      <c r="I41" s="71"/>
    </row>
    <row r="42" spans="1:9" s="12" customFormat="1" ht="45" x14ac:dyDescent="0.25">
      <c r="A42" s="68" t="s">
        <v>49</v>
      </c>
      <c r="B42" s="68" t="s">
        <v>50</v>
      </c>
      <c r="C42" s="68"/>
      <c r="D42" s="68"/>
      <c r="E42" s="68"/>
      <c r="F42" s="68"/>
      <c r="G42" s="68"/>
      <c r="H42" s="71"/>
      <c r="I42" s="71"/>
    </row>
    <row r="43" spans="1:9" s="12" customFormat="1" x14ac:dyDescent="0.25">
      <c r="A43" s="68" t="s">
        <v>51</v>
      </c>
      <c r="B43" s="68" t="s">
        <v>52</v>
      </c>
      <c r="C43" s="68"/>
      <c r="D43" s="68"/>
      <c r="E43" s="68"/>
      <c r="F43" s="68"/>
      <c r="G43" s="68"/>
      <c r="H43" s="71"/>
      <c r="I43" s="71"/>
    </row>
    <row r="44" spans="1:9" s="12" customFormat="1" x14ac:dyDescent="0.25">
      <c r="A44" s="68" t="s">
        <v>53</v>
      </c>
      <c r="B44" s="68" t="s">
        <v>54</v>
      </c>
      <c r="C44" s="68"/>
      <c r="D44" s="68"/>
      <c r="E44" s="68"/>
      <c r="F44" s="68"/>
      <c r="G44" s="68"/>
      <c r="H44" s="71"/>
      <c r="I44" s="71"/>
    </row>
    <row r="45" spans="1:9" s="12" customFormat="1" ht="30" x14ac:dyDescent="0.25">
      <c r="A45" s="68" t="s">
        <v>55</v>
      </c>
      <c r="B45" s="68" t="s">
        <v>56</v>
      </c>
      <c r="C45" s="68"/>
      <c r="D45" s="68"/>
      <c r="E45" s="68"/>
      <c r="F45" s="68"/>
      <c r="G45" s="68"/>
      <c r="H45" s="71"/>
      <c r="I45" s="71"/>
    </row>
    <row r="46" spans="1:9" s="12" customFormat="1" x14ac:dyDescent="0.25">
      <c r="A46" s="68" t="s">
        <v>57</v>
      </c>
      <c r="B46" s="68" t="s">
        <v>58</v>
      </c>
      <c r="C46" s="68"/>
      <c r="D46" s="68"/>
      <c r="E46" s="68"/>
      <c r="F46" s="68"/>
      <c r="G46" s="68"/>
      <c r="H46" s="71"/>
      <c r="I46" s="71"/>
    </row>
    <row r="47" spans="1:9" s="12" customFormat="1" x14ac:dyDescent="0.25">
      <c r="E47" s="69" t="s">
        <v>59</v>
      </c>
      <c r="F47" s="69" t="str">
        <f>IF((COUNT(C37:C46)&lt;&gt;COUNT(F37:F46)),"", ROUND(SUM(F37:F46),2))</f>
        <v/>
      </c>
      <c r="G47" s="72" t="str">
        <f>IF((COUNT(C37:C46)&lt;&gt;COUNT(F37:F46)),"Neužpildytos visų objektų kainos", "")</f>
        <v>Neužpildytos visų objektų kainos</v>
      </c>
    </row>
    <row r="48" spans="1:9" s="12" customFormat="1" ht="45" x14ac:dyDescent="0.25">
      <c r="C48" s="69" t="s">
        <v>60</v>
      </c>
      <c r="D48" s="71"/>
      <c r="E48" s="69" t="s">
        <v>61</v>
      </c>
      <c r="F48" s="69" t="str">
        <f>IF(OR(F47="",D48=""),"", ROUND(PRODUCT(D48,F47)/100,2))</f>
        <v/>
      </c>
      <c r="G48" s="72" t="str">
        <f>IF(D48="", "Nurodykite taikomą PVM dydį", "")</f>
        <v>Nurodykite taikomą PVM dydį</v>
      </c>
    </row>
    <row r="49" spans="1:9" s="12" customFormat="1" x14ac:dyDescent="0.25">
      <c r="E49" s="69" t="s">
        <v>62</v>
      </c>
      <c r="F49" s="69">
        <f>IF(ISBLANK(F48), "", ROUND(SUM(F47:F48),2))</f>
        <v>0</v>
      </c>
    </row>
    <row r="53" spans="1:9" x14ac:dyDescent="0.25">
      <c r="A53" s="13" t="s">
        <v>63</v>
      </c>
      <c r="B53" s="13" t="s">
        <v>64</v>
      </c>
    </row>
    <row r="55" spans="1:9" x14ac:dyDescent="0.25">
      <c r="A55" s="13" t="s">
        <v>27</v>
      </c>
    </row>
    <row r="56" spans="1:9" s="12" customFormat="1" ht="30" x14ac:dyDescent="0.25">
      <c r="A56" s="69" t="s">
        <v>28</v>
      </c>
      <c r="B56" s="69" t="s">
        <v>29</v>
      </c>
      <c r="C56" s="69" t="s">
        <v>30</v>
      </c>
      <c r="D56" s="69" t="s">
        <v>31</v>
      </c>
      <c r="E56" s="69" t="s">
        <v>32</v>
      </c>
      <c r="F56" s="69" t="s">
        <v>33</v>
      </c>
      <c r="G56" s="69" t="s">
        <v>34</v>
      </c>
      <c r="H56" s="69" t="s">
        <v>35</v>
      </c>
      <c r="I56" s="69" t="s">
        <v>36</v>
      </c>
    </row>
    <row r="57" spans="1:9" s="12" customFormat="1" x14ac:dyDescent="0.25">
      <c r="A57" s="69" t="s">
        <v>65</v>
      </c>
      <c r="B57" s="69" t="s">
        <v>66</v>
      </c>
      <c r="C57" s="68"/>
      <c r="D57" s="68"/>
      <c r="E57" s="68"/>
      <c r="F57" s="68"/>
      <c r="G57" s="68"/>
      <c r="H57" s="68"/>
      <c r="I57" s="68"/>
    </row>
    <row r="58" spans="1:9" s="12" customFormat="1" x14ac:dyDescent="0.25">
      <c r="A58" s="68" t="s">
        <v>67</v>
      </c>
      <c r="B58" s="68" t="s">
        <v>66</v>
      </c>
      <c r="C58" s="68">
        <v>15000</v>
      </c>
      <c r="D58" s="68" t="s">
        <v>40</v>
      </c>
      <c r="E58" s="70"/>
      <c r="F58" s="68" t="str">
        <f>IF(ISBLANK(E58),"", PRODUCT(C58,E58))</f>
        <v/>
      </c>
      <c r="G58" s="71"/>
      <c r="H58" s="68"/>
      <c r="I58" s="68"/>
    </row>
    <row r="59" spans="1:9" s="12" customFormat="1" ht="30" x14ac:dyDescent="0.25">
      <c r="A59" s="68" t="s">
        <v>68</v>
      </c>
      <c r="B59" s="68" t="s">
        <v>69</v>
      </c>
      <c r="C59" s="68"/>
      <c r="D59" s="68"/>
      <c r="E59" s="68"/>
      <c r="F59" s="68"/>
      <c r="G59" s="68"/>
      <c r="H59" s="71"/>
      <c r="I59" s="71"/>
    </row>
    <row r="60" spans="1:9" s="12" customFormat="1" ht="30" x14ac:dyDescent="0.25">
      <c r="A60" s="68" t="s">
        <v>70</v>
      </c>
      <c r="B60" s="68" t="s">
        <v>44</v>
      </c>
      <c r="C60" s="68"/>
      <c r="D60" s="68"/>
      <c r="E60" s="68"/>
      <c r="F60" s="68"/>
      <c r="G60" s="68"/>
      <c r="H60" s="71"/>
      <c r="I60" s="71"/>
    </row>
    <row r="61" spans="1:9" s="12" customFormat="1" ht="45" x14ac:dyDescent="0.25">
      <c r="A61" s="68" t="s">
        <v>71</v>
      </c>
      <c r="B61" s="68" t="s">
        <v>72</v>
      </c>
      <c r="C61" s="68"/>
      <c r="D61" s="68"/>
      <c r="E61" s="68"/>
      <c r="F61" s="68"/>
      <c r="G61" s="68"/>
      <c r="H61" s="71"/>
      <c r="I61" s="71"/>
    </row>
    <row r="62" spans="1:9" s="12" customFormat="1" ht="30" x14ac:dyDescent="0.25">
      <c r="A62" s="68" t="s">
        <v>73</v>
      </c>
      <c r="B62" s="68" t="s">
        <v>74</v>
      </c>
      <c r="C62" s="68"/>
      <c r="D62" s="68"/>
      <c r="E62" s="68"/>
      <c r="F62" s="68"/>
      <c r="G62" s="68"/>
      <c r="H62" s="71"/>
      <c r="I62" s="71"/>
    </row>
    <row r="63" spans="1:9" s="12" customFormat="1" ht="30" x14ac:dyDescent="0.25">
      <c r="A63" s="68" t="s">
        <v>75</v>
      </c>
      <c r="B63" s="68" t="s">
        <v>76</v>
      </c>
      <c r="C63" s="68"/>
      <c r="D63" s="68"/>
      <c r="E63" s="68"/>
      <c r="F63" s="68"/>
      <c r="G63" s="68"/>
      <c r="H63" s="71"/>
      <c r="I63" s="71"/>
    </row>
    <row r="64" spans="1:9" s="12" customFormat="1" ht="45" x14ac:dyDescent="0.25">
      <c r="A64" s="68" t="s">
        <v>77</v>
      </c>
      <c r="B64" s="68" t="s">
        <v>78</v>
      </c>
      <c r="C64" s="68"/>
      <c r="D64" s="68"/>
      <c r="E64" s="68"/>
      <c r="F64" s="68"/>
      <c r="G64" s="68"/>
      <c r="H64" s="71"/>
      <c r="I64" s="71"/>
    </row>
    <row r="65" spans="1:9" s="12" customFormat="1" ht="30" x14ac:dyDescent="0.25">
      <c r="A65" s="68" t="s">
        <v>79</v>
      </c>
      <c r="B65" s="68" t="s">
        <v>80</v>
      </c>
      <c r="C65" s="68"/>
      <c r="D65" s="68"/>
      <c r="E65" s="68"/>
      <c r="F65" s="68"/>
      <c r="G65" s="68"/>
      <c r="H65" s="71"/>
      <c r="I65" s="71"/>
    </row>
    <row r="66" spans="1:9" s="12" customFormat="1" x14ac:dyDescent="0.25">
      <c r="A66" s="68" t="s">
        <v>81</v>
      </c>
      <c r="B66" s="68" t="s">
        <v>82</v>
      </c>
      <c r="C66" s="68"/>
      <c r="D66" s="68"/>
      <c r="E66" s="68"/>
      <c r="F66" s="68"/>
      <c r="G66" s="68"/>
      <c r="H66" s="71"/>
      <c r="I66" s="71"/>
    </row>
    <row r="67" spans="1:9" s="12" customFormat="1" x14ac:dyDescent="0.25">
      <c r="A67" s="68" t="s">
        <v>83</v>
      </c>
      <c r="B67" s="68" t="s">
        <v>84</v>
      </c>
      <c r="C67" s="68"/>
      <c r="D67" s="68"/>
      <c r="E67" s="68"/>
      <c r="F67" s="68"/>
      <c r="G67" s="68"/>
      <c r="H67" s="71"/>
      <c r="I67" s="71"/>
    </row>
    <row r="68" spans="1:9" s="12" customFormat="1" x14ac:dyDescent="0.25">
      <c r="A68" s="68" t="s">
        <v>85</v>
      </c>
      <c r="B68" s="68" t="s">
        <v>86</v>
      </c>
      <c r="C68" s="68"/>
      <c r="D68" s="68"/>
      <c r="E68" s="68"/>
      <c r="F68" s="68"/>
      <c r="G68" s="68"/>
      <c r="H68" s="71"/>
      <c r="I68" s="71"/>
    </row>
    <row r="69" spans="1:9" s="12" customFormat="1" ht="30" x14ac:dyDescent="0.25">
      <c r="A69" s="68" t="s">
        <v>87</v>
      </c>
      <c r="B69" s="68" t="s">
        <v>88</v>
      </c>
      <c r="C69" s="68"/>
      <c r="D69" s="68"/>
      <c r="E69" s="68"/>
      <c r="F69" s="68"/>
      <c r="G69" s="68"/>
      <c r="H69" s="71"/>
      <c r="I69" s="71"/>
    </row>
    <row r="70" spans="1:9" s="12" customFormat="1" x14ac:dyDescent="0.25">
      <c r="A70" s="68" t="s">
        <v>89</v>
      </c>
      <c r="B70" s="68" t="s">
        <v>90</v>
      </c>
      <c r="C70" s="68"/>
      <c r="D70" s="68"/>
      <c r="E70" s="68"/>
      <c r="F70" s="68"/>
      <c r="G70" s="68"/>
      <c r="H70" s="71"/>
      <c r="I70" s="71"/>
    </row>
    <row r="71" spans="1:9" s="12" customFormat="1" x14ac:dyDescent="0.25">
      <c r="A71" s="68" t="s">
        <v>91</v>
      </c>
      <c r="B71" s="68" t="s">
        <v>92</v>
      </c>
      <c r="C71" s="68"/>
      <c r="D71" s="68"/>
      <c r="E71" s="68"/>
      <c r="F71" s="68"/>
      <c r="G71" s="68"/>
      <c r="H71" s="71"/>
      <c r="I71" s="71"/>
    </row>
    <row r="72" spans="1:9" s="12" customFormat="1" x14ac:dyDescent="0.25">
      <c r="A72" s="68" t="s">
        <v>93</v>
      </c>
      <c r="B72" s="68" t="s">
        <v>94</v>
      </c>
      <c r="C72" s="68"/>
      <c r="D72" s="68"/>
      <c r="E72" s="68"/>
      <c r="F72" s="68"/>
      <c r="G72" s="68"/>
      <c r="H72" s="71"/>
      <c r="I72" s="71"/>
    </row>
    <row r="73" spans="1:9" s="12" customFormat="1" ht="30" x14ac:dyDescent="0.25">
      <c r="A73" s="68" t="s">
        <v>95</v>
      </c>
      <c r="B73" s="68" t="s">
        <v>96</v>
      </c>
      <c r="C73" s="68"/>
      <c r="D73" s="68"/>
      <c r="E73" s="68"/>
      <c r="F73" s="68"/>
      <c r="G73" s="68"/>
      <c r="H73" s="71"/>
      <c r="I73" s="71"/>
    </row>
    <row r="74" spans="1:9" s="12" customFormat="1" x14ac:dyDescent="0.25">
      <c r="A74" s="68" t="s">
        <v>97</v>
      </c>
      <c r="B74" s="68" t="s">
        <v>98</v>
      </c>
      <c r="C74" s="68"/>
      <c r="D74" s="68"/>
      <c r="E74" s="68"/>
      <c r="F74" s="68"/>
      <c r="G74" s="68"/>
      <c r="H74" s="71"/>
      <c r="I74" s="71"/>
    </row>
    <row r="75" spans="1:9" s="12" customFormat="1" x14ac:dyDescent="0.25">
      <c r="A75" s="68" t="s">
        <v>99</v>
      </c>
      <c r="B75" s="68" t="s">
        <v>100</v>
      </c>
      <c r="C75" s="68"/>
      <c r="D75" s="68"/>
      <c r="E75" s="68"/>
      <c r="F75" s="68"/>
      <c r="G75" s="68"/>
      <c r="H75" s="71"/>
      <c r="I75" s="71"/>
    </row>
    <row r="76" spans="1:9" s="12" customFormat="1" x14ac:dyDescent="0.25">
      <c r="E76" s="69" t="s">
        <v>59</v>
      </c>
      <c r="F76" s="69" t="str">
        <f>IF((COUNT(C58:C75)&lt;&gt;COUNT(F58:F75)),"", ROUND(SUM(F58:F75),2))</f>
        <v/>
      </c>
      <c r="G76" s="72" t="str">
        <f>IF((COUNT(C58:C75)&lt;&gt;COUNT(F58:F75)),"Neužpildytos visų objektų kainos", "")</f>
        <v>Neužpildytos visų objektų kainos</v>
      </c>
    </row>
    <row r="77" spans="1:9" s="12" customFormat="1" ht="45" x14ac:dyDescent="0.25">
      <c r="C77" s="69" t="s">
        <v>60</v>
      </c>
      <c r="D77" s="71"/>
      <c r="E77" s="69" t="s">
        <v>61</v>
      </c>
      <c r="F77" s="69" t="str">
        <f>IF(OR(F76="",D77=""),"", ROUND(PRODUCT(D77,F76)/100,2))</f>
        <v/>
      </c>
      <c r="G77" s="72" t="str">
        <f>IF(D77="", "Nurodykite taikomą PVM dydį", "")</f>
        <v>Nurodykite taikomą PVM dydį</v>
      </c>
    </row>
    <row r="78" spans="1:9" s="12" customFormat="1" x14ac:dyDescent="0.25">
      <c r="E78" s="69" t="s">
        <v>62</v>
      </c>
      <c r="F78" s="69">
        <f>IF(ISBLANK(F77), "", ROUND(SUM(F76:F77),2))</f>
        <v>0</v>
      </c>
    </row>
    <row r="82" spans="1:9" x14ac:dyDescent="0.25">
      <c r="A82" s="13" t="s">
        <v>101</v>
      </c>
      <c r="B82" s="13" t="s">
        <v>102</v>
      </c>
    </row>
    <row r="84" spans="1:9" x14ac:dyDescent="0.25">
      <c r="A84" s="13" t="s">
        <v>27</v>
      </c>
    </row>
    <row r="85" spans="1:9" s="12" customFormat="1" ht="30" x14ac:dyDescent="0.25">
      <c r="A85" s="69" t="s">
        <v>28</v>
      </c>
      <c r="B85" s="69" t="s">
        <v>29</v>
      </c>
      <c r="C85" s="69" t="s">
        <v>30</v>
      </c>
      <c r="D85" s="69" t="s">
        <v>31</v>
      </c>
      <c r="E85" s="69" t="s">
        <v>32</v>
      </c>
      <c r="F85" s="69" t="s">
        <v>33</v>
      </c>
      <c r="G85" s="69" t="s">
        <v>34</v>
      </c>
      <c r="H85" s="69" t="s">
        <v>35</v>
      </c>
      <c r="I85" s="69" t="s">
        <v>36</v>
      </c>
    </row>
    <row r="86" spans="1:9" s="12" customFormat="1" x14ac:dyDescent="0.25">
      <c r="A86" s="69" t="s">
        <v>103</v>
      </c>
      <c r="B86" s="69" t="s">
        <v>104</v>
      </c>
      <c r="C86" s="68"/>
      <c r="D86" s="68"/>
      <c r="E86" s="68"/>
      <c r="F86" s="68"/>
      <c r="G86" s="68"/>
      <c r="H86" s="68"/>
      <c r="I86" s="68"/>
    </row>
    <row r="87" spans="1:9" s="12" customFormat="1" x14ac:dyDescent="0.25">
      <c r="A87" s="68" t="s">
        <v>105</v>
      </c>
      <c r="B87" s="68" t="s">
        <v>104</v>
      </c>
      <c r="C87" s="68">
        <v>15000</v>
      </c>
      <c r="D87" s="68" t="s">
        <v>40</v>
      </c>
      <c r="E87" s="70"/>
      <c r="F87" s="68" t="str">
        <f>IF(ISBLANK(E87),"", PRODUCT(C87,E87))</f>
        <v/>
      </c>
      <c r="G87" s="71"/>
      <c r="H87" s="68"/>
      <c r="I87" s="68"/>
    </row>
    <row r="88" spans="1:9" s="12" customFormat="1" ht="30" x14ac:dyDescent="0.25">
      <c r="A88" s="68" t="s">
        <v>106</v>
      </c>
      <c r="B88" s="68" t="s">
        <v>107</v>
      </c>
      <c r="C88" s="68"/>
      <c r="D88" s="68"/>
      <c r="E88" s="68"/>
      <c r="F88" s="68"/>
      <c r="G88" s="68"/>
      <c r="H88" s="71"/>
      <c r="I88" s="71"/>
    </row>
    <row r="89" spans="1:9" s="12" customFormat="1" ht="30" x14ac:dyDescent="0.25">
      <c r="A89" s="68" t="s">
        <v>108</v>
      </c>
      <c r="B89" s="68" t="s">
        <v>44</v>
      </c>
      <c r="C89" s="68"/>
      <c r="D89" s="68"/>
      <c r="E89" s="68"/>
      <c r="F89" s="68"/>
      <c r="G89" s="68"/>
      <c r="H89" s="71"/>
      <c r="I89" s="71"/>
    </row>
    <row r="90" spans="1:9" s="12" customFormat="1" ht="45" x14ac:dyDescent="0.25">
      <c r="A90" s="68" t="s">
        <v>109</v>
      </c>
      <c r="B90" s="68" t="s">
        <v>110</v>
      </c>
      <c r="C90" s="68"/>
      <c r="D90" s="68"/>
      <c r="E90" s="68"/>
      <c r="F90" s="68"/>
      <c r="G90" s="68"/>
      <c r="H90" s="71"/>
      <c r="I90" s="71"/>
    </row>
    <row r="91" spans="1:9" s="12" customFormat="1" ht="30" x14ac:dyDescent="0.25">
      <c r="A91" s="68" t="s">
        <v>111</v>
      </c>
      <c r="B91" s="68" t="s">
        <v>112</v>
      </c>
      <c r="C91" s="68"/>
      <c r="D91" s="68"/>
      <c r="E91" s="68"/>
      <c r="F91" s="68"/>
      <c r="G91" s="68"/>
      <c r="H91" s="71"/>
      <c r="I91" s="71"/>
    </row>
    <row r="92" spans="1:9" s="12" customFormat="1" ht="30" x14ac:dyDescent="0.25">
      <c r="A92" s="68" t="s">
        <v>113</v>
      </c>
      <c r="B92" s="68" t="s">
        <v>114</v>
      </c>
      <c r="C92" s="68"/>
      <c r="D92" s="68"/>
      <c r="E92" s="68"/>
      <c r="F92" s="68"/>
      <c r="G92" s="68"/>
      <c r="H92" s="71"/>
      <c r="I92" s="71"/>
    </row>
    <row r="93" spans="1:9" s="12" customFormat="1" ht="30" x14ac:dyDescent="0.25">
      <c r="A93" s="68" t="s">
        <v>115</v>
      </c>
      <c r="B93" s="68" t="s">
        <v>116</v>
      </c>
      <c r="C93" s="68"/>
      <c r="D93" s="68"/>
      <c r="E93" s="68"/>
      <c r="F93" s="68"/>
      <c r="G93" s="68"/>
      <c r="H93" s="71"/>
      <c r="I93" s="71"/>
    </row>
    <row r="94" spans="1:9" s="12" customFormat="1" ht="45" x14ac:dyDescent="0.25">
      <c r="A94" s="68" t="s">
        <v>117</v>
      </c>
      <c r="B94" s="68" t="s">
        <v>118</v>
      </c>
      <c r="C94" s="68"/>
      <c r="D94" s="68"/>
      <c r="E94" s="68"/>
      <c r="F94" s="68"/>
      <c r="G94" s="68"/>
      <c r="H94" s="71"/>
      <c r="I94" s="71"/>
    </row>
    <row r="95" spans="1:9" s="12" customFormat="1" ht="30" x14ac:dyDescent="0.25">
      <c r="A95" s="68" t="s">
        <v>119</v>
      </c>
      <c r="B95" s="68" t="s">
        <v>120</v>
      </c>
      <c r="C95" s="68"/>
      <c r="D95" s="68"/>
      <c r="E95" s="68"/>
      <c r="F95" s="68"/>
      <c r="G95" s="68"/>
      <c r="H95" s="71"/>
      <c r="I95" s="71"/>
    </row>
    <row r="96" spans="1:9" s="12" customFormat="1" x14ac:dyDescent="0.25">
      <c r="A96" s="68" t="s">
        <v>121</v>
      </c>
      <c r="B96" s="68" t="s">
        <v>122</v>
      </c>
      <c r="C96" s="68"/>
      <c r="D96" s="68"/>
      <c r="E96" s="68"/>
      <c r="F96" s="68"/>
      <c r="G96" s="68"/>
      <c r="H96" s="71"/>
      <c r="I96" s="71"/>
    </row>
    <row r="97" spans="1:9" s="12" customFormat="1" x14ac:dyDescent="0.25">
      <c r="E97" s="69" t="s">
        <v>59</v>
      </c>
      <c r="F97" s="69" t="str">
        <f>IF((COUNT(C87:C96)&lt;&gt;COUNT(F87:F96)),"", ROUND(SUM(F87:F96),2))</f>
        <v/>
      </c>
      <c r="G97" s="72" t="str">
        <f>IF((COUNT(C87:C96)&lt;&gt;COUNT(F87:F96)),"Neužpildytos visų objektų kainos", "")</f>
        <v>Neužpildytos visų objektų kainos</v>
      </c>
    </row>
    <row r="98" spans="1:9" s="12" customFormat="1" ht="45" x14ac:dyDescent="0.25">
      <c r="C98" s="69" t="s">
        <v>60</v>
      </c>
      <c r="D98" s="71"/>
      <c r="E98" s="69" t="s">
        <v>61</v>
      </c>
      <c r="F98" s="69" t="str">
        <f>IF(OR(F97="",D98=""),"", ROUND(PRODUCT(D98,F97)/100,2))</f>
        <v/>
      </c>
      <c r="G98" s="72" t="str">
        <f>IF(D98="", "Nurodykite taikomą PVM dydį", "")</f>
        <v>Nurodykite taikomą PVM dydį</v>
      </c>
    </row>
    <row r="99" spans="1:9" s="12" customFormat="1" x14ac:dyDescent="0.25">
      <c r="E99" s="69" t="s">
        <v>62</v>
      </c>
      <c r="F99" s="69">
        <f>IF(ISBLANK(F98), "", ROUND(SUM(F97:F98),2))</f>
        <v>0</v>
      </c>
    </row>
    <row r="100" spans="1:9" s="12" customFormat="1" x14ac:dyDescent="0.25"/>
    <row r="103" spans="1:9" x14ac:dyDescent="0.25">
      <c r="A103" s="13" t="s">
        <v>123</v>
      </c>
      <c r="B103" s="13" t="s">
        <v>124</v>
      </c>
    </row>
    <row r="105" spans="1:9" x14ac:dyDescent="0.25">
      <c r="A105" s="13" t="s">
        <v>27</v>
      </c>
    </row>
    <row r="106" spans="1:9" s="12" customFormat="1" ht="30" x14ac:dyDescent="0.25">
      <c r="A106" s="69" t="s">
        <v>28</v>
      </c>
      <c r="B106" s="69" t="s">
        <v>29</v>
      </c>
      <c r="C106" s="69" t="s">
        <v>30</v>
      </c>
      <c r="D106" s="69" t="s">
        <v>31</v>
      </c>
      <c r="E106" s="69" t="s">
        <v>32</v>
      </c>
      <c r="F106" s="69" t="s">
        <v>33</v>
      </c>
      <c r="G106" s="69" t="s">
        <v>34</v>
      </c>
      <c r="H106" s="69" t="s">
        <v>35</v>
      </c>
      <c r="I106" s="69" t="s">
        <v>36</v>
      </c>
    </row>
    <row r="107" spans="1:9" s="12" customFormat="1" x14ac:dyDescent="0.25">
      <c r="A107" s="69" t="s">
        <v>125</v>
      </c>
      <c r="B107" s="69" t="s">
        <v>126</v>
      </c>
      <c r="C107" s="68"/>
      <c r="D107" s="68"/>
      <c r="E107" s="68"/>
      <c r="F107" s="68"/>
      <c r="G107" s="68"/>
      <c r="H107" s="68"/>
      <c r="I107" s="68"/>
    </row>
    <row r="108" spans="1:9" s="12" customFormat="1" x14ac:dyDescent="0.25">
      <c r="A108" s="68" t="s">
        <v>127</v>
      </c>
      <c r="B108" s="68" t="s">
        <v>126</v>
      </c>
      <c r="C108" s="68">
        <v>6000</v>
      </c>
      <c r="D108" s="68" t="s">
        <v>128</v>
      </c>
      <c r="E108" s="70"/>
      <c r="F108" s="68" t="str">
        <f>IF(ISBLANK(E108),"", PRODUCT(C108,E108))</f>
        <v/>
      </c>
      <c r="G108" s="71"/>
      <c r="H108" s="68"/>
      <c r="I108" s="68"/>
    </row>
    <row r="109" spans="1:9" s="12" customFormat="1" x14ac:dyDescent="0.25">
      <c r="A109" s="68" t="s">
        <v>129</v>
      </c>
      <c r="B109" s="68" t="s">
        <v>130</v>
      </c>
      <c r="C109" s="68"/>
      <c r="D109" s="68"/>
      <c r="E109" s="68"/>
      <c r="F109" s="68"/>
      <c r="G109" s="68"/>
      <c r="H109" s="71"/>
      <c r="I109" s="71"/>
    </row>
    <row r="110" spans="1:9" s="12" customFormat="1" x14ac:dyDescent="0.25">
      <c r="A110" s="68" t="s">
        <v>131</v>
      </c>
      <c r="B110" s="68" t="s">
        <v>132</v>
      </c>
      <c r="C110" s="68"/>
      <c r="D110" s="68"/>
      <c r="E110" s="68"/>
      <c r="F110" s="68"/>
      <c r="G110" s="68"/>
      <c r="H110" s="71"/>
      <c r="I110" s="71"/>
    </row>
    <row r="111" spans="1:9" s="12" customFormat="1" x14ac:dyDescent="0.25">
      <c r="A111" s="68" t="s">
        <v>133</v>
      </c>
      <c r="B111" s="68" t="s">
        <v>134</v>
      </c>
      <c r="C111" s="68"/>
      <c r="D111" s="68"/>
      <c r="E111" s="68"/>
      <c r="F111" s="68"/>
      <c r="G111" s="68"/>
      <c r="H111" s="71"/>
      <c r="I111" s="71"/>
    </row>
    <row r="112" spans="1:9" s="12" customFormat="1" ht="30" x14ac:dyDescent="0.25">
      <c r="A112" s="68" t="s">
        <v>135</v>
      </c>
      <c r="B112" s="68" t="s">
        <v>136</v>
      </c>
      <c r="C112" s="68"/>
      <c r="D112" s="68"/>
      <c r="E112" s="68"/>
      <c r="F112" s="68"/>
      <c r="G112" s="68"/>
      <c r="H112" s="71"/>
      <c r="I112" s="71"/>
    </row>
    <row r="113" spans="1:9" s="12" customFormat="1" x14ac:dyDescent="0.25">
      <c r="A113" s="68" t="s">
        <v>137</v>
      </c>
      <c r="B113" s="68" t="s">
        <v>138</v>
      </c>
      <c r="C113" s="68"/>
      <c r="D113" s="68"/>
      <c r="E113" s="68"/>
      <c r="F113" s="68"/>
      <c r="G113" s="68"/>
      <c r="H113" s="71"/>
      <c r="I113" s="71"/>
    </row>
    <row r="114" spans="1:9" s="12" customFormat="1" x14ac:dyDescent="0.25">
      <c r="A114" s="68" t="s">
        <v>139</v>
      </c>
      <c r="B114" s="68" t="s">
        <v>140</v>
      </c>
      <c r="C114" s="68"/>
      <c r="D114" s="68"/>
      <c r="E114" s="68"/>
      <c r="F114" s="68"/>
      <c r="G114" s="68"/>
      <c r="H114" s="71"/>
      <c r="I114" s="71"/>
    </row>
    <row r="115" spans="1:9" s="12" customFormat="1" x14ac:dyDescent="0.25">
      <c r="A115" s="68" t="s">
        <v>141</v>
      </c>
      <c r="B115" s="68" t="s">
        <v>142</v>
      </c>
      <c r="C115" s="68"/>
      <c r="D115" s="68"/>
      <c r="E115" s="68"/>
      <c r="F115" s="68"/>
      <c r="G115" s="68"/>
      <c r="H115" s="71"/>
      <c r="I115" s="71"/>
    </row>
    <row r="116" spans="1:9" s="12" customFormat="1" x14ac:dyDescent="0.25">
      <c r="A116" s="68" t="s">
        <v>143</v>
      </c>
      <c r="B116" s="68" t="s">
        <v>144</v>
      </c>
      <c r="C116" s="68"/>
      <c r="D116" s="68"/>
      <c r="E116" s="68"/>
      <c r="F116" s="68"/>
      <c r="G116" s="68"/>
      <c r="H116" s="71"/>
      <c r="I116" s="71"/>
    </row>
    <row r="117" spans="1:9" s="12" customFormat="1" x14ac:dyDescent="0.25">
      <c r="A117" s="68" t="s">
        <v>145</v>
      </c>
      <c r="B117" s="68" t="s">
        <v>146</v>
      </c>
      <c r="C117" s="68"/>
      <c r="D117" s="68"/>
      <c r="E117" s="68"/>
      <c r="F117" s="68"/>
      <c r="G117" s="68"/>
      <c r="H117" s="71"/>
      <c r="I117" s="71"/>
    </row>
    <row r="118" spans="1:9" s="12" customFormat="1" x14ac:dyDescent="0.25">
      <c r="E118" s="69" t="s">
        <v>59</v>
      </c>
      <c r="F118" s="69" t="str">
        <f>IF((COUNT(C108:C117)&lt;&gt;COUNT(F108:F117)),"", ROUND(SUM(F108:F117),2))</f>
        <v/>
      </c>
      <c r="G118" s="72" t="str">
        <f>IF((COUNT(C108:C117)&lt;&gt;COUNT(F108:F117)),"Neužpildytos visų objektų kainos", "")</f>
        <v>Neužpildytos visų objektų kainos</v>
      </c>
    </row>
    <row r="119" spans="1:9" s="12" customFormat="1" ht="45" x14ac:dyDescent="0.25">
      <c r="C119" s="69" t="s">
        <v>60</v>
      </c>
      <c r="D119" s="71"/>
      <c r="E119" s="69" t="s">
        <v>61</v>
      </c>
      <c r="F119" s="69" t="str">
        <f>IF(OR(F118="",D119=""),"", ROUND(PRODUCT(D119,F118)/100,2))</f>
        <v/>
      </c>
      <c r="G119" s="72" t="str">
        <f>IF(D119="", "Nurodykite taikomą PVM dydį", "")</f>
        <v>Nurodykite taikomą PVM dydį</v>
      </c>
    </row>
    <row r="120" spans="1:9" s="12" customFormat="1" x14ac:dyDescent="0.25">
      <c r="E120" s="69" t="s">
        <v>62</v>
      </c>
      <c r="F120" s="69">
        <f>IF(ISBLANK(F119), "", ROUND(SUM(F118:F119),2))</f>
        <v>0</v>
      </c>
    </row>
    <row r="124" spans="1:9" x14ac:dyDescent="0.25">
      <c r="A124" s="13" t="s">
        <v>147</v>
      </c>
      <c r="B124" s="13" t="s">
        <v>148</v>
      </c>
    </row>
    <row r="126" spans="1:9" x14ac:dyDescent="0.25">
      <c r="A126" s="13" t="s">
        <v>27</v>
      </c>
    </row>
    <row r="127" spans="1:9" s="12" customFormat="1" ht="30" x14ac:dyDescent="0.25">
      <c r="A127" s="69" t="s">
        <v>28</v>
      </c>
      <c r="B127" s="69" t="s">
        <v>29</v>
      </c>
      <c r="C127" s="69" t="s">
        <v>30</v>
      </c>
      <c r="D127" s="69" t="s">
        <v>31</v>
      </c>
      <c r="E127" s="69" t="s">
        <v>32</v>
      </c>
      <c r="F127" s="69" t="s">
        <v>33</v>
      </c>
      <c r="G127" s="69" t="s">
        <v>34</v>
      </c>
      <c r="H127" s="69" t="s">
        <v>35</v>
      </c>
      <c r="I127" s="69" t="s">
        <v>36</v>
      </c>
    </row>
    <row r="128" spans="1:9" s="12" customFormat="1" x14ac:dyDescent="0.25">
      <c r="A128" s="69" t="s">
        <v>149</v>
      </c>
      <c r="B128" s="69" t="s">
        <v>150</v>
      </c>
      <c r="C128" s="68"/>
      <c r="D128" s="68"/>
      <c r="E128" s="68"/>
      <c r="F128" s="68"/>
      <c r="G128" s="68"/>
      <c r="H128" s="68"/>
      <c r="I128" s="68"/>
    </row>
    <row r="129" spans="1:9" s="12" customFormat="1" x14ac:dyDescent="0.25">
      <c r="A129" s="68" t="s">
        <v>151</v>
      </c>
      <c r="B129" s="68" t="s">
        <v>150</v>
      </c>
      <c r="C129" s="68">
        <v>3000</v>
      </c>
      <c r="D129" s="68" t="s">
        <v>152</v>
      </c>
      <c r="E129" s="70"/>
      <c r="F129" s="68" t="str">
        <f>IF(ISBLANK(E129),"", PRODUCT(C129,E129))</f>
        <v/>
      </c>
      <c r="G129" s="71"/>
      <c r="H129" s="68"/>
      <c r="I129" s="68"/>
    </row>
    <row r="130" spans="1:9" s="12" customFormat="1" ht="30" x14ac:dyDescent="0.25">
      <c r="A130" s="68" t="s">
        <v>153</v>
      </c>
      <c r="B130" s="68" t="s">
        <v>154</v>
      </c>
      <c r="C130" s="68"/>
      <c r="D130" s="68"/>
      <c r="E130" s="68"/>
      <c r="F130" s="68"/>
      <c r="G130" s="68"/>
      <c r="H130" s="71"/>
      <c r="I130" s="71"/>
    </row>
    <row r="131" spans="1:9" s="12" customFormat="1" ht="30" x14ac:dyDescent="0.25">
      <c r="A131" s="68" t="s">
        <v>155</v>
      </c>
      <c r="B131" s="68" t="s">
        <v>156</v>
      </c>
      <c r="C131" s="68"/>
      <c r="D131" s="68"/>
      <c r="E131" s="68"/>
      <c r="F131" s="68"/>
      <c r="G131" s="68"/>
      <c r="H131" s="71"/>
      <c r="I131" s="71"/>
    </row>
    <row r="132" spans="1:9" s="12" customFormat="1" x14ac:dyDescent="0.25">
      <c r="A132" s="68" t="s">
        <v>157</v>
      </c>
      <c r="B132" s="68" t="s">
        <v>158</v>
      </c>
      <c r="C132" s="68"/>
      <c r="D132" s="68"/>
      <c r="E132" s="68"/>
      <c r="F132" s="68"/>
      <c r="G132" s="68"/>
      <c r="H132" s="71"/>
      <c r="I132" s="71"/>
    </row>
    <row r="133" spans="1:9" s="12" customFormat="1" ht="30" x14ac:dyDescent="0.25">
      <c r="A133" s="68" t="s">
        <v>159</v>
      </c>
      <c r="B133" s="68" t="s">
        <v>160</v>
      </c>
      <c r="C133" s="68"/>
      <c r="D133" s="68"/>
      <c r="E133" s="68"/>
      <c r="F133" s="68"/>
      <c r="G133" s="68"/>
      <c r="H133" s="71"/>
      <c r="I133" s="71"/>
    </row>
    <row r="134" spans="1:9" s="12" customFormat="1" x14ac:dyDescent="0.25">
      <c r="A134" s="68" t="s">
        <v>161</v>
      </c>
      <c r="B134" s="68" t="s">
        <v>162</v>
      </c>
      <c r="C134" s="68"/>
      <c r="D134" s="68"/>
      <c r="E134" s="68"/>
      <c r="F134" s="68"/>
      <c r="G134" s="68"/>
      <c r="H134" s="71"/>
      <c r="I134" s="71"/>
    </row>
    <row r="135" spans="1:9" s="12" customFormat="1" x14ac:dyDescent="0.25">
      <c r="A135" s="68" t="s">
        <v>163</v>
      </c>
      <c r="B135" s="68" t="s">
        <v>164</v>
      </c>
      <c r="C135" s="68"/>
      <c r="D135" s="68"/>
      <c r="E135" s="68"/>
      <c r="F135" s="68"/>
      <c r="G135" s="68"/>
      <c r="H135" s="71"/>
      <c r="I135" s="71"/>
    </row>
    <row r="136" spans="1:9" s="12" customFormat="1" x14ac:dyDescent="0.25">
      <c r="A136" s="68" t="s">
        <v>165</v>
      </c>
      <c r="B136" s="68" t="s">
        <v>166</v>
      </c>
      <c r="C136" s="68"/>
      <c r="D136" s="68"/>
      <c r="E136" s="68"/>
      <c r="F136" s="68"/>
      <c r="G136" s="68"/>
      <c r="H136" s="71"/>
      <c r="I136" s="71"/>
    </row>
    <row r="137" spans="1:9" s="12" customFormat="1" x14ac:dyDescent="0.25">
      <c r="A137" s="68" t="s">
        <v>167</v>
      </c>
      <c r="B137" s="68" t="s">
        <v>168</v>
      </c>
      <c r="C137" s="68"/>
      <c r="D137" s="68"/>
      <c r="E137" s="68"/>
      <c r="F137" s="68"/>
      <c r="G137" s="68"/>
      <c r="H137" s="71"/>
      <c r="I137" s="71"/>
    </row>
    <row r="138" spans="1:9" s="12" customFormat="1" x14ac:dyDescent="0.25">
      <c r="A138" s="68" t="s">
        <v>169</v>
      </c>
      <c r="B138" s="68" t="s">
        <v>170</v>
      </c>
      <c r="C138" s="68"/>
      <c r="D138" s="68"/>
      <c r="E138" s="68"/>
      <c r="F138" s="68"/>
      <c r="G138" s="68"/>
      <c r="H138" s="71"/>
      <c r="I138" s="71"/>
    </row>
    <row r="139" spans="1:9" s="12" customFormat="1" x14ac:dyDescent="0.25">
      <c r="E139" s="69" t="s">
        <v>59</v>
      </c>
      <c r="F139" s="69" t="str">
        <f>IF((COUNT(C129:C138)&lt;&gt;COUNT(F129:F138)),"", ROUND(SUM(F129:F138),2))</f>
        <v/>
      </c>
      <c r="G139" s="72" t="str">
        <f>IF((COUNT(C129:C138)&lt;&gt;COUNT(F129:F138)),"Neužpildytos visų objektų kainos", "")</f>
        <v>Neužpildytos visų objektų kainos</v>
      </c>
    </row>
    <row r="140" spans="1:9" s="12" customFormat="1" ht="45" x14ac:dyDescent="0.25">
      <c r="C140" s="69" t="s">
        <v>60</v>
      </c>
      <c r="D140" s="71"/>
      <c r="E140" s="69" t="s">
        <v>61</v>
      </c>
      <c r="F140" s="69" t="str">
        <f>IF(OR(F139="",D140=""),"", ROUND(PRODUCT(D140,F139)/100,2))</f>
        <v/>
      </c>
      <c r="G140" s="72" t="str">
        <f>IF(D140="", "Nurodykite taikomą PVM dydį", "")</f>
        <v>Nurodykite taikomą PVM dydį</v>
      </c>
    </row>
    <row r="141" spans="1:9" s="12" customFormat="1" x14ac:dyDescent="0.25">
      <c r="E141" s="69" t="s">
        <v>62</v>
      </c>
      <c r="F141" s="69">
        <f>IF(ISBLANK(F140), "", ROUND(SUM(F139:F140),2))</f>
        <v>0</v>
      </c>
    </row>
    <row r="145" spans="1:9" x14ac:dyDescent="0.25">
      <c r="A145" s="13" t="s">
        <v>171</v>
      </c>
      <c r="B145" s="13" t="s">
        <v>172</v>
      </c>
    </row>
    <row r="147" spans="1:9" x14ac:dyDescent="0.25">
      <c r="A147" s="13" t="s">
        <v>27</v>
      </c>
    </row>
    <row r="148" spans="1:9" s="12" customFormat="1" ht="30" x14ac:dyDescent="0.25">
      <c r="A148" s="69" t="s">
        <v>28</v>
      </c>
      <c r="B148" s="69" t="s">
        <v>29</v>
      </c>
      <c r="C148" s="69" t="s">
        <v>30</v>
      </c>
      <c r="D148" s="69" t="s">
        <v>31</v>
      </c>
      <c r="E148" s="69" t="s">
        <v>32</v>
      </c>
      <c r="F148" s="69" t="s">
        <v>33</v>
      </c>
      <c r="G148" s="69" t="s">
        <v>34</v>
      </c>
      <c r="H148" s="69" t="s">
        <v>35</v>
      </c>
      <c r="I148" s="69" t="s">
        <v>36</v>
      </c>
    </row>
    <row r="149" spans="1:9" s="12" customFormat="1" x14ac:dyDescent="0.25">
      <c r="A149" s="69" t="s">
        <v>173</v>
      </c>
      <c r="B149" s="69" t="s">
        <v>174</v>
      </c>
      <c r="C149" s="68"/>
      <c r="D149" s="68"/>
      <c r="E149" s="68"/>
      <c r="F149" s="68"/>
      <c r="G149" s="68"/>
      <c r="H149" s="68"/>
      <c r="I149" s="68"/>
    </row>
    <row r="150" spans="1:9" s="12" customFormat="1" ht="30" x14ac:dyDescent="0.25">
      <c r="A150" s="68" t="s">
        <v>175</v>
      </c>
      <c r="B150" s="68" t="s">
        <v>176</v>
      </c>
      <c r="C150" s="68">
        <v>3000</v>
      </c>
      <c r="D150" s="68" t="s">
        <v>152</v>
      </c>
      <c r="E150" s="70"/>
      <c r="F150" s="68" t="str">
        <f>IF(ISBLANK(E150),"", PRODUCT(C150,E150))</f>
        <v/>
      </c>
      <c r="G150" s="71"/>
      <c r="H150" s="68"/>
      <c r="I150" s="68"/>
    </row>
    <row r="151" spans="1:9" s="12" customFormat="1" x14ac:dyDescent="0.25">
      <c r="A151" s="68" t="s">
        <v>177</v>
      </c>
      <c r="B151" s="68" t="s">
        <v>178</v>
      </c>
      <c r="C151" s="68"/>
      <c r="D151" s="68"/>
      <c r="E151" s="68"/>
      <c r="F151" s="68"/>
      <c r="G151" s="68"/>
      <c r="H151" s="71"/>
      <c r="I151" s="71"/>
    </row>
    <row r="152" spans="1:9" s="12" customFormat="1" x14ac:dyDescent="0.25">
      <c r="A152" s="68" t="s">
        <v>179</v>
      </c>
      <c r="B152" s="68" t="s">
        <v>180</v>
      </c>
      <c r="C152" s="68"/>
      <c r="D152" s="68"/>
      <c r="E152" s="68"/>
      <c r="F152" s="68"/>
      <c r="G152" s="68"/>
      <c r="H152" s="71"/>
      <c r="I152" s="71"/>
    </row>
    <row r="153" spans="1:9" s="12" customFormat="1" x14ac:dyDescent="0.25">
      <c r="A153" s="68" t="s">
        <v>181</v>
      </c>
      <c r="B153" s="68" t="s">
        <v>182</v>
      </c>
      <c r="C153" s="68"/>
      <c r="D153" s="68"/>
      <c r="E153" s="68"/>
      <c r="F153" s="68"/>
      <c r="G153" s="68"/>
      <c r="H153" s="71"/>
      <c r="I153" s="71"/>
    </row>
    <row r="154" spans="1:9" s="12" customFormat="1" x14ac:dyDescent="0.25">
      <c r="A154" s="68" t="s">
        <v>183</v>
      </c>
      <c r="B154" s="68" t="s">
        <v>184</v>
      </c>
      <c r="C154" s="68"/>
      <c r="D154" s="68"/>
      <c r="E154" s="68"/>
      <c r="F154" s="68"/>
      <c r="G154" s="68"/>
      <c r="H154" s="71"/>
      <c r="I154" s="71"/>
    </row>
    <row r="155" spans="1:9" s="12" customFormat="1" ht="45" x14ac:dyDescent="0.25">
      <c r="A155" s="68" t="s">
        <v>185</v>
      </c>
      <c r="B155" s="68" t="s">
        <v>186</v>
      </c>
      <c r="C155" s="68"/>
      <c r="D155" s="68"/>
      <c r="E155" s="68"/>
      <c r="F155" s="68"/>
      <c r="G155" s="68"/>
      <c r="H155" s="71"/>
      <c r="I155" s="71"/>
    </row>
    <row r="156" spans="1:9" s="12" customFormat="1" ht="30" x14ac:dyDescent="0.25">
      <c r="A156" s="68" t="s">
        <v>187</v>
      </c>
      <c r="B156" s="68" t="s">
        <v>188</v>
      </c>
      <c r="C156" s="68"/>
      <c r="D156" s="68"/>
      <c r="E156" s="68"/>
      <c r="F156" s="68"/>
      <c r="G156" s="68"/>
      <c r="H156" s="71"/>
      <c r="I156" s="71"/>
    </row>
    <row r="157" spans="1:9" s="12" customFormat="1" ht="30" x14ac:dyDescent="0.25">
      <c r="A157" s="68" t="s">
        <v>189</v>
      </c>
      <c r="B157" s="68" t="s">
        <v>190</v>
      </c>
      <c r="C157" s="68"/>
      <c r="D157" s="68"/>
      <c r="E157" s="68"/>
      <c r="F157" s="68"/>
      <c r="G157" s="68"/>
      <c r="H157" s="71"/>
      <c r="I157" s="71"/>
    </row>
    <row r="158" spans="1:9" s="12" customFormat="1" x14ac:dyDescent="0.25">
      <c r="A158" s="68" t="s">
        <v>191</v>
      </c>
      <c r="B158" s="68" t="s">
        <v>192</v>
      </c>
      <c r="C158" s="68"/>
      <c r="D158" s="68"/>
      <c r="E158" s="68"/>
      <c r="F158" s="68"/>
      <c r="G158" s="68"/>
      <c r="H158" s="71"/>
      <c r="I158" s="71"/>
    </row>
    <row r="159" spans="1:9" s="12" customFormat="1" x14ac:dyDescent="0.25">
      <c r="A159" s="68" t="s">
        <v>193</v>
      </c>
      <c r="B159" s="68" t="s">
        <v>194</v>
      </c>
      <c r="C159" s="68"/>
      <c r="D159" s="68"/>
      <c r="E159" s="68"/>
      <c r="F159" s="68"/>
      <c r="G159" s="68"/>
      <c r="H159" s="71"/>
      <c r="I159" s="71"/>
    </row>
    <row r="160" spans="1:9" s="12" customFormat="1" ht="30" x14ac:dyDescent="0.25">
      <c r="A160" s="68" t="s">
        <v>195</v>
      </c>
      <c r="B160" s="68" t="s">
        <v>176</v>
      </c>
      <c r="C160" s="68">
        <v>4000</v>
      </c>
      <c r="D160" s="68" t="s">
        <v>152</v>
      </c>
      <c r="E160" s="70"/>
      <c r="F160" s="68" t="str">
        <f>IF(ISBLANK(E160),"", PRODUCT(C160,E160))</f>
        <v/>
      </c>
      <c r="G160" s="71"/>
      <c r="H160" s="68"/>
      <c r="I160" s="68"/>
    </row>
    <row r="161" spans="1:9" s="12" customFormat="1" x14ac:dyDescent="0.25">
      <c r="A161" s="68" t="s">
        <v>196</v>
      </c>
      <c r="B161" s="68" t="s">
        <v>178</v>
      </c>
      <c r="C161" s="68"/>
      <c r="D161" s="68"/>
      <c r="E161" s="68"/>
      <c r="F161" s="68"/>
      <c r="G161" s="68"/>
      <c r="H161" s="71"/>
      <c r="I161" s="71"/>
    </row>
    <row r="162" spans="1:9" s="12" customFormat="1" x14ac:dyDescent="0.25">
      <c r="A162" s="68" t="s">
        <v>197</v>
      </c>
      <c r="B162" s="68" t="s">
        <v>180</v>
      </c>
      <c r="C162" s="68"/>
      <c r="D162" s="68"/>
      <c r="E162" s="68"/>
      <c r="F162" s="68"/>
      <c r="G162" s="68"/>
      <c r="H162" s="71"/>
      <c r="I162" s="71"/>
    </row>
    <row r="163" spans="1:9" s="12" customFormat="1" x14ac:dyDescent="0.25">
      <c r="A163" s="68" t="s">
        <v>198</v>
      </c>
      <c r="B163" s="68" t="s">
        <v>182</v>
      </c>
      <c r="C163" s="68"/>
      <c r="D163" s="68"/>
      <c r="E163" s="68"/>
      <c r="F163" s="68"/>
      <c r="G163" s="68"/>
      <c r="H163" s="71"/>
      <c r="I163" s="71"/>
    </row>
    <row r="164" spans="1:9" s="12" customFormat="1" x14ac:dyDescent="0.25">
      <c r="A164" s="68" t="s">
        <v>199</v>
      </c>
      <c r="B164" s="68" t="s">
        <v>184</v>
      </c>
      <c r="C164" s="68"/>
      <c r="D164" s="68"/>
      <c r="E164" s="68"/>
      <c r="F164" s="68"/>
      <c r="G164" s="68"/>
      <c r="H164" s="71"/>
      <c r="I164" s="71"/>
    </row>
    <row r="165" spans="1:9" s="12" customFormat="1" ht="45" x14ac:dyDescent="0.25">
      <c r="A165" s="68" t="s">
        <v>200</v>
      </c>
      <c r="B165" s="68" t="s">
        <v>186</v>
      </c>
      <c r="C165" s="68"/>
      <c r="D165" s="68"/>
      <c r="E165" s="68"/>
      <c r="F165" s="68"/>
      <c r="G165" s="68"/>
      <c r="H165" s="71"/>
      <c r="I165" s="71"/>
    </row>
    <row r="166" spans="1:9" s="12" customFormat="1" ht="30" x14ac:dyDescent="0.25">
      <c r="A166" s="68" t="s">
        <v>201</v>
      </c>
      <c r="B166" s="68" t="s">
        <v>188</v>
      </c>
      <c r="C166" s="68"/>
      <c r="D166" s="68"/>
      <c r="E166" s="68"/>
      <c r="F166" s="68"/>
      <c r="G166" s="68"/>
      <c r="H166" s="71"/>
      <c r="I166" s="71"/>
    </row>
    <row r="167" spans="1:9" s="12" customFormat="1" ht="30" x14ac:dyDescent="0.25">
      <c r="A167" s="68" t="s">
        <v>202</v>
      </c>
      <c r="B167" s="68" t="s">
        <v>190</v>
      </c>
      <c r="C167" s="68"/>
      <c r="D167" s="68"/>
      <c r="E167" s="68"/>
      <c r="F167" s="68"/>
      <c r="G167" s="68"/>
      <c r="H167" s="71"/>
      <c r="I167" s="71"/>
    </row>
    <row r="168" spans="1:9" s="12" customFormat="1" x14ac:dyDescent="0.25">
      <c r="A168" s="68" t="s">
        <v>203</v>
      </c>
      <c r="B168" s="68" t="s">
        <v>192</v>
      </c>
      <c r="C168" s="68"/>
      <c r="D168" s="68"/>
      <c r="E168" s="68"/>
      <c r="F168" s="68"/>
      <c r="G168" s="68"/>
      <c r="H168" s="71"/>
      <c r="I168" s="71"/>
    </row>
    <row r="169" spans="1:9" s="12" customFormat="1" x14ac:dyDescent="0.25">
      <c r="A169" s="68" t="s">
        <v>204</v>
      </c>
      <c r="B169" s="68" t="s">
        <v>205</v>
      </c>
      <c r="C169" s="68"/>
      <c r="D169" s="68"/>
      <c r="E169" s="68"/>
      <c r="F169" s="68"/>
      <c r="G169" s="68"/>
      <c r="H169" s="71"/>
      <c r="I169" s="71"/>
    </row>
    <row r="170" spans="1:9" s="12" customFormat="1" x14ac:dyDescent="0.25">
      <c r="E170" s="69" t="s">
        <v>59</v>
      </c>
      <c r="F170" s="69" t="str">
        <f>IF((COUNT(C150:C169)&lt;&gt;COUNT(F150:F169)),"", ROUND(SUM(F150:F169),2))</f>
        <v/>
      </c>
      <c r="G170" s="72" t="str">
        <f>IF((COUNT(C150:C169)&lt;&gt;COUNT(F150:F169)),"Neužpildytos visų objektų kainos", "")</f>
        <v>Neužpildytos visų objektų kainos</v>
      </c>
    </row>
    <row r="171" spans="1:9" s="12" customFormat="1" ht="45" x14ac:dyDescent="0.25">
      <c r="C171" s="69" t="s">
        <v>60</v>
      </c>
      <c r="D171" s="71"/>
      <c r="E171" s="69" t="s">
        <v>61</v>
      </c>
      <c r="F171" s="69" t="str">
        <f>IF(OR(F170="",D171=""),"", ROUND(PRODUCT(D171,F170)/100,2))</f>
        <v/>
      </c>
      <c r="G171" s="72" t="str">
        <f>IF(D171="", "Nurodykite taikomą PVM dydį", "")</f>
        <v>Nurodykite taikomą PVM dydį</v>
      </c>
    </row>
    <row r="172" spans="1:9" s="12" customFormat="1" x14ac:dyDescent="0.25">
      <c r="E172" s="69" t="s">
        <v>62</v>
      </c>
      <c r="F172" s="69">
        <f>IF(ISBLANK(F171), "", ROUND(SUM(F170:F171),2))</f>
        <v>0</v>
      </c>
    </row>
    <row r="176" spans="1:9" x14ac:dyDescent="0.25">
      <c r="A176" s="13" t="s">
        <v>206</v>
      </c>
      <c r="B176" s="13" t="s">
        <v>207</v>
      </c>
    </row>
    <row r="178" spans="1:9" x14ac:dyDescent="0.25">
      <c r="A178" s="13" t="s">
        <v>27</v>
      </c>
    </row>
    <row r="179" spans="1:9" s="12" customFormat="1" ht="30" x14ac:dyDescent="0.25">
      <c r="A179" s="69" t="s">
        <v>28</v>
      </c>
      <c r="B179" s="69" t="s">
        <v>29</v>
      </c>
      <c r="C179" s="69" t="s">
        <v>30</v>
      </c>
      <c r="D179" s="69" t="s">
        <v>31</v>
      </c>
      <c r="E179" s="69" t="s">
        <v>32</v>
      </c>
      <c r="F179" s="69" t="s">
        <v>33</v>
      </c>
      <c r="G179" s="69" t="s">
        <v>34</v>
      </c>
      <c r="H179" s="69" t="s">
        <v>35</v>
      </c>
      <c r="I179" s="69" t="s">
        <v>36</v>
      </c>
    </row>
    <row r="180" spans="1:9" s="12" customFormat="1" x14ac:dyDescent="0.25">
      <c r="A180" s="69" t="s">
        <v>208</v>
      </c>
      <c r="B180" s="69" t="s">
        <v>209</v>
      </c>
      <c r="C180" s="68"/>
      <c r="D180" s="68"/>
      <c r="E180" s="68"/>
      <c r="F180" s="68"/>
      <c r="G180" s="68"/>
      <c r="H180" s="68"/>
      <c r="I180" s="68"/>
    </row>
    <row r="181" spans="1:9" s="12" customFormat="1" x14ac:dyDescent="0.25">
      <c r="A181" s="68" t="s">
        <v>210</v>
      </c>
      <c r="B181" s="68" t="s">
        <v>211</v>
      </c>
      <c r="C181" s="68">
        <v>2000</v>
      </c>
      <c r="D181" s="68" t="s">
        <v>152</v>
      </c>
      <c r="E181" s="70"/>
      <c r="F181" s="68" t="str">
        <f>IF(ISBLANK(E181),"", PRODUCT(C181,E181))</f>
        <v/>
      </c>
      <c r="G181" s="71"/>
      <c r="H181" s="68"/>
      <c r="I181" s="68"/>
    </row>
    <row r="182" spans="1:9" s="12" customFormat="1" x14ac:dyDescent="0.25">
      <c r="A182" s="68" t="s">
        <v>212</v>
      </c>
      <c r="B182" s="68" t="s">
        <v>213</v>
      </c>
      <c r="C182" s="68"/>
      <c r="D182" s="68"/>
      <c r="E182" s="68"/>
      <c r="F182" s="68"/>
      <c r="G182" s="68"/>
      <c r="H182" s="71"/>
      <c r="I182" s="71"/>
    </row>
    <row r="183" spans="1:9" s="12" customFormat="1" x14ac:dyDescent="0.25">
      <c r="A183" s="68" t="s">
        <v>214</v>
      </c>
      <c r="B183" s="68" t="s">
        <v>215</v>
      </c>
      <c r="C183" s="68"/>
      <c r="D183" s="68"/>
      <c r="E183" s="68"/>
      <c r="F183" s="68"/>
      <c r="G183" s="68"/>
      <c r="H183" s="71"/>
      <c r="I183" s="71"/>
    </row>
    <row r="184" spans="1:9" s="12" customFormat="1" x14ac:dyDescent="0.25">
      <c r="A184" s="68" t="s">
        <v>216</v>
      </c>
      <c r="B184" s="68" t="s">
        <v>217</v>
      </c>
      <c r="C184" s="68"/>
      <c r="D184" s="68"/>
      <c r="E184" s="68"/>
      <c r="F184" s="68"/>
      <c r="G184" s="68"/>
      <c r="H184" s="71"/>
      <c r="I184" s="71"/>
    </row>
    <row r="185" spans="1:9" s="12" customFormat="1" ht="30" x14ac:dyDescent="0.25">
      <c r="A185" s="68" t="s">
        <v>218</v>
      </c>
      <c r="B185" s="68" t="s">
        <v>219</v>
      </c>
      <c r="C185" s="68"/>
      <c r="D185" s="68"/>
      <c r="E185" s="68"/>
      <c r="F185" s="68"/>
      <c r="G185" s="68"/>
      <c r="H185" s="71"/>
      <c r="I185" s="71"/>
    </row>
    <row r="186" spans="1:9" s="12" customFormat="1" x14ac:dyDescent="0.25">
      <c r="A186" s="68" t="s">
        <v>220</v>
      </c>
      <c r="B186" s="68" t="s">
        <v>221</v>
      </c>
      <c r="C186" s="68"/>
      <c r="D186" s="68"/>
      <c r="E186" s="68"/>
      <c r="F186" s="68"/>
      <c r="G186" s="68"/>
      <c r="H186" s="71"/>
      <c r="I186" s="71"/>
    </row>
    <row r="187" spans="1:9" s="12" customFormat="1" x14ac:dyDescent="0.25">
      <c r="A187" s="68" t="s">
        <v>222</v>
      </c>
      <c r="B187" s="68" t="s">
        <v>223</v>
      </c>
      <c r="C187" s="68"/>
      <c r="D187" s="68"/>
      <c r="E187" s="68"/>
      <c r="F187" s="68"/>
      <c r="G187" s="68"/>
      <c r="H187" s="71"/>
      <c r="I187" s="71"/>
    </row>
    <row r="188" spans="1:9" s="12" customFormat="1" x14ac:dyDescent="0.25">
      <c r="A188" s="68" t="s">
        <v>224</v>
      </c>
      <c r="B188" s="68" t="s">
        <v>225</v>
      </c>
      <c r="C188" s="68"/>
      <c r="D188" s="68"/>
      <c r="E188" s="68"/>
      <c r="F188" s="68"/>
      <c r="G188" s="68"/>
      <c r="H188" s="71"/>
      <c r="I188" s="71"/>
    </row>
    <row r="189" spans="1:9" s="12" customFormat="1" ht="30" x14ac:dyDescent="0.25">
      <c r="A189" s="68" t="s">
        <v>226</v>
      </c>
      <c r="B189" s="68" t="s">
        <v>227</v>
      </c>
      <c r="C189" s="68"/>
      <c r="D189" s="68"/>
      <c r="E189" s="68"/>
      <c r="F189" s="68"/>
      <c r="G189" s="68"/>
      <c r="H189" s="71"/>
      <c r="I189" s="71"/>
    </row>
    <row r="190" spans="1:9" s="12" customFormat="1" ht="30" x14ac:dyDescent="0.25">
      <c r="A190" s="68" t="s">
        <v>228</v>
      </c>
      <c r="B190" s="68" t="s">
        <v>229</v>
      </c>
      <c r="C190" s="68"/>
      <c r="D190" s="68"/>
      <c r="E190" s="68"/>
      <c r="F190" s="68"/>
      <c r="G190" s="68"/>
      <c r="H190" s="71"/>
      <c r="I190" s="71"/>
    </row>
    <row r="191" spans="1:9" s="12" customFormat="1" ht="30" x14ac:dyDescent="0.25">
      <c r="A191" s="68" t="s">
        <v>230</v>
      </c>
      <c r="B191" s="68" t="s">
        <v>231</v>
      </c>
      <c r="C191" s="68"/>
      <c r="D191" s="68"/>
      <c r="E191" s="68"/>
      <c r="F191" s="68"/>
      <c r="G191" s="68"/>
      <c r="H191" s="71"/>
      <c r="I191" s="71"/>
    </row>
    <row r="192" spans="1:9" s="12" customFormat="1" ht="30" x14ac:dyDescent="0.25">
      <c r="A192" s="68" t="s">
        <v>232</v>
      </c>
      <c r="B192" s="68" t="s">
        <v>233</v>
      </c>
      <c r="C192" s="68"/>
      <c r="D192" s="68"/>
      <c r="E192" s="68"/>
      <c r="F192" s="68"/>
      <c r="G192" s="68"/>
      <c r="H192" s="71"/>
      <c r="I192" s="71"/>
    </row>
    <row r="193" spans="1:9" s="12" customFormat="1" ht="30" x14ac:dyDescent="0.25">
      <c r="A193" s="68" t="s">
        <v>234</v>
      </c>
      <c r="B193" s="68" t="s">
        <v>235</v>
      </c>
      <c r="C193" s="68"/>
      <c r="D193" s="68"/>
      <c r="E193" s="68"/>
      <c r="F193" s="68"/>
      <c r="G193" s="68"/>
      <c r="H193" s="71"/>
      <c r="I193" s="71"/>
    </row>
    <row r="194" spans="1:9" s="12" customFormat="1" ht="30" x14ac:dyDescent="0.25">
      <c r="A194" s="68" t="s">
        <v>236</v>
      </c>
      <c r="B194" s="68" t="s">
        <v>237</v>
      </c>
      <c r="C194" s="68"/>
      <c r="D194" s="68"/>
      <c r="E194" s="68"/>
      <c r="F194" s="68"/>
      <c r="G194" s="68"/>
      <c r="H194" s="71"/>
      <c r="I194" s="71"/>
    </row>
    <row r="195" spans="1:9" s="12" customFormat="1" ht="30" x14ac:dyDescent="0.25">
      <c r="A195" s="68" t="s">
        <v>238</v>
      </c>
      <c r="B195" s="68" t="s">
        <v>239</v>
      </c>
      <c r="C195" s="68"/>
      <c r="D195" s="68"/>
      <c r="E195" s="68"/>
      <c r="F195" s="68"/>
      <c r="G195" s="68"/>
      <c r="H195" s="71"/>
      <c r="I195" s="71"/>
    </row>
    <row r="196" spans="1:9" s="12" customFormat="1" ht="30" x14ac:dyDescent="0.25">
      <c r="A196" s="68" t="s">
        <v>240</v>
      </c>
      <c r="B196" s="68" t="s">
        <v>241</v>
      </c>
      <c r="C196" s="68"/>
      <c r="D196" s="68"/>
      <c r="E196" s="68"/>
      <c r="F196" s="68"/>
      <c r="G196" s="68"/>
      <c r="H196" s="71"/>
      <c r="I196" s="71"/>
    </row>
    <row r="197" spans="1:9" s="12" customFormat="1" ht="30" x14ac:dyDescent="0.25">
      <c r="A197" s="68" t="s">
        <v>242</v>
      </c>
      <c r="B197" s="68" t="s">
        <v>243</v>
      </c>
      <c r="C197" s="68"/>
      <c r="D197" s="68"/>
      <c r="E197" s="68"/>
      <c r="F197" s="68"/>
      <c r="G197" s="68"/>
      <c r="H197" s="71"/>
      <c r="I197" s="71"/>
    </row>
    <row r="198" spans="1:9" s="12" customFormat="1" ht="30" x14ac:dyDescent="0.25">
      <c r="A198" s="68" t="s">
        <v>244</v>
      </c>
      <c r="B198" s="68" t="s">
        <v>245</v>
      </c>
      <c r="C198" s="68"/>
      <c r="D198" s="68"/>
      <c r="E198" s="68"/>
      <c r="F198" s="68"/>
      <c r="G198" s="68"/>
      <c r="H198" s="71"/>
      <c r="I198" s="71"/>
    </row>
    <row r="199" spans="1:9" s="12" customFormat="1" ht="30" x14ac:dyDescent="0.25">
      <c r="A199" s="68" t="s">
        <v>246</v>
      </c>
      <c r="B199" s="68" t="s">
        <v>247</v>
      </c>
      <c r="C199" s="68"/>
      <c r="D199" s="68"/>
      <c r="E199" s="68"/>
      <c r="F199" s="68"/>
      <c r="G199" s="68"/>
      <c r="H199" s="71"/>
      <c r="I199" s="71"/>
    </row>
    <row r="200" spans="1:9" s="12" customFormat="1" ht="30" x14ac:dyDescent="0.25">
      <c r="A200" s="68" t="s">
        <v>248</v>
      </c>
      <c r="B200" s="68" t="s">
        <v>249</v>
      </c>
      <c r="C200" s="68"/>
      <c r="D200" s="68"/>
      <c r="E200" s="68"/>
      <c r="F200" s="68"/>
      <c r="G200" s="68"/>
      <c r="H200" s="71"/>
      <c r="I200" s="71"/>
    </row>
    <row r="201" spans="1:9" s="12" customFormat="1" ht="30" x14ac:dyDescent="0.25">
      <c r="A201" s="68" t="s">
        <v>250</v>
      </c>
      <c r="B201" s="68" t="s">
        <v>251</v>
      </c>
      <c r="C201" s="68"/>
      <c r="D201" s="68"/>
      <c r="E201" s="68"/>
      <c r="F201" s="68"/>
      <c r="G201" s="68"/>
      <c r="H201" s="71"/>
      <c r="I201" s="71"/>
    </row>
    <row r="202" spans="1:9" s="12" customFormat="1" ht="30" x14ac:dyDescent="0.25">
      <c r="A202" s="68" t="s">
        <v>252</v>
      </c>
      <c r="B202" s="68" t="s">
        <v>253</v>
      </c>
      <c r="C202" s="68"/>
      <c r="D202" s="68"/>
      <c r="E202" s="68"/>
      <c r="F202" s="68"/>
      <c r="G202" s="68"/>
      <c r="H202" s="71"/>
      <c r="I202" s="71"/>
    </row>
    <row r="203" spans="1:9" s="12" customFormat="1" ht="30" x14ac:dyDescent="0.25">
      <c r="A203" s="68" t="s">
        <v>254</v>
      </c>
      <c r="B203" s="68" t="s">
        <v>255</v>
      </c>
      <c r="C203" s="68"/>
      <c r="D203" s="68"/>
      <c r="E203" s="68"/>
      <c r="F203" s="68"/>
      <c r="G203" s="68"/>
      <c r="H203" s="71"/>
      <c r="I203" s="71"/>
    </row>
    <row r="204" spans="1:9" s="12" customFormat="1" ht="30" x14ac:dyDescent="0.25">
      <c r="A204" s="68" t="s">
        <v>256</v>
      </c>
      <c r="B204" s="68" t="s">
        <v>257</v>
      </c>
      <c r="C204" s="68"/>
      <c r="D204" s="68"/>
      <c r="E204" s="68"/>
      <c r="F204" s="68"/>
      <c r="G204" s="68"/>
      <c r="H204" s="71"/>
      <c r="I204" s="71"/>
    </row>
    <row r="205" spans="1:9" s="12" customFormat="1" ht="30" x14ac:dyDescent="0.25">
      <c r="A205" s="68" t="s">
        <v>258</v>
      </c>
      <c r="B205" s="68" t="s">
        <v>259</v>
      </c>
      <c r="C205" s="68"/>
      <c r="D205" s="68"/>
      <c r="E205" s="68"/>
      <c r="F205" s="68"/>
      <c r="G205" s="68"/>
      <c r="H205" s="71"/>
      <c r="I205" s="71"/>
    </row>
    <row r="206" spans="1:9" s="12" customFormat="1" ht="30" x14ac:dyDescent="0.25">
      <c r="A206" s="68" t="s">
        <v>260</v>
      </c>
      <c r="B206" s="68" t="s">
        <v>261</v>
      </c>
      <c r="C206" s="68"/>
      <c r="D206" s="68"/>
      <c r="E206" s="68"/>
      <c r="F206" s="68"/>
      <c r="G206" s="68"/>
      <c r="H206" s="71"/>
      <c r="I206" s="71"/>
    </row>
    <row r="207" spans="1:9" s="12" customFormat="1" x14ac:dyDescent="0.25">
      <c r="A207" s="68" t="s">
        <v>262</v>
      </c>
      <c r="B207" s="68" t="s">
        <v>263</v>
      </c>
      <c r="C207" s="68">
        <v>250</v>
      </c>
      <c r="D207" s="68" t="s">
        <v>152</v>
      </c>
      <c r="E207" s="70"/>
      <c r="F207" s="68" t="str">
        <f>IF(ISBLANK(E207),"", PRODUCT(C207,E207))</f>
        <v/>
      </c>
      <c r="G207" s="71"/>
      <c r="H207" s="68"/>
      <c r="I207" s="68"/>
    </row>
    <row r="208" spans="1:9" s="12" customFormat="1" x14ac:dyDescent="0.25">
      <c r="A208" s="68" t="s">
        <v>264</v>
      </c>
      <c r="B208" s="68" t="s">
        <v>213</v>
      </c>
      <c r="C208" s="68"/>
      <c r="D208" s="68"/>
      <c r="E208" s="68"/>
      <c r="F208" s="68"/>
      <c r="G208" s="68"/>
      <c r="H208" s="71"/>
      <c r="I208" s="71"/>
    </row>
    <row r="209" spans="1:9" s="12" customFormat="1" x14ac:dyDescent="0.25">
      <c r="A209" s="68" t="s">
        <v>265</v>
      </c>
      <c r="B209" s="68" t="s">
        <v>215</v>
      </c>
      <c r="C209" s="68"/>
      <c r="D209" s="68"/>
      <c r="E209" s="68"/>
      <c r="F209" s="68"/>
      <c r="G209" s="68"/>
      <c r="H209" s="71"/>
      <c r="I209" s="71"/>
    </row>
    <row r="210" spans="1:9" s="12" customFormat="1" x14ac:dyDescent="0.25">
      <c r="A210" s="68" t="s">
        <v>266</v>
      </c>
      <c r="B210" s="68" t="s">
        <v>267</v>
      </c>
      <c r="C210" s="68"/>
      <c r="D210" s="68"/>
      <c r="E210" s="68"/>
      <c r="F210" s="68"/>
      <c r="G210" s="68"/>
      <c r="H210" s="71"/>
      <c r="I210" s="71"/>
    </row>
    <row r="211" spans="1:9" s="12" customFormat="1" ht="30" x14ac:dyDescent="0.25">
      <c r="A211" s="68" t="s">
        <v>268</v>
      </c>
      <c r="B211" s="68" t="s">
        <v>219</v>
      </c>
      <c r="C211" s="68"/>
      <c r="D211" s="68"/>
      <c r="E211" s="68"/>
      <c r="F211" s="68"/>
      <c r="G211" s="68"/>
      <c r="H211" s="71"/>
      <c r="I211" s="71"/>
    </row>
    <row r="212" spans="1:9" s="12" customFormat="1" x14ac:dyDescent="0.25">
      <c r="A212" s="68" t="s">
        <v>269</v>
      </c>
      <c r="B212" s="68" t="s">
        <v>221</v>
      </c>
      <c r="C212" s="68"/>
      <c r="D212" s="68"/>
      <c r="E212" s="68"/>
      <c r="F212" s="68"/>
      <c r="G212" s="68"/>
      <c r="H212" s="71"/>
      <c r="I212" s="71"/>
    </row>
    <row r="213" spans="1:9" s="12" customFormat="1" x14ac:dyDescent="0.25">
      <c r="A213" s="68" t="s">
        <v>270</v>
      </c>
      <c r="B213" s="68" t="s">
        <v>223</v>
      </c>
      <c r="C213" s="68"/>
      <c r="D213" s="68"/>
      <c r="E213" s="68"/>
      <c r="F213" s="68"/>
      <c r="G213" s="68"/>
      <c r="H213" s="71"/>
      <c r="I213" s="71"/>
    </row>
    <row r="214" spans="1:9" s="12" customFormat="1" x14ac:dyDescent="0.25">
      <c r="A214" s="68" t="s">
        <v>271</v>
      </c>
      <c r="B214" s="68" t="s">
        <v>225</v>
      </c>
      <c r="C214" s="68"/>
      <c r="D214" s="68"/>
      <c r="E214" s="68"/>
      <c r="F214" s="68"/>
      <c r="G214" s="68"/>
      <c r="H214" s="71"/>
      <c r="I214" s="71"/>
    </row>
    <row r="215" spans="1:9" s="12" customFormat="1" ht="30" x14ac:dyDescent="0.25">
      <c r="A215" s="68" t="s">
        <v>272</v>
      </c>
      <c r="B215" s="68" t="s">
        <v>227</v>
      </c>
      <c r="C215" s="68"/>
      <c r="D215" s="68"/>
      <c r="E215" s="68"/>
      <c r="F215" s="68"/>
      <c r="G215" s="68"/>
      <c r="H215" s="71"/>
      <c r="I215" s="71"/>
    </row>
    <row r="216" spans="1:9" s="12" customFormat="1" ht="30" x14ac:dyDescent="0.25">
      <c r="A216" s="68" t="s">
        <v>273</v>
      </c>
      <c r="B216" s="68" t="s">
        <v>229</v>
      </c>
      <c r="C216" s="68"/>
      <c r="D216" s="68"/>
      <c r="E216" s="68"/>
      <c r="F216" s="68"/>
      <c r="G216" s="68"/>
      <c r="H216" s="71"/>
      <c r="I216" s="71"/>
    </row>
    <row r="217" spans="1:9" s="12" customFormat="1" ht="30" x14ac:dyDescent="0.25">
      <c r="A217" s="68" t="s">
        <v>274</v>
      </c>
      <c r="B217" s="68" t="s">
        <v>231</v>
      </c>
      <c r="C217" s="68"/>
      <c r="D217" s="68"/>
      <c r="E217" s="68"/>
      <c r="F217" s="68"/>
      <c r="G217" s="68"/>
      <c r="H217" s="71"/>
      <c r="I217" s="71"/>
    </row>
    <row r="218" spans="1:9" s="12" customFormat="1" ht="30" x14ac:dyDescent="0.25">
      <c r="A218" s="68" t="s">
        <v>275</v>
      </c>
      <c r="B218" s="68" t="s">
        <v>233</v>
      </c>
      <c r="C218" s="68"/>
      <c r="D218" s="68"/>
      <c r="E218" s="68"/>
      <c r="F218" s="68"/>
      <c r="G218" s="68"/>
      <c r="H218" s="71"/>
      <c r="I218" s="71"/>
    </row>
    <row r="219" spans="1:9" s="12" customFormat="1" ht="30" x14ac:dyDescent="0.25">
      <c r="A219" s="68" t="s">
        <v>276</v>
      </c>
      <c r="B219" s="68" t="s">
        <v>235</v>
      </c>
      <c r="C219" s="68"/>
      <c r="D219" s="68"/>
      <c r="E219" s="68"/>
      <c r="F219" s="68"/>
      <c r="G219" s="68"/>
      <c r="H219" s="71"/>
      <c r="I219" s="71"/>
    </row>
    <row r="220" spans="1:9" s="12" customFormat="1" ht="30" x14ac:dyDescent="0.25">
      <c r="A220" s="68" t="s">
        <v>277</v>
      </c>
      <c r="B220" s="68" t="s">
        <v>237</v>
      </c>
      <c r="C220" s="68"/>
      <c r="D220" s="68"/>
      <c r="E220" s="68"/>
      <c r="F220" s="68"/>
      <c r="G220" s="68"/>
      <c r="H220" s="71"/>
      <c r="I220" s="71"/>
    </row>
    <row r="221" spans="1:9" s="12" customFormat="1" ht="30" x14ac:dyDescent="0.25">
      <c r="A221" s="68" t="s">
        <v>278</v>
      </c>
      <c r="B221" s="68" t="s">
        <v>239</v>
      </c>
      <c r="C221" s="68"/>
      <c r="D221" s="68"/>
      <c r="E221" s="68"/>
      <c r="F221" s="68"/>
      <c r="G221" s="68"/>
      <c r="H221" s="71"/>
      <c r="I221" s="71"/>
    </row>
    <row r="222" spans="1:9" s="12" customFormat="1" ht="30" x14ac:dyDescent="0.25">
      <c r="A222" s="68" t="s">
        <v>279</v>
      </c>
      <c r="B222" s="68" t="s">
        <v>241</v>
      </c>
      <c r="C222" s="68"/>
      <c r="D222" s="68"/>
      <c r="E222" s="68"/>
      <c r="F222" s="68"/>
      <c r="G222" s="68"/>
      <c r="H222" s="71"/>
      <c r="I222" s="71"/>
    </row>
    <row r="223" spans="1:9" s="12" customFormat="1" ht="30" x14ac:dyDescent="0.25">
      <c r="A223" s="68" t="s">
        <v>280</v>
      </c>
      <c r="B223" s="68" t="s">
        <v>243</v>
      </c>
      <c r="C223" s="68"/>
      <c r="D223" s="68"/>
      <c r="E223" s="68"/>
      <c r="F223" s="68"/>
      <c r="G223" s="68"/>
      <c r="H223" s="71"/>
      <c r="I223" s="71"/>
    </row>
    <row r="224" spans="1:9" s="12" customFormat="1" ht="30" x14ac:dyDescent="0.25">
      <c r="A224" s="68" t="s">
        <v>281</v>
      </c>
      <c r="B224" s="68" t="s">
        <v>245</v>
      </c>
      <c r="C224" s="68"/>
      <c r="D224" s="68"/>
      <c r="E224" s="68"/>
      <c r="F224" s="68"/>
      <c r="G224" s="68"/>
      <c r="H224" s="71"/>
      <c r="I224" s="71"/>
    </row>
    <row r="225" spans="1:9" s="12" customFormat="1" ht="30" x14ac:dyDescent="0.25">
      <c r="A225" s="68" t="s">
        <v>282</v>
      </c>
      <c r="B225" s="68" t="s">
        <v>247</v>
      </c>
      <c r="C225" s="68"/>
      <c r="D225" s="68"/>
      <c r="E225" s="68"/>
      <c r="F225" s="68"/>
      <c r="G225" s="68"/>
      <c r="H225" s="71"/>
      <c r="I225" s="71"/>
    </row>
    <row r="226" spans="1:9" s="12" customFormat="1" ht="30" x14ac:dyDescent="0.25">
      <c r="A226" s="68" t="s">
        <v>283</v>
      </c>
      <c r="B226" s="68" t="s">
        <v>249</v>
      </c>
      <c r="C226" s="68"/>
      <c r="D226" s="68"/>
      <c r="E226" s="68"/>
      <c r="F226" s="68"/>
      <c r="G226" s="68"/>
      <c r="H226" s="71"/>
      <c r="I226" s="71"/>
    </row>
    <row r="227" spans="1:9" s="12" customFormat="1" ht="30" x14ac:dyDescent="0.25">
      <c r="A227" s="68" t="s">
        <v>284</v>
      </c>
      <c r="B227" s="68" t="s">
        <v>251</v>
      </c>
      <c r="C227" s="68"/>
      <c r="D227" s="68"/>
      <c r="E227" s="68"/>
      <c r="F227" s="68"/>
      <c r="G227" s="68"/>
      <c r="H227" s="71"/>
      <c r="I227" s="71"/>
    </row>
    <row r="228" spans="1:9" s="12" customFormat="1" ht="30" x14ac:dyDescent="0.25">
      <c r="A228" s="68" t="s">
        <v>285</v>
      </c>
      <c r="B228" s="68" t="s">
        <v>253</v>
      </c>
      <c r="C228" s="68"/>
      <c r="D228" s="68"/>
      <c r="E228" s="68"/>
      <c r="F228" s="68"/>
      <c r="G228" s="68"/>
      <c r="H228" s="71"/>
      <c r="I228" s="71"/>
    </row>
    <row r="229" spans="1:9" s="12" customFormat="1" ht="30" x14ac:dyDescent="0.25">
      <c r="A229" s="68" t="s">
        <v>286</v>
      </c>
      <c r="B229" s="68" t="s">
        <v>255</v>
      </c>
      <c r="C229" s="68"/>
      <c r="D229" s="68"/>
      <c r="E229" s="68"/>
      <c r="F229" s="68"/>
      <c r="G229" s="68"/>
      <c r="H229" s="71"/>
      <c r="I229" s="71"/>
    </row>
    <row r="230" spans="1:9" s="12" customFormat="1" ht="30" x14ac:dyDescent="0.25">
      <c r="A230" s="68" t="s">
        <v>287</v>
      </c>
      <c r="B230" s="68" t="s">
        <v>257</v>
      </c>
      <c r="C230" s="68"/>
      <c r="D230" s="68"/>
      <c r="E230" s="68"/>
      <c r="F230" s="68"/>
      <c r="G230" s="68"/>
      <c r="H230" s="71"/>
      <c r="I230" s="71"/>
    </row>
    <row r="231" spans="1:9" s="12" customFormat="1" ht="30" x14ac:dyDescent="0.25">
      <c r="A231" s="68" t="s">
        <v>288</v>
      </c>
      <c r="B231" s="68" t="s">
        <v>259</v>
      </c>
      <c r="C231" s="68"/>
      <c r="D231" s="68"/>
      <c r="E231" s="68"/>
      <c r="F231" s="68"/>
      <c r="G231" s="68"/>
      <c r="H231" s="71"/>
      <c r="I231" s="71"/>
    </row>
    <row r="232" spans="1:9" s="12" customFormat="1" ht="30" x14ac:dyDescent="0.25">
      <c r="A232" s="68" t="s">
        <v>289</v>
      </c>
      <c r="B232" s="68" t="s">
        <v>261</v>
      </c>
      <c r="C232" s="68"/>
      <c r="D232" s="68"/>
      <c r="E232" s="68"/>
      <c r="F232" s="68"/>
      <c r="G232" s="68"/>
      <c r="H232" s="71"/>
      <c r="I232" s="71"/>
    </row>
    <row r="233" spans="1:9" s="12" customFormat="1" x14ac:dyDescent="0.25">
      <c r="E233" s="69" t="s">
        <v>59</v>
      </c>
      <c r="F233" s="69" t="str">
        <f>IF((COUNT(C181:C232)&lt;&gt;COUNT(F181:F232)),"", ROUND(SUM(F181:F232),2))</f>
        <v/>
      </c>
      <c r="G233" s="72" t="str">
        <f>IF((COUNT(C181:C232)&lt;&gt;COUNT(F181:F232)),"Neužpildytos visų objektų kainos", "")</f>
        <v>Neužpildytos visų objektų kainos</v>
      </c>
    </row>
    <row r="234" spans="1:9" s="12" customFormat="1" ht="45" x14ac:dyDescent="0.25">
      <c r="C234" s="69" t="s">
        <v>60</v>
      </c>
      <c r="D234" s="71"/>
      <c r="E234" s="69" t="s">
        <v>61</v>
      </c>
      <c r="F234" s="69" t="str">
        <f>IF(OR(F233="",D234=""),"", ROUND(PRODUCT(D234,F233)/100,2))</f>
        <v/>
      </c>
      <c r="G234" s="72" t="str">
        <f>IF(D234="", "Nurodykite taikomą PVM dydį", "")</f>
        <v>Nurodykite taikomą PVM dydį</v>
      </c>
    </row>
    <row r="235" spans="1:9" s="12" customFormat="1" x14ac:dyDescent="0.25">
      <c r="E235" s="69" t="s">
        <v>62</v>
      </c>
      <c r="F235" s="69">
        <f>IF(ISBLANK(F234), "", ROUND(SUM(F233:F234),2))</f>
        <v>0</v>
      </c>
    </row>
    <row r="239" spans="1:9" x14ac:dyDescent="0.25">
      <c r="A239" s="13" t="s">
        <v>290</v>
      </c>
      <c r="B239" s="13" t="s">
        <v>291</v>
      </c>
    </row>
    <row r="241" spans="1:9" x14ac:dyDescent="0.25">
      <c r="A241" s="13" t="s">
        <v>27</v>
      </c>
    </row>
    <row r="242" spans="1:9" s="12" customFormat="1" ht="30" x14ac:dyDescent="0.25">
      <c r="A242" s="69" t="s">
        <v>28</v>
      </c>
      <c r="B242" s="69" t="s">
        <v>29</v>
      </c>
      <c r="C242" s="69" t="s">
        <v>30</v>
      </c>
      <c r="D242" s="69" t="s">
        <v>31</v>
      </c>
      <c r="E242" s="69" t="s">
        <v>32</v>
      </c>
      <c r="F242" s="69" t="s">
        <v>33</v>
      </c>
      <c r="G242" s="69" t="s">
        <v>34</v>
      </c>
      <c r="H242" s="69" t="s">
        <v>35</v>
      </c>
      <c r="I242" s="69" t="s">
        <v>36</v>
      </c>
    </row>
    <row r="243" spans="1:9" s="12" customFormat="1" x14ac:dyDescent="0.25">
      <c r="A243" s="69" t="s">
        <v>292</v>
      </c>
      <c r="B243" s="69" t="s">
        <v>293</v>
      </c>
      <c r="C243" s="68"/>
      <c r="D243" s="68"/>
      <c r="E243" s="68"/>
      <c r="F243" s="68"/>
      <c r="G243" s="68"/>
      <c r="H243" s="68"/>
      <c r="I243" s="68"/>
    </row>
    <row r="244" spans="1:9" s="12" customFormat="1" x14ac:dyDescent="0.25">
      <c r="A244" s="68" t="s">
        <v>294</v>
      </c>
      <c r="B244" s="68" t="s">
        <v>293</v>
      </c>
      <c r="C244" s="68">
        <v>2820</v>
      </c>
      <c r="D244" s="68" t="s">
        <v>152</v>
      </c>
      <c r="E244" s="70"/>
      <c r="F244" s="68" t="str">
        <f>IF(ISBLANK(E244),"", PRODUCT(C244,E244))</f>
        <v/>
      </c>
      <c r="G244" s="71"/>
      <c r="H244" s="68"/>
      <c r="I244" s="68"/>
    </row>
    <row r="245" spans="1:9" s="12" customFormat="1" x14ac:dyDescent="0.25">
      <c r="A245" s="68" t="s">
        <v>295</v>
      </c>
      <c r="B245" s="68" t="s">
        <v>213</v>
      </c>
      <c r="C245" s="68"/>
      <c r="D245" s="68"/>
      <c r="E245" s="68"/>
      <c r="F245" s="68"/>
      <c r="G245" s="68"/>
      <c r="H245" s="71"/>
      <c r="I245" s="71"/>
    </row>
    <row r="246" spans="1:9" s="12" customFormat="1" x14ac:dyDescent="0.25">
      <c r="A246" s="68" t="s">
        <v>296</v>
      </c>
      <c r="B246" s="68" t="s">
        <v>215</v>
      </c>
      <c r="C246" s="68"/>
      <c r="D246" s="68"/>
      <c r="E246" s="68"/>
      <c r="F246" s="68"/>
      <c r="G246" s="68"/>
      <c r="H246" s="71"/>
      <c r="I246" s="71"/>
    </row>
    <row r="247" spans="1:9" s="12" customFormat="1" x14ac:dyDescent="0.25">
      <c r="A247" s="68" t="s">
        <v>297</v>
      </c>
      <c r="B247" s="68" t="s">
        <v>298</v>
      </c>
      <c r="C247" s="68"/>
      <c r="D247" s="68"/>
      <c r="E247" s="68"/>
      <c r="F247" s="68"/>
      <c r="G247" s="68"/>
      <c r="H247" s="71"/>
      <c r="I247" s="71"/>
    </row>
    <row r="248" spans="1:9" s="12" customFormat="1" ht="30" x14ac:dyDescent="0.25">
      <c r="A248" s="68" t="s">
        <v>299</v>
      </c>
      <c r="B248" s="68" t="s">
        <v>300</v>
      </c>
      <c r="C248" s="68"/>
      <c r="D248" s="68"/>
      <c r="E248" s="68"/>
      <c r="F248" s="68"/>
      <c r="G248" s="68"/>
      <c r="H248" s="71"/>
      <c r="I248" s="71"/>
    </row>
    <row r="249" spans="1:9" s="12" customFormat="1" x14ac:dyDescent="0.25">
      <c r="A249" s="68" t="s">
        <v>301</v>
      </c>
      <c r="B249" s="68" t="s">
        <v>223</v>
      </c>
      <c r="C249" s="68"/>
      <c r="D249" s="68"/>
      <c r="E249" s="68"/>
      <c r="F249" s="68"/>
      <c r="G249" s="68"/>
      <c r="H249" s="71"/>
      <c r="I249" s="71"/>
    </row>
    <row r="250" spans="1:9" s="12" customFormat="1" x14ac:dyDescent="0.25">
      <c r="A250" s="68" t="s">
        <v>302</v>
      </c>
      <c r="B250" s="68" t="s">
        <v>225</v>
      </c>
      <c r="C250" s="68"/>
      <c r="D250" s="68"/>
      <c r="E250" s="68"/>
      <c r="F250" s="68"/>
      <c r="G250" s="68"/>
      <c r="H250" s="71"/>
      <c r="I250" s="71"/>
    </row>
    <row r="251" spans="1:9" s="12" customFormat="1" ht="30" x14ac:dyDescent="0.25">
      <c r="A251" s="68" t="s">
        <v>303</v>
      </c>
      <c r="B251" s="68" t="s">
        <v>304</v>
      </c>
      <c r="C251" s="68"/>
      <c r="D251" s="68"/>
      <c r="E251" s="68"/>
      <c r="F251" s="68"/>
      <c r="G251" s="68"/>
      <c r="H251" s="71"/>
      <c r="I251" s="71"/>
    </row>
    <row r="252" spans="1:9" s="12" customFormat="1" ht="30" x14ac:dyDescent="0.25">
      <c r="A252" s="68" t="s">
        <v>305</v>
      </c>
      <c r="B252" s="68" t="s">
        <v>306</v>
      </c>
      <c r="C252" s="68"/>
      <c r="D252" s="68"/>
      <c r="E252" s="68"/>
      <c r="F252" s="68"/>
      <c r="G252" s="68"/>
      <c r="H252" s="71"/>
      <c r="I252" s="71"/>
    </row>
    <row r="253" spans="1:9" s="12" customFormat="1" ht="30" x14ac:dyDescent="0.25">
      <c r="A253" s="68" t="s">
        <v>307</v>
      </c>
      <c r="B253" s="68" t="s">
        <v>308</v>
      </c>
      <c r="C253" s="68"/>
      <c r="D253" s="68"/>
      <c r="E253" s="68"/>
      <c r="F253" s="68"/>
      <c r="G253" s="68"/>
      <c r="H253" s="71"/>
      <c r="I253" s="71"/>
    </row>
    <row r="254" spans="1:9" s="12" customFormat="1" ht="30" x14ac:dyDescent="0.25">
      <c r="A254" s="68" t="s">
        <v>309</v>
      </c>
      <c r="B254" s="68" t="s">
        <v>310</v>
      </c>
      <c r="C254" s="68"/>
      <c r="D254" s="68"/>
      <c r="E254" s="68"/>
      <c r="F254" s="68"/>
      <c r="G254" s="68"/>
      <c r="H254" s="71"/>
      <c r="I254" s="71"/>
    </row>
    <row r="255" spans="1:9" s="12" customFormat="1" ht="30" x14ac:dyDescent="0.25">
      <c r="A255" s="68" t="s">
        <v>311</v>
      </c>
      <c r="B255" s="68" t="s">
        <v>312</v>
      </c>
      <c r="C255" s="68"/>
      <c r="D255" s="68"/>
      <c r="E255" s="68"/>
      <c r="F255" s="68"/>
      <c r="G255" s="68"/>
      <c r="H255" s="71"/>
      <c r="I255" s="71"/>
    </row>
    <row r="256" spans="1:9" s="12" customFormat="1" ht="30" x14ac:dyDescent="0.25">
      <c r="A256" s="68" t="s">
        <v>313</v>
      </c>
      <c r="B256" s="68" t="s">
        <v>314</v>
      </c>
      <c r="C256" s="68"/>
      <c r="D256" s="68"/>
      <c r="E256" s="68"/>
      <c r="F256" s="68"/>
      <c r="G256" s="68"/>
      <c r="H256" s="71"/>
      <c r="I256" s="71"/>
    </row>
    <row r="257" spans="1:9" s="12" customFormat="1" ht="30" x14ac:dyDescent="0.25">
      <c r="A257" s="68" t="s">
        <v>315</v>
      </c>
      <c r="B257" s="68" t="s">
        <v>316</v>
      </c>
      <c r="C257" s="68"/>
      <c r="D257" s="68"/>
      <c r="E257" s="68"/>
      <c r="F257" s="68"/>
      <c r="G257" s="68"/>
      <c r="H257" s="71"/>
      <c r="I257" s="71"/>
    </row>
    <row r="258" spans="1:9" s="12" customFormat="1" ht="30" x14ac:dyDescent="0.25">
      <c r="A258" s="68" t="s">
        <v>317</v>
      </c>
      <c r="B258" s="68" t="s">
        <v>318</v>
      </c>
      <c r="C258" s="68"/>
      <c r="D258" s="68"/>
      <c r="E258" s="68"/>
      <c r="F258" s="68"/>
      <c r="G258" s="68"/>
      <c r="H258" s="71"/>
      <c r="I258" s="71"/>
    </row>
    <row r="259" spans="1:9" s="12" customFormat="1" ht="30" x14ac:dyDescent="0.25">
      <c r="A259" s="68" t="s">
        <v>319</v>
      </c>
      <c r="B259" s="68" t="s">
        <v>320</v>
      </c>
      <c r="C259" s="68"/>
      <c r="D259" s="68"/>
      <c r="E259" s="68"/>
      <c r="F259" s="68"/>
      <c r="G259" s="68"/>
      <c r="H259" s="71"/>
      <c r="I259" s="71"/>
    </row>
    <row r="260" spans="1:9" s="12" customFormat="1" ht="30" x14ac:dyDescent="0.25">
      <c r="A260" s="68" t="s">
        <v>321</v>
      </c>
      <c r="B260" s="68" t="s">
        <v>322</v>
      </c>
      <c r="C260" s="68"/>
      <c r="D260" s="68"/>
      <c r="E260" s="68"/>
      <c r="F260" s="68"/>
      <c r="G260" s="68"/>
      <c r="H260" s="71"/>
      <c r="I260" s="71"/>
    </row>
    <row r="261" spans="1:9" s="12" customFormat="1" ht="30" x14ac:dyDescent="0.25">
      <c r="A261" s="68" t="s">
        <v>323</v>
      </c>
      <c r="B261" s="68" t="s">
        <v>324</v>
      </c>
      <c r="C261" s="68"/>
      <c r="D261" s="68"/>
      <c r="E261" s="68"/>
      <c r="F261" s="68"/>
      <c r="G261" s="68"/>
      <c r="H261" s="71"/>
      <c r="I261" s="71"/>
    </row>
    <row r="262" spans="1:9" s="12" customFormat="1" ht="30" x14ac:dyDescent="0.25">
      <c r="A262" s="68" t="s">
        <v>325</v>
      </c>
      <c r="B262" s="68" t="s">
        <v>326</v>
      </c>
      <c r="C262" s="68"/>
      <c r="D262" s="68"/>
      <c r="E262" s="68"/>
      <c r="F262" s="68"/>
      <c r="G262" s="68"/>
      <c r="H262" s="71"/>
      <c r="I262" s="71"/>
    </row>
    <row r="263" spans="1:9" s="12" customFormat="1" ht="30" x14ac:dyDescent="0.25">
      <c r="A263" s="68" t="s">
        <v>327</v>
      </c>
      <c r="B263" s="68" t="s">
        <v>328</v>
      </c>
      <c r="C263" s="68"/>
      <c r="D263" s="68"/>
      <c r="E263" s="68"/>
      <c r="F263" s="68"/>
      <c r="G263" s="68"/>
      <c r="H263" s="71"/>
      <c r="I263" s="71"/>
    </row>
    <row r="264" spans="1:9" s="12" customFormat="1" ht="30" x14ac:dyDescent="0.25">
      <c r="A264" s="68" t="s">
        <v>329</v>
      </c>
      <c r="B264" s="68" t="s">
        <v>330</v>
      </c>
      <c r="C264" s="68"/>
      <c r="D264" s="68"/>
      <c r="E264" s="68"/>
      <c r="F264" s="68"/>
      <c r="G264" s="68"/>
      <c r="H264" s="71"/>
      <c r="I264" s="71"/>
    </row>
    <row r="265" spans="1:9" s="12" customFormat="1" ht="30" x14ac:dyDescent="0.25">
      <c r="A265" s="68" t="s">
        <v>331</v>
      </c>
      <c r="B265" s="68" t="s">
        <v>332</v>
      </c>
      <c r="C265" s="68"/>
      <c r="D265" s="68"/>
      <c r="E265" s="68"/>
      <c r="F265" s="68"/>
      <c r="G265" s="68"/>
      <c r="H265" s="71"/>
      <c r="I265" s="71"/>
    </row>
    <row r="266" spans="1:9" s="12" customFormat="1" ht="30" x14ac:dyDescent="0.25">
      <c r="A266" s="68" t="s">
        <v>333</v>
      </c>
      <c r="B266" s="68" t="s">
        <v>334</v>
      </c>
      <c r="C266" s="68"/>
      <c r="D266" s="68"/>
      <c r="E266" s="68"/>
      <c r="F266" s="68"/>
      <c r="G266" s="68"/>
      <c r="H266" s="71"/>
      <c r="I266" s="71"/>
    </row>
    <row r="267" spans="1:9" s="12" customFormat="1" x14ac:dyDescent="0.25">
      <c r="E267" s="69" t="s">
        <v>59</v>
      </c>
      <c r="F267" s="69" t="str">
        <f>IF((COUNT(C244:C266)&lt;&gt;COUNT(F244:F266)),"", ROUND(SUM(F244:F266),2))</f>
        <v/>
      </c>
      <c r="G267" s="72" t="str">
        <f>IF((COUNT(C244:C266)&lt;&gt;COUNT(F244:F266)),"Neužpildytos visų objektų kainos", "")</f>
        <v>Neužpildytos visų objektų kainos</v>
      </c>
    </row>
    <row r="268" spans="1:9" s="12" customFormat="1" ht="45" x14ac:dyDescent="0.25">
      <c r="C268" s="69" t="s">
        <v>60</v>
      </c>
      <c r="D268" s="71"/>
      <c r="E268" s="69" t="s">
        <v>61</v>
      </c>
      <c r="F268" s="69" t="str">
        <f>IF(OR(F267="",D268=""),"", ROUND(PRODUCT(D268,F267)/100,2))</f>
        <v/>
      </c>
      <c r="G268" s="72" t="str">
        <f>IF(D268="", "Nurodykite taikomą PVM dydį", "")</f>
        <v>Nurodykite taikomą PVM dydį</v>
      </c>
    </row>
    <row r="269" spans="1:9" s="12" customFormat="1" x14ac:dyDescent="0.25">
      <c r="E269" s="69" t="s">
        <v>62</v>
      </c>
      <c r="F269" s="69">
        <f>IF(ISBLANK(F268), "", ROUND(SUM(F267:F268),2))</f>
        <v>0</v>
      </c>
    </row>
    <row r="273" spans="1:9" x14ac:dyDescent="0.25">
      <c r="A273" s="13" t="s">
        <v>335</v>
      </c>
      <c r="B273" s="13" t="s">
        <v>336</v>
      </c>
    </row>
    <row r="275" spans="1:9" x14ac:dyDescent="0.25">
      <c r="A275" s="13" t="s">
        <v>27</v>
      </c>
    </row>
    <row r="276" spans="1:9" s="12" customFormat="1" ht="30" x14ac:dyDescent="0.25">
      <c r="A276" s="69" t="s">
        <v>28</v>
      </c>
      <c r="B276" s="69" t="s">
        <v>29</v>
      </c>
      <c r="C276" s="69" t="s">
        <v>30</v>
      </c>
      <c r="D276" s="69" t="s">
        <v>31</v>
      </c>
      <c r="E276" s="69" t="s">
        <v>32</v>
      </c>
      <c r="F276" s="69" t="s">
        <v>33</v>
      </c>
      <c r="G276" s="69" t="s">
        <v>34</v>
      </c>
      <c r="H276" s="69" t="s">
        <v>35</v>
      </c>
      <c r="I276" s="69" t="s">
        <v>36</v>
      </c>
    </row>
    <row r="277" spans="1:9" s="12" customFormat="1" x14ac:dyDescent="0.25">
      <c r="A277" s="69" t="s">
        <v>337</v>
      </c>
      <c r="B277" s="69" t="s">
        <v>338</v>
      </c>
      <c r="C277" s="68"/>
      <c r="D277" s="68"/>
      <c r="E277" s="68"/>
      <c r="F277" s="68"/>
      <c r="G277" s="68"/>
      <c r="H277" s="68"/>
      <c r="I277" s="68"/>
    </row>
    <row r="278" spans="1:9" s="12" customFormat="1" x14ac:dyDescent="0.25">
      <c r="A278" s="68" t="s">
        <v>339</v>
      </c>
      <c r="B278" s="68" t="s">
        <v>338</v>
      </c>
      <c r="C278" s="68">
        <v>55</v>
      </c>
      <c r="D278" s="68" t="s">
        <v>152</v>
      </c>
      <c r="E278" s="70"/>
      <c r="F278" s="68" t="str">
        <f>IF(ISBLANK(E278),"", PRODUCT(C278,E278))</f>
        <v/>
      </c>
      <c r="G278" s="71"/>
      <c r="H278" s="68"/>
      <c r="I278" s="68"/>
    </row>
    <row r="279" spans="1:9" s="12" customFormat="1" x14ac:dyDescent="0.25">
      <c r="A279" s="68" t="s">
        <v>340</v>
      </c>
      <c r="B279" s="68" t="s">
        <v>341</v>
      </c>
      <c r="C279" s="68"/>
      <c r="D279" s="68"/>
      <c r="E279" s="68"/>
      <c r="F279" s="68"/>
      <c r="G279" s="68"/>
      <c r="H279" s="71"/>
      <c r="I279" s="71"/>
    </row>
    <row r="280" spans="1:9" s="12" customFormat="1" ht="45" x14ac:dyDescent="0.25">
      <c r="A280" s="68" t="s">
        <v>342</v>
      </c>
      <c r="B280" s="68" t="s">
        <v>343</v>
      </c>
      <c r="C280" s="68"/>
      <c r="D280" s="68"/>
      <c r="E280" s="68"/>
      <c r="F280" s="68"/>
      <c r="G280" s="68"/>
      <c r="H280" s="71"/>
      <c r="I280" s="71"/>
    </row>
    <row r="281" spans="1:9" s="12" customFormat="1" x14ac:dyDescent="0.25">
      <c r="A281" s="68" t="s">
        <v>344</v>
      </c>
      <c r="B281" s="68" t="s">
        <v>345</v>
      </c>
      <c r="C281" s="68"/>
      <c r="D281" s="68"/>
      <c r="E281" s="68"/>
      <c r="F281" s="68"/>
      <c r="G281" s="68"/>
      <c r="H281" s="71"/>
      <c r="I281" s="71"/>
    </row>
    <row r="282" spans="1:9" s="12" customFormat="1" x14ac:dyDescent="0.25">
      <c r="A282" s="68" t="s">
        <v>346</v>
      </c>
      <c r="B282" s="68" t="s">
        <v>347</v>
      </c>
      <c r="C282" s="68"/>
      <c r="D282" s="68"/>
      <c r="E282" s="68"/>
      <c r="F282" s="68"/>
      <c r="G282" s="68"/>
      <c r="H282" s="71"/>
      <c r="I282" s="71"/>
    </row>
    <row r="283" spans="1:9" s="12" customFormat="1" ht="30" x14ac:dyDescent="0.25">
      <c r="A283" s="68" t="s">
        <v>348</v>
      </c>
      <c r="B283" s="68" t="s">
        <v>349</v>
      </c>
      <c r="C283" s="68"/>
      <c r="D283" s="68"/>
      <c r="E283" s="68"/>
      <c r="F283" s="68"/>
      <c r="G283" s="68"/>
      <c r="H283" s="71"/>
      <c r="I283" s="71"/>
    </row>
    <row r="284" spans="1:9" s="12" customFormat="1" ht="30" x14ac:dyDescent="0.25">
      <c r="A284" s="68" t="s">
        <v>350</v>
      </c>
      <c r="B284" s="68" t="s">
        <v>351</v>
      </c>
      <c r="C284" s="68"/>
      <c r="D284" s="68"/>
      <c r="E284" s="68"/>
      <c r="F284" s="68"/>
      <c r="G284" s="68"/>
      <c r="H284" s="71"/>
      <c r="I284" s="71"/>
    </row>
    <row r="285" spans="1:9" s="12" customFormat="1" ht="30" x14ac:dyDescent="0.25">
      <c r="A285" s="68" t="s">
        <v>352</v>
      </c>
      <c r="B285" s="68" t="s">
        <v>353</v>
      </c>
      <c r="C285" s="68"/>
      <c r="D285" s="68"/>
      <c r="E285" s="68"/>
      <c r="F285" s="68"/>
      <c r="G285" s="68"/>
      <c r="H285" s="71"/>
      <c r="I285" s="71"/>
    </row>
    <row r="286" spans="1:9" s="12" customFormat="1" ht="30" x14ac:dyDescent="0.25">
      <c r="A286" s="68" t="s">
        <v>354</v>
      </c>
      <c r="B286" s="68" t="s">
        <v>355</v>
      </c>
      <c r="C286" s="68"/>
      <c r="D286" s="68"/>
      <c r="E286" s="68"/>
      <c r="F286" s="68"/>
      <c r="G286" s="68"/>
      <c r="H286" s="71"/>
      <c r="I286" s="71"/>
    </row>
    <row r="287" spans="1:9" s="12" customFormat="1" ht="45" x14ac:dyDescent="0.25">
      <c r="A287" s="68" t="s">
        <v>356</v>
      </c>
      <c r="B287" s="68" t="s">
        <v>357</v>
      </c>
      <c r="C287" s="68"/>
      <c r="D287" s="68"/>
      <c r="E287" s="68"/>
      <c r="F287" s="68"/>
      <c r="G287" s="68"/>
      <c r="H287" s="71"/>
      <c r="I287" s="71"/>
    </row>
    <row r="288" spans="1:9" s="12" customFormat="1" ht="30" x14ac:dyDescent="0.25">
      <c r="A288" s="68" t="s">
        <v>358</v>
      </c>
      <c r="B288" s="68" t="s">
        <v>359</v>
      </c>
      <c r="C288" s="68"/>
      <c r="D288" s="68"/>
      <c r="E288" s="68"/>
      <c r="F288" s="68"/>
      <c r="G288" s="68"/>
      <c r="H288" s="71"/>
      <c r="I288" s="71"/>
    </row>
    <row r="289" spans="1:9" s="12" customFormat="1" ht="30" x14ac:dyDescent="0.25">
      <c r="A289" s="68" t="s">
        <v>360</v>
      </c>
      <c r="B289" s="68" t="s">
        <v>361</v>
      </c>
      <c r="C289" s="68"/>
      <c r="D289" s="68"/>
      <c r="E289" s="68"/>
      <c r="F289" s="68"/>
      <c r="G289" s="68"/>
      <c r="H289" s="71"/>
      <c r="I289" s="71"/>
    </row>
    <row r="290" spans="1:9" s="12" customFormat="1" ht="30" x14ac:dyDescent="0.25">
      <c r="A290" s="68" t="s">
        <v>362</v>
      </c>
      <c r="B290" s="68" t="s">
        <v>363</v>
      </c>
      <c r="C290" s="68"/>
      <c r="D290" s="68"/>
      <c r="E290" s="68"/>
      <c r="F290" s="68"/>
      <c r="G290" s="68"/>
      <c r="H290" s="71"/>
      <c r="I290" s="71"/>
    </row>
    <row r="291" spans="1:9" s="12" customFormat="1" ht="30" x14ac:dyDescent="0.25">
      <c r="A291" s="68" t="s">
        <v>364</v>
      </c>
      <c r="B291" s="68" t="s">
        <v>365</v>
      </c>
      <c r="C291" s="68"/>
      <c r="D291" s="68"/>
      <c r="E291" s="68"/>
      <c r="F291" s="68"/>
      <c r="G291" s="68"/>
      <c r="H291" s="71"/>
      <c r="I291" s="71"/>
    </row>
    <row r="292" spans="1:9" s="12" customFormat="1" ht="30" x14ac:dyDescent="0.25">
      <c r="A292" s="68" t="s">
        <v>366</v>
      </c>
      <c r="B292" s="68" t="s">
        <v>367</v>
      </c>
      <c r="C292" s="68"/>
      <c r="D292" s="68"/>
      <c r="E292" s="68"/>
      <c r="F292" s="68"/>
      <c r="G292" s="68"/>
      <c r="H292" s="71"/>
      <c r="I292" s="71"/>
    </row>
    <row r="293" spans="1:9" s="12" customFormat="1" ht="30" x14ac:dyDescent="0.25">
      <c r="A293" s="68" t="s">
        <v>368</v>
      </c>
      <c r="B293" s="68" t="s">
        <v>369</v>
      </c>
      <c r="C293" s="68"/>
      <c r="D293" s="68"/>
      <c r="E293" s="68"/>
      <c r="F293" s="68"/>
      <c r="G293" s="68"/>
      <c r="H293" s="71"/>
      <c r="I293" s="71"/>
    </row>
    <row r="294" spans="1:9" s="12" customFormat="1" x14ac:dyDescent="0.25">
      <c r="E294" s="69" t="s">
        <v>59</v>
      </c>
      <c r="F294" s="69" t="str">
        <f>IF((COUNT(C278:C293)&lt;&gt;COUNT(F278:F293)),"", ROUND(SUM(F278:F293),2))</f>
        <v/>
      </c>
      <c r="G294" s="72" t="str">
        <f>IF((COUNT(C278:C293)&lt;&gt;COUNT(F278:F293)),"Neužpildytos visų objektų kainos", "")</f>
        <v>Neužpildytos visų objektų kainos</v>
      </c>
    </row>
    <row r="295" spans="1:9" s="12" customFormat="1" ht="45" x14ac:dyDescent="0.25">
      <c r="C295" s="69" t="s">
        <v>60</v>
      </c>
      <c r="D295" s="71"/>
      <c r="E295" s="69" t="s">
        <v>61</v>
      </c>
      <c r="F295" s="69" t="str">
        <f>IF(OR(F294="",D295=""),"", ROUND(PRODUCT(D295,F294)/100,2))</f>
        <v/>
      </c>
      <c r="G295" s="72" t="str">
        <f>IF(D295="", "Nurodykite taikomą PVM dydį", "")</f>
        <v>Nurodykite taikomą PVM dydį</v>
      </c>
    </row>
    <row r="296" spans="1:9" s="12" customFormat="1" x14ac:dyDescent="0.25">
      <c r="E296" s="69" t="s">
        <v>62</v>
      </c>
      <c r="F296" s="69">
        <f>IF(ISBLANK(F295), "", ROUND(SUM(F294:F295),2))</f>
        <v>0</v>
      </c>
    </row>
    <row r="300" spans="1:9" x14ac:dyDescent="0.25">
      <c r="A300" s="13" t="s">
        <v>370</v>
      </c>
      <c r="B300" s="13" t="s">
        <v>371</v>
      </c>
    </row>
    <row r="302" spans="1:9" x14ac:dyDescent="0.25">
      <c r="A302" s="13" t="s">
        <v>27</v>
      </c>
    </row>
    <row r="303" spans="1:9" s="12" customFormat="1" ht="30" x14ac:dyDescent="0.25">
      <c r="A303" s="69" t="s">
        <v>28</v>
      </c>
      <c r="B303" s="69" t="s">
        <v>29</v>
      </c>
      <c r="C303" s="69" t="s">
        <v>30</v>
      </c>
      <c r="D303" s="69" t="s">
        <v>31</v>
      </c>
      <c r="E303" s="69" t="s">
        <v>32</v>
      </c>
      <c r="F303" s="69" t="s">
        <v>33</v>
      </c>
      <c r="G303" s="69" t="s">
        <v>34</v>
      </c>
      <c r="H303" s="69" t="s">
        <v>35</v>
      </c>
      <c r="I303" s="69" t="s">
        <v>36</v>
      </c>
    </row>
    <row r="304" spans="1:9" s="12" customFormat="1" x14ac:dyDescent="0.25">
      <c r="A304" s="69" t="s">
        <v>372</v>
      </c>
      <c r="B304" s="69" t="s">
        <v>373</v>
      </c>
      <c r="C304" s="68"/>
      <c r="D304" s="68"/>
      <c r="E304" s="68"/>
      <c r="F304" s="68"/>
      <c r="G304" s="68"/>
      <c r="H304" s="68"/>
      <c r="I304" s="68"/>
    </row>
    <row r="305" spans="1:9" s="12" customFormat="1" ht="30" x14ac:dyDescent="0.25">
      <c r="A305" s="68" t="s">
        <v>374</v>
      </c>
      <c r="B305" s="68" t="s">
        <v>375</v>
      </c>
      <c r="C305" s="68">
        <v>13000</v>
      </c>
      <c r="D305" s="68" t="s">
        <v>152</v>
      </c>
      <c r="E305" s="70"/>
      <c r="F305" s="68" t="str">
        <f>IF(ISBLANK(E305),"", PRODUCT(C305,E305))</f>
        <v/>
      </c>
      <c r="G305" s="71"/>
      <c r="H305" s="68"/>
      <c r="I305" s="68"/>
    </row>
    <row r="306" spans="1:9" s="12" customFormat="1" x14ac:dyDescent="0.25">
      <c r="A306" s="68" t="s">
        <v>376</v>
      </c>
      <c r="B306" s="68" t="s">
        <v>377</v>
      </c>
      <c r="C306" s="68"/>
      <c r="D306" s="68"/>
      <c r="E306" s="68"/>
      <c r="F306" s="68"/>
      <c r="G306" s="68"/>
      <c r="H306" s="71"/>
      <c r="I306" s="71"/>
    </row>
    <row r="307" spans="1:9" s="12" customFormat="1" ht="45" x14ac:dyDescent="0.25">
      <c r="A307" s="68" t="s">
        <v>378</v>
      </c>
      <c r="B307" s="68" t="s">
        <v>379</v>
      </c>
      <c r="C307" s="68"/>
      <c r="D307" s="68"/>
      <c r="E307" s="68"/>
      <c r="F307" s="68"/>
      <c r="G307" s="68"/>
      <c r="H307" s="71"/>
      <c r="I307" s="71"/>
    </row>
    <row r="308" spans="1:9" s="12" customFormat="1" x14ac:dyDescent="0.25">
      <c r="A308" s="68" t="s">
        <v>380</v>
      </c>
      <c r="B308" s="68" t="s">
        <v>381</v>
      </c>
      <c r="C308" s="68"/>
      <c r="D308" s="68"/>
      <c r="E308" s="68"/>
      <c r="F308" s="68"/>
      <c r="G308" s="68"/>
      <c r="H308" s="71"/>
      <c r="I308" s="71"/>
    </row>
    <row r="309" spans="1:9" s="12" customFormat="1" ht="30" x14ac:dyDescent="0.25">
      <c r="A309" s="68" t="s">
        <v>382</v>
      </c>
      <c r="B309" s="68" t="s">
        <v>383</v>
      </c>
      <c r="C309" s="68"/>
      <c r="D309" s="68"/>
      <c r="E309" s="68"/>
      <c r="F309" s="68"/>
      <c r="G309" s="68"/>
      <c r="H309" s="71"/>
      <c r="I309" s="71"/>
    </row>
    <row r="310" spans="1:9" s="12" customFormat="1" x14ac:dyDescent="0.25">
      <c r="A310" s="68" t="s">
        <v>384</v>
      </c>
      <c r="B310" s="68" t="s">
        <v>385</v>
      </c>
      <c r="C310" s="68"/>
      <c r="D310" s="68"/>
      <c r="E310" s="68"/>
      <c r="F310" s="68"/>
      <c r="G310" s="68"/>
      <c r="H310" s="71"/>
      <c r="I310" s="71"/>
    </row>
    <row r="311" spans="1:9" s="12" customFormat="1" x14ac:dyDescent="0.25">
      <c r="A311" s="68" t="s">
        <v>386</v>
      </c>
      <c r="B311" s="68" t="s">
        <v>387</v>
      </c>
      <c r="C311" s="68"/>
      <c r="D311" s="68"/>
      <c r="E311" s="68"/>
      <c r="F311" s="68"/>
      <c r="G311" s="68"/>
      <c r="H311" s="71"/>
      <c r="I311" s="71"/>
    </row>
    <row r="312" spans="1:9" s="12" customFormat="1" ht="30" x14ac:dyDescent="0.25">
      <c r="A312" s="68" t="s">
        <v>388</v>
      </c>
      <c r="B312" s="68" t="s">
        <v>389</v>
      </c>
      <c r="C312" s="68"/>
      <c r="D312" s="68"/>
      <c r="E312" s="68"/>
      <c r="F312" s="68"/>
      <c r="G312" s="68"/>
      <c r="H312" s="71"/>
      <c r="I312" s="71"/>
    </row>
    <row r="313" spans="1:9" s="12" customFormat="1" ht="30" x14ac:dyDescent="0.25">
      <c r="A313" s="68" t="s">
        <v>390</v>
      </c>
      <c r="B313" s="68" t="s">
        <v>391</v>
      </c>
      <c r="C313" s="68"/>
      <c r="D313" s="68"/>
      <c r="E313" s="68"/>
      <c r="F313" s="68"/>
      <c r="G313" s="68"/>
      <c r="H313" s="71"/>
      <c r="I313" s="71"/>
    </row>
    <row r="314" spans="1:9" s="12" customFormat="1" x14ac:dyDescent="0.25">
      <c r="A314" s="68" t="s">
        <v>392</v>
      </c>
      <c r="B314" s="68" t="s">
        <v>393</v>
      </c>
      <c r="C314" s="68"/>
      <c r="D314" s="68"/>
      <c r="E314" s="68"/>
      <c r="F314" s="68"/>
      <c r="G314" s="68"/>
      <c r="H314" s="71"/>
      <c r="I314" s="71"/>
    </row>
    <row r="315" spans="1:9" s="12" customFormat="1" x14ac:dyDescent="0.25">
      <c r="A315" s="68" t="s">
        <v>394</v>
      </c>
      <c r="B315" s="68" t="s">
        <v>395</v>
      </c>
      <c r="C315" s="68"/>
      <c r="D315" s="68"/>
      <c r="E315" s="68"/>
      <c r="F315" s="68"/>
      <c r="G315" s="68"/>
      <c r="H315" s="71"/>
      <c r="I315" s="71"/>
    </row>
    <row r="316" spans="1:9" s="12" customFormat="1" x14ac:dyDescent="0.25">
      <c r="A316" s="68" t="s">
        <v>396</v>
      </c>
      <c r="B316" s="68" t="s">
        <v>397</v>
      </c>
      <c r="C316" s="68"/>
      <c r="D316" s="68"/>
      <c r="E316" s="68"/>
      <c r="F316" s="68"/>
      <c r="G316" s="68"/>
      <c r="H316" s="71"/>
      <c r="I316" s="71"/>
    </row>
    <row r="317" spans="1:9" s="12" customFormat="1" x14ac:dyDescent="0.25">
      <c r="A317" s="68" t="s">
        <v>398</v>
      </c>
      <c r="B317" s="68" t="s">
        <v>399</v>
      </c>
      <c r="C317" s="68"/>
      <c r="D317" s="68"/>
      <c r="E317" s="68"/>
      <c r="F317" s="68"/>
      <c r="G317" s="68"/>
      <c r="H317" s="71"/>
      <c r="I317" s="71"/>
    </row>
    <row r="318" spans="1:9" s="12" customFormat="1" x14ac:dyDescent="0.25">
      <c r="A318" s="68" t="s">
        <v>400</v>
      </c>
      <c r="B318" s="68" t="s">
        <v>401</v>
      </c>
      <c r="C318" s="68"/>
      <c r="D318" s="68"/>
      <c r="E318" s="68"/>
      <c r="F318" s="68"/>
      <c r="G318" s="68"/>
      <c r="H318" s="71"/>
      <c r="I318" s="71"/>
    </row>
    <row r="319" spans="1:9" s="12" customFormat="1" x14ac:dyDescent="0.25">
      <c r="A319" s="68" t="s">
        <v>402</v>
      </c>
      <c r="B319" s="68" t="s">
        <v>403</v>
      </c>
      <c r="C319" s="68"/>
      <c r="D319" s="68"/>
      <c r="E319" s="68"/>
      <c r="F319" s="68"/>
      <c r="G319" s="68"/>
      <c r="H319" s="71"/>
      <c r="I319" s="71"/>
    </row>
    <row r="320" spans="1:9" s="12" customFormat="1" x14ac:dyDescent="0.25">
      <c r="A320" s="68" t="s">
        <v>404</v>
      </c>
      <c r="B320" s="68" t="s">
        <v>405</v>
      </c>
      <c r="C320" s="68">
        <v>30700</v>
      </c>
      <c r="D320" s="68" t="s">
        <v>152</v>
      </c>
      <c r="E320" s="70"/>
      <c r="F320" s="68" t="str">
        <f>IF(ISBLANK(E320),"", PRODUCT(C320,E320))</f>
        <v/>
      </c>
      <c r="G320" s="71"/>
      <c r="H320" s="68"/>
      <c r="I320" s="68"/>
    </row>
    <row r="321" spans="1:9" s="12" customFormat="1" x14ac:dyDescent="0.25">
      <c r="A321" s="68" t="s">
        <v>406</v>
      </c>
      <c r="B321" s="68" t="s">
        <v>377</v>
      </c>
      <c r="C321" s="68"/>
      <c r="D321" s="68"/>
      <c r="E321" s="68"/>
      <c r="F321" s="68"/>
      <c r="G321" s="68"/>
      <c r="H321" s="71"/>
      <c r="I321" s="71"/>
    </row>
    <row r="322" spans="1:9" s="12" customFormat="1" ht="45" x14ac:dyDescent="0.25">
      <c r="A322" s="68" t="s">
        <v>407</v>
      </c>
      <c r="B322" s="68" t="s">
        <v>379</v>
      </c>
      <c r="C322" s="68"/>
      <c r="D322" s="68"/>
      <c r="E322" s="68"/>
      <c r="F322" s="68"/>
      <c r="G322" s="68"/>
      <c r="H322" s="71"/>
      <c r="I322" s="71"/>
    </row>
    <row r="323" spans="1:9" s="12" customFormat="1" x14ac:dyDescent="0.25">
      <c r="A323" s="68" t="s">
        <v>408</v>
      </c>
      <c r="B323" s="68" t="s">
        <v>387</v>
      </c>
      <c r="C323" s="68"/>
      <c r="D323" s="68"/>
      <c r="E323" s="68"/>
      <c r="F323" s="68"/>
      <c r="G323" s="68"/>
      <c r="H323" s="71"/>
      <c r="I323" s="71"/>
    </row>
    <row r="324" spans="1:9" s="12" customFormat="1" ht="30" x14ac:dyDescent="0.25">
      <c r="A324" s="68" t="s">
        <v>409</v>
      </c>
      <c r="B324" s="68" t="s">
        <v>389</v>
      </c>
      <c r="C324" s="68"/>
      <c r="D324" s="68"/>
      <c r="E324" s="68"/>
      <c r="F324" s="68"/>
      <c r="G324" s="68"/>
      <c r="H324" s="71"/>
      <c r="I324" s="71"/>
    </row>
    <row r="325" spans="1:9" s="12" customFormat="1" ht="30" x14ac:dyDescent="0.25">
      <c r="A325" s="68" t="s">
        <v>410</v>
      </c>
      <c r="B325" s="68" t="s">
        <v>411</v>
      </c>
      <c r="C325" s="68"/>
      <c r="D325" s="68"/>
      <c r="E325" s="68"/>
      <c r="F325" s="68"/>
      <c r="G325" s="68"/>
      <c r="H325" s="71"/>
      <c r="I325" s="71"/>
    </row>
    <row r="326" spans="1:9" s="12" customFormat="1" x14ac:dyDescent="0.25">
      <c r="A326" s="68" t="s">
        <v>412</v>
      </c>
      <c r="B326" s="68" t="s">
        <v>413</v>
      </c>
      <c r="C326" s="68"/>
      <c r="D326" s="68"/>
      <c r="E326" s="68"/>
      <c r="F326" s="68"/>
      <c r="G326" s="68"/>
      <c r="H326" s="71"/>
      <c r="I326" s="71"/>
    </row>
    <row r="327" spans="1:9" s="12" customFormat="1" x14ac:dyDescent="0.25">
      <c r="A327" s="68" t="s">
        <v>414</v>
      </c>
      <c r="B327" s="68" t="s">
        <v>415</v>
      </c>
      <c r="C327" s="68"/>
      <c r="D327" s="68"/>
      <c r="E327" s="68"/>
      <c r="F327" s="68"/>
      <c r="G327" s="68"/>
      <c r="H327" s="71"/>
      <c r="I327" s="71"/>
    </row>
    <row r="328" spans="1:9" s="12" customFormat="1" x14ac:dyDescent="0.25">
      <c r="A328" s="68" t="s">
        <v>416</v>
      </c>
      <c r="B328" s="68" t="s">
        <v>417</v>
      </c>
      <c r="C328" s="68"/>
      <c r="D328" s="68"/>
      <c r="E328" s="68"/>
      <c r="F328" s="68"/>
      <c r="G328" s="68"/>
      <c r="H328" s="71"/>
      <c r="I328" s="71"/>
    </row>
    <row r="329" spans="1:9" s="12" customFormat="1" x14ac:dyDescent="0.25">
      <c r="A329" s="68" t="s">
        <v>418</v>
      </c>
      <c r="B329" s="68" t="s">
        <v>419</v>
      </c>
      <c r="C329" s="68"/>
      <c r="D329" s="68"/>
      <c r="E329" s="68"/>
      <c r="F329" s="68"/>
      <c r="G329" s="68"/>
      <c r="H329" s="71"/>
      <c r="I329" s="71"/>
    </row>
    <row r="330" spans="1:9" s="12" customFormat="1" x14ac:dyDescent="0.25">
      <c r="A330" s="68" t="s">
        <v>420</v>
      </c>
      <c r="B330" s="68" t="s">
        <v>421</v>
      </c>
      <c r="C330" s="68"/>
      <c r="D330" s="68"/>
      <c r="E330" s="68"/>
      <c r="F330" s="68"/>
      <c r="G330" s="68"/>
      <c r="H330" s="71"/>
      <c r="I330" s="71"/>
    </row>
    <row r="331" spans="1:9" s="12" customFormat="1" x14ac:dyDescent="0.25">
      <c r="A331" s="68" t="s">
        <v>422</v>
      </c>
      <c r="B331" s="68" t="s">
        <v>423</v>
      </c>
      <c r="C331" s="68"/>
      <c r="D331" s="68"/>
      <c r="E331" s="68"/>
      <c r="F331" s="68"/>
      <c r="G331" s="68"/>
      <c r="H331" s="71"/>
      <c r="I331" s="71"/>
    </row>
    <row r="332" spans="1:9" s="12" customFormat="1" x14ac:dyDescent="0.25">
      <c r="A332" s="68" t="s">
        <v>424</v>
      </c>
      <c r="B332" s="68" t="s">
        <v>425</v>
      </c>
      <c r="C332" s="68"/>
      <c r="D332" s="68"/>
      <c r="E332" s="68"/>
      <c r="F332" s="68"/>
      <c r="G332" s="68"/>
      <c r="H332" s="71"/>
      <c r="I332" s="71"/>
    </row>
    <row r="333" spans="1:9" s="12" customFormat="1" x14ac:dyDescent="0.25">
      <c r="A333" s="68" t="s">
        <v>426</v>
      </c>
      <c r="B333" s="68" t="s">
        <v>427</v>
      </c>
      <c r="C333" s="68"/>
      <c r="D333" s="68"/>
      <c r="E333" s="68"/>
      <c r="F333" s="68"/>
      <c r="G333" s="68"/>
      <c r="H333" s="71"/>
      <c r="I333" s="71"/>
    </row>
    <row r="334" spans="1:9" s="12" customFormat="1" x14ac:dyDescent="0.25">
      <c r="A334" s="68" t="s">
        <v>428</v>
      </c>
      <c r="B334" s="68" t="s">
        <v>429</v>
      </c>
      <c r="C334" s="68"/>
      <c r="D334" s="68"/>
      <c r="E334" s="68"/>
      <c r="F334" s="68"/>
      <c r="G334" s="68"/>
      <c r="H334" s="71"/>
      <c r="I334" s="71"/>
    </row>
    <row r="335" spans="1:9" s="12" customFormat="1" x14ac:dyDescent="0.25">
      <c r="A335" s="68" t="s">
        <v>430</v>
      </c>
      <c r="B335" s="68" t="s">
        <v>431</v>
      </c>
      <c r="C335" s="68"/>
      <c r="D335" s="68"/>
      <c r="E335" s="68"/>
      <c r="F335" s="68"/>
      <c r="G335" s="68"/>
      <c r="H335" s="71"/>
      <c r="I335" s="71"/>
    </row>
    <row r="336" spans="1:9" s="12" customFormat="1" x14ac:dyDescent="0.25">
      <c r="A336" s="68" t="s">
        <v>432</v>
      </c>
      <c r="B336" s="68" t="s">
        <v>433</v>
      </c>
      <c r="C336" s="68"/>
      <c r="D336" s="68"/>
      <c r="E336" s="68"/>
      <c r="F336" s="68"/>
      <c r="G336" s="68"/>
      <c r="H336" s="71"/>
      <c r="I336" s="71"/>
    </row>
    <row r="337" spans="1:9" s="12" customFormat="1" x14ac:dyDescent="0.25">
      <c r="A337" s="68" t="s">
        <v>434</v>
      </c>
      <c r="B337" s="68" t="s">
        <v>435</v>
      </c>
      <c r="C337" s="68"/>
      <c r="D337" s="68"/>
      <c r="E337" s="68"/>
      <c r="F337" s="68"/>
      <c r="G337" s="68"/>
      <c r="H337" s="71"/>
      <c r="I337" s="71"/>
    </row>
    <row r="338" spans="1:9" s="12" customFormat="1" x14ac:dyDescent="0.25">
      <c r="A338" s="68" t="s">
        <v>436</v>
      </c>
      <c r="B338" s="68" t="s">
        <v>437</v>
      </c>
      <c r="C338" s="68"/>
      <c r="D338" s="68"/>
      <c r="E338" s="68"/>
      <c r="F338" s="68"/>
      <c r="G338" s="68"/>
      <c r="H338" s="71"/>
      <c r="I338" s="71"/>
    </row>
    <row r="339" spans="1:9" s="12" customFormat="1" x14ac:dyDescent="0.25">
      <c r="A339" s="68" t="s">
        <v>438</v>
      </c>
      <c r="B339" s="68" t="s">
        <v>405</v>
      </c>
      <c r="C339" s="68">
        <v>400</v>
      </c>
      <c r="D339" s="68" t="s">
        <v>152</v>
      </c>
      <c r="E339" s="70"/>
      <c r="F339" s="68" t="str">
        <f>IF(ISBLANK(E339),"", PRODUCT(C339,E339))</f>
        <v/>
      </c>
      <c r="G339" s="71"/>
      <c r="H339" s="68"/>
      <c r="I339" s="68"/>
    </row>
    <row r="340" spans="1:9" s="12" customFormat="1" x14ac:dyDescent="0.25">
      <c r="A340" s="68" t="s">
        <v>439</v>
      </c>
      <c r="B340" s="68" t="s">
        <v>377</v>
      </c>
      <c r="C340" s="68"/>
      <c r="D340" s="68"/>
      <c r="E340" s="68"/>
      <c r="F340" s="68"/>
      <c r="G340" s="68"/>
      <c r="H340" s="71"/>
      <c r="I340" s="71"/>
    </row>
    <row r="341" spans="1:9" s="12" customFormat="1" ht="45" x14ac:dyDescent="0.25">
      <c r="A341" s="68" t="s">
        <v>440</v>
      </c>
      <c r="B341" s="68" t="s">
        <v>379</v>
      </c>
      <c r="C341" s="68"/>
      <c r="D341" s="68"/>
      <c r="E341" s="68"/>
      <c r="F341" s="68"/>
      <c r="G341" s="68"/>
      <c r="H341" s="71"/>
      <c r="I341" s="71"/>
    </row>
    <row r="342" spans="1:9" s="12" customFormat="1" x14ac:dyDescent="0.25">
      <c r="A342" s="68" t="s">
        <v>441</v>
      </c>
      <c r="B342" s="68" t="s">
        <v>387</v>
      </c>
      <c r="C342" s="68"/>
      <c r="D342" s="68"/>
      <c r="E342" s="68"/>
      <c r="F342" s="68"/>
      <c r="G342" s="68"/>
      <c r="H342" s="71"/>
      <c r="I342" s="71"/>
    </row>
    <row r="343" spans="1:9" s="12" customFormat="1" ht="30" x14ac:dyDescent="0.25">
      <c r="A343" s="68" t="s">
        <v>442</v>
      </c>
      <c r="B343" s="68" t="s">
        <v>389</v>
      </c>
      <c r="C343" s="68"/>
      <c r="D343" s="68"/>
      <c r="E343" s="68"/>
      <c r="F343" s="68"/>
      <c r="G343" s="68"/>
      <c r="H343" s="71"/>
      <c r="I343" s="71"/>
    </row>
    <row r="344" spans="1:9" s="12" customFormat="1" ht="30" x14ac:dyDescent="0.25">
      <c r="A344" s="68" t="s">
        <v>443</v>
      </c>
      <c r="B344" s="68" t="s">
        <v>444</v>
      </c>
      <c r="C344" s="68"/>
      <c r="D344" s="68"/>
      <c r="E344" s="68"/>
      <c r="F344" s="68"/>
      <c r="G344" s="68"/>
      <c r="H344" s="71"/>
      <c r="I344" s="71"/>
    </row>
    <row r="345" spans="1:9" s="12" customFormat="1" x14ac:dyDescent="0.25">
      <c r="A345" s="68" t="s">
        <v>445</v>
      </c>
      <c r="B345" s="68" t="s">
        <v>446</v>
      </c>
      <c r="C345" s="68"/>
      <c r="D345" s="68"/>
      <c r="E345" s="68"/>
      <c r="F345" s="68"/>
      <c r="G345" s="68"/>
      <c r="H345" s="71"/>
      <c r="I345" s="71"/>
    </row>
    <row r="346" spans="1:9" s="12" customFormat="1" x14ac:dyDescent="0.25">
      <c r="A346" s="68" t="s">
        <v>447</v>
      </c>
      <c r="B346" s="68" t="s">
        <v>448</v>
      </c>
      <c r="C346" s="68"/>
      <c r="D346" s="68"/>
      <c r="E346" s="68"/>
      <c r="F346" s="68"/>
      <c r="G346" s="68"/>
      <c r="H346" s="71"/>
      <c r="I346" s="71"/>
    </row>
    <row r="347" spans="1:9" s="12" customFormat="1" x14ac:dyDescent="0.25">
      <c r="E347" s="69" t="s">
        <v>59</v>
      </c>
      <c r="F347" s="69" t="str">
        <f>IF((COUNT(C305:C346)&lt;&gt;COUNT(F305:F346)),"", ROUND(SUM(F305:F346),2))</f>
        <v/>
      </c>
      <c r="G347" s="72" t="str">
        <f>IF((COUNT(C305:C346)&lt;&gt;COUNT(F305:F346)),"Neužpildytos visų objektų kainos", "")</f>
        <v>Neužpildytos visų objektų kainos</v>
      </c>
    </row>
    <row r="348" spans="1:9" s="12" customFormat="1" ht="45" x14ac:dyDescent="0.25">
      <c r="C348" s="69" t="s">
        <v>60</v>
      </c>
      <c r="D348" s="71"/>
      <c r="E348" s="69" t="s">
        <v>61</v>
      </c>
      <c r="F348" s="69" t="str">
        <f>IF(OR(F347="",D348=""),"", ROUND(PRODUCT(D348,F347)/100,2))</f>
        <v/>
      </c>
      <c r="G348" s="72" t="str">
        <f>IF(D348="", "Nurodykite taikomą PVM dydį", "")</f>
        <v>Nurodykite taikomą PVM dydį</v>
      </c>
    </row>
    <row r="349" spans="1:9" s="12" customFormat="1" x14ac:dyDescent="0.25">
      <c r="E349" s="69" t="s">
        <v>62</v>
      </c>
      <c r="F349" s="69">
        <f>IF(ISBLANK(F348), "", ROUND(SUM(F347:F348),2))</f>
        <v>0</v>
      </c>
    </row>
    <row r="353" spans="1:9" x14ac:dyDescent="0.25">
      <c r="A353" s="13" t="s">
        <v>449</v>
      </c>
      <c r="B353" s="13" t="s">
        <v>450</v>
      </c>
    </row>
    <row r="355" spans="1:9" x14ac:dyDescent="0.25">
      <c r="A355" s="13" t="s">
        <v>27</v>
      </c>
    </row>
    <row r="356" spans="1:9" s="12" customFormat="1" ht="30" x14ac:dyDescent="0.25">
      <c r="A356" s="69" t="s">
        <v>28</v>
      </c>
      <c r="B356" s="69" t="s">
        <v>29</v>
      </c>
      <c r="C356" s="69" t="s">
        <v>30</v>
      </c>
      <c r="D356" s="69" t="s">
        <v>31</v>
      </c>
      <c r="E356" s="69" t="s">
        <v>32</v>
      </c>
      <c r="F356" s="69" t="s">
        <v>33</v>
      </c>
      <c r="G356" s="69" t="s">
        <v>34</v>
      </c>
      <c r="H356" s="69" t="s">
        <v>35</v>
      </c>
      <c r="I356" s="69" t="s">
        <v>36</v>
      </c>
    </row>
    <row r="357" spans="1:9" s="12" customFormat="1" x14ac:dyDescent="0.25">
      <c r="A357" s="69" t="s">
        <v>451</v>
      </c>
      <c r="B357" s="69" t="s">
        <v>452</v>
      </c>
      <c r="C357" s="68"/>
      <c r="D357" s="68"/>
      <c r="E357" s="68"/>
      <c r="F357" s="68"/>
      <c r="G357" s="68"/>
      <c r="H357" s="68"/>
      <c r="I357" s="68"/>
    </row>
    <row r="358" spans="1:9" s="12" customFormat="1" x14ac:dyDescent="0.25">
      <c r="A358" s="68" t="s">
        <v>453</v>
      </c>
      <c r="B358" s="68" t="s">
        <v>454</v>
      </c>
      <c r="C358" s="68">
        <v>10000</v>
      </c>
      <c r="D358" s="68" t="s">
        <v>455</v>
      </c>
      <c r="E358" s="70"/>
      <c r="F358" s="68" t="str">
        <f>IF(ISBLANK(E358),"", PRODUCT(C358,E358))</f>
        <v/>
      </c>
      <c r="G358" s="71"/>
      <c r="H358" s="68"/>
      <c r="I358" s="68"/>
    </row>
    <row r="359" spans="1:9" s="12" customFormat="1" x14ac:dyDescent="0.25">
      <c r="A359" s="68" t="s">
        <v>456</v>
      </c>
      <c r="B359" s="68" t="s">
        <v>457</v>
      </c>
      <c r="C359" s="68"/>
      <c r="D359" s="68"/>
      <c r="E359" s="68"/>
      <c r="F359" s="68"/>
      <c r="G359" s="68"/>
      <c r="H359" s="71"/>
      <c r="I359" s="71"/>
    </row>
    <row r="360" spans="1:9" s="12" customFormat="1" ht="30" x14ac:dyDescent="0.25">
      <c r="A360" s="68" t="s">
        <v>458</v>
      </c>
      <c r="B360" s="68" t="s">
        <v>459</v>
      </c>
      <c r="C360" s="68"/>
      <c r="D360" s="68"/>
      <c r="E360" s="68"/>
      <c r="F360" s="68"/>
      <c r="G360" s="68"/>
      <c r="H360" s="71"/>
      <c r="I360" s="71"/>
    </row>
    <row r="361" spans="1:9" s="12" customFormat="1" ht="30" x14ac:dyDescent="0.25">
      <c r="A361" s="68" t="s">
        <v>460</v>
      </c>
      <c r="B361" s="68" t="s">
        <v>461</v>
      </c>
      <c r="C361" s="68"/>
      <c r="D361" s="68"/>
      <c r="E361" s="68"/>
      <c r="F361" s="68"/>
      <c r="G361" s="68"/>
      <c r="H361" s="71"/>
      <c r="I361" s="71"/>
    </row>
    <row r="362" spans="1:9" s="12" customFormat="1" ht="30" x14ac:dyDescent="0.25">
      <c r="A362" s="68" t="s">
        <v>462</v>
      </c>
      <c r="B362" s="68" t="s">
        <v>463</v>
      </c>
      <c r="C362" s="68"/>
      <c r="D362" s="68"/>
      <c r="E362" s="68"/>
      <c r="F362" s="68"/>
      <c r="G362" s="68"/>
      <c r="H362" s="71"/>
      <c r="I362" s="71"/>
    </row>
    <row r="363" spans="1:9" s="12" customFormat="1" ht="30" x14ac:dyDescent="0.25">
      <c r="A363" s="68" t="s">
        <v>464</v>
      </c>
      <c r="B363" s="68" t="s">
        <v>465</v>
      </c>
      <c r="C363" s="68"/>
      <c r="D363" s="68"/>
      <c r="E363" s="68"/>
      <c r="F363" s="68"/>
      <c r="G363" s="68"/>
      <c r="H363" s="71"/>
      <c r="I363" s="71"/>
    </row>
    <row r="364" spans="1:9" s="12" customFormat="1" ht="45" x14ac:dyDescent="0.25">
      <c r="A364" s="68" t="s">
        <v>466</v>
      </c>
      <c r="B364" s="68" t="s">
        <v>467</v>
      </c>
      <c r="C364" s="68"/>
      <c r="D364" s="68"/>
      <c r="E364" s="68"/>
      <c r="F364" s="68"/>
      <c r="G364" s="68"/>
      <c r="H364" s="71"/>
      <c r="I364" s="71"/>
    </row>
    <row r="365" spans="1:9" s="12" customFormat="1" x14ac:dyDescent="0.25">
      <c r="A365" s="68" t="s">
        <v>468</v>
      </c>
      <c r="B365" s="68" t="s">
        <v>469</v>
      </c>
      <c r="C365" s="68"/>
      <c r="D365" s="68"/>
      <c r="E365" s="68"/>
      <c r="F365" s="68"/>
      <c r="G365" s="68"/>
      <c r="H365" s="71"/>
      <c r="I365" s="71"/>
    </row>
    <row r="366" spans="1:9" s="12" customFormat="1" ht="30" x14ac:dyDescent="0.25">
      <c r="A366" s="68" t="s">
        <v>470</v>
      </c>
      <c r="B366" s="68" t="s">
        <v>471</v>
      </c>
      <c r="C366" s="68"/>
      <c r="D366" s="68"/>
      <c r="E366" s="68"/>
      <c r="F366" s="68"/>
      <c r="G366" s="68"/>
      <c r="H366" s="71"/>
      <c r="I366" s="71"/>
    </row>
    <row r="367" spans="1:9" s="12" customFormat="1" ht="30" x14ac:dyDescent="0.25">
      <c r="A367" s="68" t="s">
        <v>472</v>
      </c>
      <c r="B367" s="68" t="s">
        <v>473</v>
      </c>
      <c r="C367" s="68"/>
      <c r="D367" s="68"/>
      <c r="E367" s="68"/>
      <c r="F367" s="68"/>
      <c r="G367" s="68"/>
      <c r="H367" s="71"/>
      <c r="I367" s="71"/>
    </row>
    <row r="368" spans="1:9" s="12" customFormat="1" x14ac:dyDescent="0.25">
      <c r="A368" s="68" t="s">
        <v>474</v>
      </c>
      <c r="B368" s="68" t="s">
        <v>475</v>
      </c>
      <c r="C368" s="68">
        <v>1500</v>
      </c>
      <c r="D368" s="68" t="s">
        <v>455</v>
      </c>
      <c r="E368" s="70"/>
      <c r="F368" s="68" t="str">
        <f>IF(ISBLANK(E368),"", PRODUCT(C368,E368))</f>
        <v/>
      </c>
      <c r="G368" s="71"/>
      <c r="H368" s="68"/>
      <c r="I368" s="68"/>
    </row>
    <row r="369" spans="1:9" s="12" customFormat="1" x14ac:dyDescent="0.25">
      <c r="A369" s="68" t="s">
        <v>476</v>
      </c>
      <c r="B369" s="68" t="s">
        <v>477</v>
      </c>
      <c r="C369" s="68"/>
      <c r="D369" s="68"/>
      <c r="E369" s="68"/>
      <c r="F369" s="68"/>
      <c r="G369" s="68"/>
      <c r="H369" s="71"/>
      <c r="I369" s="71"/>
    </row>
    <row r="370" spans="1:9" s="12" customFormat="1" x14ac:dyDescent="0.25">
      <c r="A370" s="68" t="s">
        <v>478</v>
      </c>
      <c r="B370" s="68" t="s">
        <v>479</v>
      </c>
      <c r="C370" s="68"/>
      <c r="D370" s="68"/>
      <c r="E370" s="68"/>
      <c r="F370" s="68"/>
      <c r="G370" s="68"/>
      <c r="H370" s="71"/>
      <c r="I370" s="71"/>
    </row>
    <row r="371" spans="1:9" s="12" customFormat="1" x14ac:dyDescent="0.25">
      <c r="A371" s="68" t="s">
        <v>480</v>
      </c>
      <c r="B371" s="68" t="s">
        <v>481</v>
      </c>
      <c r="C371" s="68"/>
      <c r="D371" s="68"/>
      <c r="E371" s="68"/>
      <c r="F371" s="68"/>
      <c r="G371" s="68"/>
      <c r="H371" s="71"/>
      <c r="I371" s="71"/>
    </row>
    <row r="372" spans="1:9" s="12" customFormat="1" x14ac:dyDescent="0.25">
      <c r="A372" s="68" t="s">
        <v>482</v>
      </c>
      <c r="B372" s="68" t="s">
        <v>483</v>
      </c>
      <c r="C372" s="68"/>
      <c r="D372" s="68"/>
      <c r="E372" s="68"/>
      <c r="F372" s="68"/>
      <c r="G372" s="68"/>
      <c r="H372" s="71"/>
      <c r="I372" s="71"/>
    </row>
    <row r="373" spans="1:9" s="12" customFormat="1" x14ac:dyDescent="0.25">
      <c r="A373" s="68" t="s">
        <v>484</v>
      </c>
      <c r="B373" s="68" t="s">
        <v>485</v>
      </c>
      <c r="C373" s="68"/>
      <c r="D373" s="68"/>
      <c r="E373" s="68"/>
      <c r="F373" s="68"/>
      <c r="G373" s="68"/>
      <c r="H373" s="71"/>
      <c r="I373" s="71"/>
    </row>
    <row r="374" spans="1:9" s="12" customFormat="1" ht="30" x14ac:dyDescent="0.25">
      <c r="A374" s="68" t="s">
        <v>486</v>
      </c>
      <c r="B374" s="68" t="s">
        <v>473</v>
      </c>
      <c r="C374" s="68"/>
      <c r="D374" s="68"/>
      <c r="E374" s="68"/>
      <c r="F374" s="68"/>
      <c r="G374" s="68"/>
      <c r="H374" s="71"/>
      <c r="I374" s="71"/>
    </row>
    <row r="375" spans="1:9" s="12" customFormat="1" x14ac:dyDescent="0.25">
      <c r="A375" s="68" t="s">
        <v>487</v>
      </c>
      <c r="B375" s="68" t="s">
        <v>488</v>
      </c>
      <c r="C375" s="68">
        <v>60</v>
      </c>
      <c r="D375" s="68" t="s">
        <v>455</v>
      </c>
      <c r="E375" s="70"/>
      <c r="F375" s="68" t="str">
        <f>IF(ISBLANK(E375),"", PRODUCT(C375,E375))</f>
        <v/>
      </c>
      <c r="G375" s="71"/>
      <c r="H375" s="68"/>
      <c r="I375" s="68"/>
    </row>
    <row r="376" spans="1:9" s="12" customFormat="1" x14ac:dyDescent="0.25">
      <c r="A376" s="68" t="s">
        <v>489</v>
      </c>
      <c r="B376" s="68" t="s">
        <v>457</v>
      </c>
      <c r="C376" s="68"/>
      <c r="D376" s="68"/>
      <c r="E376" s="68"/>
      <c r="F376" s="68"/>
      <c r="G376" s="68"/>
      <c r="H376" s="71"/>
      <c r="I376" s="71"/>
    </row>
    <row r="377" spans="1:9" s="12" customFormat="1" x14ac:dyDescent="0.25">
      <c r="A377" s="68" t="s">
        <v>490</v>
      </c>
      <c r="B377" s="68" t="s">
        <v>491</v>
      </c>
      <c r="C377" s="68"/>
      <c r="D377" s="68"/>
      <c r="E377" s="68"/>
      <c r="F377" s="68"/>
      <c r="G377" s="68"/>
      <c r="H377" s="71"/>
      <c r="I377" s="71"/>
    </row>
    <row r="378" spans="1:9" s="12" customFormat="1" ht="30" x14ac:dyDescent="0.25">
      <c r="A378" s="68" t="s">
        <v>492</v>
      </c>
      <c r="B378" s="68" t="s">
        <v>493</v>
      </c>
      <c r="C378" s="68"/>
      <c r="D378" s="68"/>
      <c r="E378" s="68"/>
      <c r="F378" s="68"/>
      <c r="G378" s="68"/>
      <c r="H378" s="71"/>
      <c r="I378" s="71"/>
    </row>
    <row r="379" spans="1:9" s="12" customFormat="1" x14ac:dyDescent="0.25">
      <c r="A379" s="68" t="s">
        <v>494</v>
      </c>
      <c r="B379" s="68" t="s">
        <v>495</v>
      </c>
      <c r="C379" s="68"/>
      <c r="D379" s="68"/>
      <c r="E379" s="68"/>
      <c r="F379" s="68"/>
      <c r="G379" s="68"/>
      <c r="H379" s="71"/>
      <c r="I379" s="71"/>
    </row>
    <row r="380" spans="1:9" s="12" customFormat="1" x14ac:dyDescent="0.25">
      <c r="A380" s="68" t="s">
        <v>496</v>
      </c>
      <c r="B380" s="68" t="s">
        <v>497</v>
      </c>
      <c r="C380" s="68"/>
      <c r="D380" s="68"/>
      <c r="E380" s="68"/>
      <c r="F380" s="68"/>
      <c r="G380" s="68"/>
      <c r="H380" s="71"/>
      <c r="I380" s="71"/>
    </row>
    <row r="381" spans="1:9" s="12" customFormat="1" x14ac:dyDescent="0.25">
      <c r="A381" s="68" t="s">
        <v>498</v>
      </c>
      <c r="B381" s="68" t="s">
        <v>499</v>
      </c>
      <c r="C381" s="68"/>
      <c r="D381" s="68"/>
      <c r="E381" s="68"/>
      <c r="F381" s="68"/>
      <c r="G381" s="68"/>
      <c r="H381" s="71"/>
      <c r="I381" s="71"/>
    </row>
    <row r="382" spans="1:9" s="12" customFormat="1" ht="30" x14ac:dyDescent="0.25">
      <c r="A382" s="68" t="s">
        <v>500</v>
      </c>
      <c r="B382" s="68" t="s">
        <v>501</v>
      </c>
      <c r="C382" s="68"/>
      <c r="D382" s="68"/>
      <c r="E382" s="68"/>
      <c r="F382" s="68"/>
      <c r="G382" s="68"/>
      <c r="H382" s="71"/>
      <c r="I382" s="71"/>
    </row>
    <row r="383" spans="1:9" s="12" customFormat="1" ht="30" x14ac:dyDescent="0.25">
      <c r="A383" s="68" t="s">
        <v>502</v>
      </c>
      <c r="B383" s="68" t="s">
        <v>503</v>
      </c>
      <c r="C383" s="68"/>
      <c r="D383" s="68"/>
      <c r="E383" s="68"/>
      <c r="F383" s="68"/>
      <c r="G383" s="68"/>
      <c r="H383" s="71"/>
      <c r="I383" s="71"/>
    </row>
    <row r="384" spans="1:9" s="12" customFormat="1" ht="30" x14ac:dyDescent="0.25">
      <c r="A384" s="68" t="s">
        <v>504</v>
      </c>
      <c r="B384" s="68" t="s">
        <v>505</v>
      </c>
      <c r="C384" s="68"/>
      <c r="D384" s="68"/>
      <c r="E384" s="68"/>
      <c r="F384" s="68"/>
      <c r="G384" s="68"/>
      <c r="H384" s="71"/>
      <c r="I384" s="71"/>
    </row>
    <row r="385" spans="1:9" s="12" customFormat="1" x14ac:dyDescent="0.25">
      <c r="A385" s="68" t="s">
        <v>506</v>
      </c>
      <c r="B385" s="68" t="s">
        <v>507</v>
      </c>
      <c r="C385" s="68"/>
      <c r="D385" s="68"/>
      <c r="E385" s="68"/>
      <c r="F385" s="68"/>
      <c r="G385" s="68"/>
      <c r="H385" s="71"/>
      <c r="I385" s="71"/>
    </row>
    <row r="386" spans="1:9" s="12" customFormat="1" ht="30" x14ac:dyDescent="0.25">
      <c r="A386" s="68" t="s">
        <v>508</v>
      </c>
      <c r="B386" s="68" t="s">
        <v>473</v>
      </c>
      <c r="C386" s="68"/>
      <c r="D386" s="68"/>
      <c r="E386" s="68"/>
      <c r="F386" s="68"/>
      <c r="G386" s="68"/>
      <c r="H386" s="71"/>
      <c r="I386" s="71"/>
    </row>
    <row r="387" spans="1:9" s="12" customFormat="1" x14ac:dyDescent="0.25">
      <c r="A387" s="68" t="s">
        <v>509</v>
      </c>
      <c r="B387" s="68" t="s">
        <v>510</v>
      </c>
      <c r="C387" s="68">
        <v>60</v>
      </c>
      <c r="D387" s="68" t="s">
        <v>455</v>
      </c>
      <c r="E387" s="70"/>
      <c r="F387" s="68" t="str">
        <f>IF(ISBLANK(E387),"", PRODUCT(C387,E387))</f>
        <v/>
      </c>
      <c r="G387" s="71"/>
      <c r="H387" s="68"/>
      <c r="I387" s="68"/>
    </row>
    <row r="388" spans="1:9" s="12" customFormat="1" x14ac:dyDescent="0.25">
      <c r="A388" s="68" t="s">
        <v>511</v>
      </c>
      <c r="B388" s="68" t="s">
        <v>457</v>
      </c>
      <c r="C388" s="68"/>
      <c r="D388" s="68"/>
      <c r="E388" s="68"/>
      <c r="F388" s="68"/>
      <c r="G388" s="68"/>
      <c r="H388" s="71"/>
      <c r="I388" s="71"/>
    </row>
    <row r="389" spans="1:9" s="12" customFormat="1" ht="30" x14ac:dyDescent="0.25">
      <c r="A389" s="68" t="s">
        <v>512</v>
      </c>
      <c r="B389" s="68" t="s">
        <v>513</v>
      </c>
      <c r="C389" s="68"/>
      <c r="D389" s="68"/>
      <c r="E389" s="68"/>
      <c r="F389" s="68"/>
      <c r="G389" s="68"/>
      <c r="H389" s="71"/>
      <c r="I389" s="71"/>
    </row>
    <row r="390" spans="1:9" s="12" customFormat="1" ht="30" x14ac:dyDescent="0.25">
      <c r="A390" s="68" t="s">
        <v>514</v>
      </c>
      <c r="B390" s="68" t="s">
        <v>515</v>
      </c>
      <c r="C390" s="68"/>
      <c r="D390" s="68"/>
      <c r="E390" s="68"/>
      <c r="F390" s="68"/>
      <c r="G390" s="68"/>
      <c r="H390" s="71"/>
      <c r="I390" s="71"/>
    </row>
    <row r="391" spans="1:9" s="12" customFormat="1" ht="30" x14ac:dyDescent="0.25">
      <c r="A391" s="68" t="s">
        <v>516</v>
      </c>
      <c r="B391" s="68" t="s">
        <v>517</v>
      </c>
      <c r="C391" s="68"/>
      <c r="D391" s="68"/>
      <c r="E391" s="68"/>
      <c r="F391" s="68"/>
      <c r="G391" s="68"/>
      <c r="H391" s="71"/>
      <c r="I391" s="71"/>
    </row>
    <row r="392" spans="1:9" s="12" customFormat="1" x14ac:dyDescent="0.25">
      <c r="A392" s="68" t="s">
        <v>518</v>
      </c>
      <c r="B392" s="68" t="s">
        <v>519</v>
      </c>
      <c r="C392" s="68"/>
      <c r="D392" s="68"/>
      <c r="E392" s="68"/>
      <c r="F392" s="68"/>
      <c r="G392" s="68"/>
      <c r="H392" s="71"/>
      <c r="I392" s="71"/>
    </row>
    <row r="393" spans="1:9" s="12" customFormat="1" ht="30" x14ac:dyDescent="0.25">
      <c r="A393" s="68" t="s">
        <v>520</v>
      </c>
      <c r="B393" s="68" t="s">
        <v>501</v>
      </c>
      <c r="C393" s="68"/>
      <c r="D393" s="68"/>
      <c r="E393" s="68"/>
      <c r="F393" s="68"/>
      <c r="G393" s="68"/>
      <c r="H393" s="71"/>
      <c r="I393" s="71"/>
    </row>
    <row r="394" spans="1:9" s="12" customFormat="1" x14ac:dyDescent="0.25">
      <c r="A394" s="68" t="s">
        <v>521</v>
      </c>
      <c r="B394" s="68" t="s">
        <v>522</v>
      </c>
      <c r="C394" s="68"/>
      <c r="D394" s="68"/>
      <c r="E394" s="68"/>
      <c r="F394" s="68"/>
      <c r="G394" s="68"/>
      <c r="H394" s="71"/>
      <c r="I394" s="71"/>
    </row>
    <row r="395" spans="1:9" s="12" customFormat="1" ht="30" x14ac:dyDescent="0.25">
      <c r="A395" s="68" t="s">
        <v>523</v>
      </c>
      <c r="B395" s="68" t="s">
        <v>473</v>
      </c>
      <c r="C395" s="68"/>
      <c r="D395" s="68"/>
      <c r="E395" s="68"/>
      <c r="F395" s="68"/>
      <c r="G395" s="68"/>
      <c r="H395" s="71"/>
      <c r="I395" s="71"/>
    </row>
    <row r="396" spans="1:9" s="12" customFormat="1" x14ac:dyDescent="0.25">
      <c r="E396" s="69" t="s">
        <v>59</v>
      </c>
      <c r="F396" s="69" t="str">
        <f>IF((COUNT(C358:C395)&lt;&gt;COUNT(F358:F395)),"", ROUND(SUM(F358:F395),2))</f>
        <v/>
      </c>
      <c r="G396" s="72" t="str">
        <f>IF((COUNT(C358:C395)&lt;&gt;COUNT(F358:F395)),"Neužpildytos visų objektų kainos", "")</f>
        <v>Neužpildytos visų objektų kainos</v>
      </c>
    </row>
    <row r="397" spans="1:9" s="12" customFormat="1" ht="45" x14ac:dyDescent="0.25">
      <c r="C397" s="69" t="s">
        <v>60</v>
      </c>
      <c r="D397" s="71"/>
      <c r="E397" s="69" t="s">
        <v>61</v>
      </c>
      <c r="F397" s="69" t="str">
        <f>IF(OR(F396="",D397=""),"", ROUND(PRODUCT(D397,F396)/100,2))</f>
        <v/>
      </c>
      <c r="G397" s="72" t="str">
        <f>IF(D397="", "Nurodykite taikomą PVM dydį", "")</f>
        <v>Nurodykite taikomą PVM dydį</v>
      </c>
    </row>
    <row r="398" spans="1:9" s="12" customFormat="1" x14ac:dyDescent="0.25">
      <c r="E398" s="69" t="s">
        <v>62</v>
      </c>
      <c r="F398" s="69">
        <f>IF(ISBLANK(F397), "", ROUND(SUM(F396:F397),2))</f>
        <v>0</v>
      </c>
    </row>
    <row r="402" spans="1:9" x14ac:dyDescent="0.25">
      <c r="A402" s="13" t="s">
        <v>524</v>
      </c>
      <c r="B402" s="13" t="s">
        <v>525</v>
      </c>
    </row>
    <row r="404" spans="1:9" x14ac:dyDescent="0.25">
      <c r="A404" s="13" t="s">
        <v>27</v>
      </c>
    </row>
    <row r="405" spans="1:9" s="12" customFormat="1" ht="30" x14ac:dyDescent="0.25">
      <c r="A405" s="69" t="s">
        <v>28</v>
      </c>
      <c r="B405" s="69" t="s">
        <v>29</v>
      </c>
      <c r="C405" s="69" t="s">
        <v>30</v>
      </c>
      <c r="D405" s="69" t="s">
        <v>31</v>
      </c>
      <c r="E405" s="69" t="s">
        <v>32</v>
      </c>
      <c r="F405" s="69" t="s">
        <v>33</v>
      </c>
      <c r="G405" s="69" t="s">
        <v>34</v>
      </c>
      <c r="H405" s="69" t="s">
        <v>35</v>
      </c>
      <c r="I405" s="69" t="s">
        <v>36</v>
      </c>
    </row>
    <row r="406" spans="1:9" s="12" customFormat="1" x14ac:dyDescent="0.25">
      <c r="A406" s="69" t="s">
        <v>526</v>
      </c>
      <c r="B406" s="69" t="s">
        <v>527</v>
      </c>
      <c r="C406" s="68"/>
      <c r="D406" s="68"/>
      <c r="E406" s="68"/>
      <c r="F406" s="68"/>
      <c r="G406" s="68"/>
      <c r="H406" s="68"/>
      <c r="I406" s="68"/>
    </row>
    <row r="407" spans="1:9" s="12" customFormat="1" x14ac:dyDescent="0.25">
      <c r="A407" s="68" t="s">
        <v>528</v>
      </c>
      <c r="B407" s="68" t="s">
        <v>529</v>
      </c>
      <c r="C407" s="68">
        <v>6400</v>
      </c>
      <c r="D407" s="68" t="s">
        <v>152</v>
      </c>
      <c r="E407" s="70"/>
      <c r="F407" s="68" t="str">
        <f>IF(ISBLANK(E407),"", PRODUCT(C407,E407))</f>
        <v/>
      </c>
      <c r="G407" s="71"/>
      <c r="H407" s="68"/>
      <c r="I407" s="68"/>
    </row>
    <row r="408" spans="1:9" s="12" customFormat="1" x14ac:dyDescent="0.25">
      <c r="A408" s="68" t="s">
        <v>530</v>
      </c>
      <c r="B408" s="68" t="s">
        <v>531</v>
      </c>
      <c r="C408" s="68"/>
      <c r="D408" s="68"/>
      <c r="E408" s="68"/>
      <c r="F408" s="68"/>
      <c r="G408" s="68"/>
      <c r="H408" s="71"/>
      <c r="I408" s="71"/>
    </row>
    <row r="409" spans="1:9" s="12" customFormat="1" x14ac:dyDescent="0.25">
      <c r="A409" s="68" t="s">
        <v>532</v>
      </c>
      <c r="B409" s="68" t="s">
        <v>533</v>
      </c>
      <c r="C409" s="68"/>
      <c r="D409" s="68"/>
      <c r="E409" s="68"/>
      <c r="F409" s="68"/>
      <c r="G409" s="68"/>
      <c r="H409" s="71"/>
      <c r="I409" s="71"/>
    </row>
    <row r="410" spans="1:9" s="12" customFormat="1" x14ac:dyDescent="0.25">
      <c r="A410" s="68" t="s">
        <v>534</v>
      </c>
      <c r="B410" s="68" t="s">
        <v>535</v>
      </c>
      <c r="C410" s="68"/>
      <c r="D410" s="68"/>
      <c r="E410" s="68"/>
      <c r="F410" s="68"/>
      <c r="G410" s="68"/>
      <c r="H410" s="71"/>
      <c r="I410" s="71"/>
    </row>
    <row r="411" spans="1:9" s="12" customFormat="1" x14ac:dyDescent="0.25">
      <c r="A411" s="68" t="s">
        <v>536</v>
      </c>
      <c r="B411" s="68" t="s">
        <v>537</v>
      </c>
      <c r="C411" s="68"/>
      <c r="D411" s="68"/>
      <c r="E411" s="68"/>
      <c r="F411" s="68"/>
      <c r="G411" s="68"/>
      <c r="H411" s="71"/>
      <c r="I411" s="71"/>
    </row>
    <row r="412" spans="1:9" s="12" customFormat="1" ht="60" x14ac:dyDescent="0.25">
      <c r="A412" s="68" t="s">
        <v>538</v>
      </c>
      <c r="B412" s="68" t="s">
        <v>539</v>
      </c>
      <c r="C412" s="68"/>
      <c r="D412" s="68"/>
      <c r="E412" s="68"/>
      <c r="F412" s="68"/>
      <c r="G412" s="68"/>
      <c r="H412" s="71"/>
      <c r="I412" s="71"/>
    </row>
    <row r="413" spans="1:9" s="12" customFormat="1" x14ac:dyDescent="0.25">
      <c r="A413" s="68" t="s">
        <v>540</v>
      </c>
      <c r="B413" s="68" t="s">
        <v>541</v>
      </c>
      <c r="C413" s="68"/>
      <c r="D413" s="68"/>
      <c r="E413" s="68"/>
      <c r="F413" s="68"/>
      <c r="G413" s="68"/>
      <c r="H413" s="71"/>
      <c r="I413" s="71"/>
    </row>
    <row r="414" spans="1:9" s="12" customFormat="1" x14ac:dyDescent="0.25">
      <c r="A414" s="68" t="s">
        <v>542</v>
      </c>
      <c r="B414" s="68" t="s">
        <v>543</v>
      </c>
      <c r="C414" s="68"/>
      <c r="D414" s="68"/>
      <c r="E414" s="68"/>
      <c r="F414" s="68"/>
      <c r="G414" s="68"/>
      <c r="H414" s="71"/>
      <c r="I414" s="71"/>
    </row>
    <row r="415" spans="1:9" s="12" customFormat="1" x14ac:dyDescent="0.25">
      <c r="A415" s="68" t="s">
        <v>544</v>
      </c>
      <c r="B415" s="68" t="s">
        <v>545</v>
      </c>
      <c r="C415" s="68"/>
      <c r="D415" s="68"/>
      <c r="E415" s="68"/>
      <c r="F415" s="68"/>
      <c r="G415" s="68"/>
      <c r="H415" s="71"/>
      <c r="I415" s="71"/>
    </row>
    <row r="416" spans="1:9" s="12" customFormat="1" x14ac:dyDescent="0.25">
      <c r="E416" s="69" t="s">
        <v>59</v>
      </c>
      <c r="F416" s="69" t="str">
        <f>IF((COUNT(C407:C415)&lt;&gt;COUNT(F407:F415)),"", ROUND(SUM(F407:F415),2))</f>
        <v/>
      </c>
      <c r="G416" s="72" t="str">
        <f>IF((COUNT(C407:C415)&lt;&gt;COUNT(F407:F415)),"Neužpildytos visų objektų kainos", "")</f>
        <v>Neužpildytos visų objektų kainos</v>
      </c>
    </row>
    <row r="417" spans="1:9" s="12" customFormat="1" ht="45" x14ac:dyDescent="0.25">
      <c r="C417" s="69" t="s">
        <v>60</v>
      </c>
      <c r="D417" s="71"/>
      <c r="E417" s="69" t="s">
        <v>61</v>
      </c>
      <c r="F417" s="69" t="str">
        <f>IF(OR(F416="",D417=""),"", ROUND(PRODUCT(D417,F416)/100,2))</f>
        <v/>
      </c>
      <c r="G417" s="72" t="str">
        <f>IF(D417="", "Nurodykite taikomą PVM dydį", "")</f>
        <v>Nurodykite taikomą PVM dydį</v>
      </c>
    </row>
    <row r="418" spans="1:9" s="12" customFormat="1" x14ac:dyDescent="0.25">
      <c r="E418" s="69" t="s">
        <v>62</v>
      </c>
      <c r="F418" s="69">
        <f>IF(ISBLANK(F417), "", ROUND(SUM(F416:F417),2))</f>
        <v>0</v>
      </c>
    </row>
    <row r="422" spans="1:9" x14ac:dyDescent="0.25">
      <c r="A422" s="13" t="s">
        <v>546</v>
      </c>
      <c r="B422" s="13" t="s">
        <v>547</v>
      </c>
    </row>
    <row r="424" spans="1:9" x14ac:dyDescent="0.25">
      <c r="A424" s="13" t="s">
        <v>27</v>
      </c>
    </row>
    <row r="425" spans="1:9" s="12" customFormat="1" ht="30" x14ac:dyDescent="0.25">
      <c r="A425" s="69" t="s">
        <v>28</v>
      </c>
      <c r="B425" s="69" t="s">
        <v>29</v>
      </c>
      <c r="C425" s="69" t="s">
        <v>30</v>
      </c>
      <c r="D425" s="69" t="s">
        <v>31</v>
      </c>
      <c r="E425" s="69" t="s">
        <v>32</v>
      </c>
      <c r="F425" s="69" t="s">
        <v>33</v>
      </c>
      <c r="G425" s="69" t="s">
        <v>34</v>
      </c>
      <c r="H425" s="69" t="s">
        <v>35</v>
      </c>
      <c r="I425" s="69" t="s">
        <v>36</v>
      </c>
    </row>
    <row r="426" spans="1:9" s="12" customFormat="1" ht="30" x14ac:dyDescent="0.25">
      <c r="A426" s="69" t="s">
        <v>548</v>
      </c>
      <c r="B426" s="69" t="s">
        <v>549</v>
      </c>
      <c r="C426" s="68"/>
      <c r="D426" s="68"/>
      <c r="E426" s="68"/>
      <c r="F426" s="68"/>
      <c r="G426" s="68"/>
      <c r="H426" s="68"/>
      <c r="I426" s="68"/>
    </row>
    <row r="427" spans="1:9" s="12" customFormat="1" x14ac:dyDescent="0.25">
      <c r="A427" s="68" t="s">
        <v>550</v>
      </c>
      <c r="B427" s="68" t="s">
        <v>551</v>
      </c>
      <c r="C427" s="68">
        <v>50</v>
      </c>
      <c r="D427" s="68" t="s">
        <v>152</v>
      </c>
      <c r="E427" s="70"/>
      <c r="F427" s="68" t="str">
        <f>IF(ISBLANK(E427),"", PRODUCT(C427,E427))</f>
        <v/>
      </c>
      <c r="G427" s="71"/>
      <c r="H427" s="68"/>
      <c r="I427" s="68"/>
    </row>
    <row r="428" spans="1:9" s="12" customFormat="1" ht="30" x14ac:dyDescent="0.25">
      <c r="A428" s="68" t="s">
        <v>552</v>
      </c>
      <c r="B428" s="68" t="s">
        <v>553</v>
      </c>
      <c r="C428" s="68"/>
      <c r="D428" s="68"/>
      <c r="E428" s="68"/>
      <c r="F428" s="68"/>
      <c r="G428" s="68"/>
      <c r="H428" s="71"/>
      <c r="I428" s="71"/>
    </row>
    <row r="429" spans="1:9" s="12" customFormat="1" ht="30" x14ac:dyDescent="0.25">
      <c r="A429" s="68" t="s">
        <v>554</v>
      </c>
      <c r="B429" s="68" t="s">
        <v>555</v>
      </c>
      <c r="C429" s="68"/>
      <c r="D429" s="68"/>
      <c r="E429" s="68"/>
      <c r="F429" s="68"/>
      <c r="G429" s="68"/>
      <c r="H429" s="71"/>
      <c r="I429" s="71"/>
    </row>
    <row r="430" spans="1:9" s="12" customFormat="1" x14ac:dyDescent="0.25">
      <c r="A430" s="68" t="s">
        <v>556</v>
      </c>
      <c r="B430" s="68" t="s">
        <v>557</v>
      </c>
      <c r="C430" s="68"/>
      <c r="D430" s="68"/>
      <c r="E430" s="68"/>
      <c r="F430" s="68"/>
      <c r="G430" s="68"/>
      <c r="H430" s="71"/>
      <c r="I430" s="71"/>
    </row>
    <row r="431" spans="1:9" s="12" customFormat="1" x14ac:dyDescent="0.25">
      <c r="A431" s="68" t="s">
        <v>558</v>
      </c>
      <c r="B431" s="68" t="s">
        <v>559</v>
      </c>
      <c r="C431" s="68"/>
      <c r="D431" s="68"/>
      <c r="E431" s="68"/>
      <c r="F431" s="68"/>
      <c r="G431" s="68"/>
      <c r="H431" s="71"/>
      <c r="I431" s="71"/>
    </row>
    <row r="432" spans="1:9" s="12" customFormat="1" x14ac:dyDescent="0.25">
      <c r="A432" s="68" t="s">
        <v>560</v>
      </c>
      <c r="B432" s="68" t="s">
        <v>561</v>
      </c>
      <c r="C432" s="68"/>
      <c r="D432" s="68"/>
      <c r="E432" s="68"/>
      <c r="F432" s="68"/>
      <c r="G432" s="68"/>
      <c r="H432" s="71"/>
      <c r="I432" s="71"/>
    </row>
    <row r="433" spans="1:9" s="12" customFormat="1" x14ac:dyDescent="0.25">
      <c r="A433" s="68" t="s">
        <v>562</v>
      </c>
      <c r="B433" s="68" t="s">
        <v>563</v>
      </c>
      <c r="C433" s="68"/>
      <c r="D433" s="68"/>
      <c r="E433" s="68"/>
      <c r="F433" s="68"/>
      <c r="G433" s="68"/>
      <c r="H433" s="71"/>
      <c r="I433" s="71"/>
    </row>
    <row r="434" spans="1:9" s="12" customFormat="1" x14ac:dyDescent="0.25">
      <c r="A434" s="68" t="s">
        <v>564</v>
      </c>
      <c r="B434" s="68" t="s">
        <v>565</v>
      </c>
      <c r="C434" s="68"/>
      <c r="D434" s="68"/>
      <c r="E434" s="68"/>
      <c r="F434" s="68"/>
      <c r="G434" s="68"/>
      <c r="H434" s="71"/>
      <c r="I434" s="71"/>
    </row>
    <row r="435" spans="1:9" s="12" customFormat="1" x14ac:dyDescent="0.25">
      <c r="A435" s="68" t="s">
        <v>566</v>
      </c>
      <c r="B435" s="68" t="s">
        <v>567</v>
      </c>
      <c r="C435" s="68"/>
      <c r="D435" s="68"/>
      <c r="E435" s="68"/>
      <c r="F435" s="68"/>
      <c r="G435" s="68"/>
      <c r="H435" s="71"/>
      <c r="I435" s="71"/>
    </row>
    <row r="436" spans="1:9" s="12" customFormat="1" x14ac:dyDescent="0.25">
      <c r="A436" s="68" t="s">
        <v>568</v>
      </c>
      <c r="B436" s="68" t="s">
        <v>569</v>
      </c>
      <c r="C436" s="68"/>
      <c r="D436" s="68"/>
      <c r="E436" s="68"/>
      <c r="F436" s="68"/>
      <c r="G436" s="68"/>
      <c r="H436" s="71"/>
      <c r="I436" s="71"/>
    </row>
    <row r="437" spans="1:9" s="12" customFormat="1" x14ac:dyDescent="0.25">
      <c r="A437" s="68" t="s">
        <v>570</v>
      </c>
      <c r="B437" s="68" t="s">
        <v>571</v>
      </c>
      <c r="C437" s="68"/>
      <c r="D437" s="68"/>
      <c r="E437" s="68"/>
      <c r="F437" s="68"/>
      <c r="G437" s="68"/>
      <c r="H437" s="71"/>
      <c r="I437" s="71"/>
    </row>
    <row r="438" spans="1:9" s="12" customFormat="1" ht="30" x14ac:dyDescent="0.25">
      <c r="A438" s="68" t="s">
        <v>572</v>
      </c>
      <c r="B438" s="68" t="s">
        <v>573</v>
      </c>
      <c r="C438" s="68"/>
      <c r="D438" s="68"/>
      <c r="E438" s="68"/>
      <c r="F438" s="68"/>
      <c r="G438" s="68"/>
      <c r="H438" s="71"/>
      <c r="I438" s="71"/>
    </row>
    <row r="439" spans="1:9" s="12" customFormat="1" x14ac:dyDescent="0.25">
      <c r="A439" s="68" t="s">
        <v>574</v>
      </c>
      <c r="B439" s="68" t="s">
        <v>192</v>
      </c>
      <c r="C439" s="68"/>
      <c r="D439" s="68"/>
      <c r="E439" s="68"/>
      <c r="F439" s="68"/>
      <c r="G439" s="68"/>
      <c r="H439" s="71"/>
      <c r="I439" s="71"/>
    </row>
    <row r="440" spans="1:9" s="12" customFormat="1" x14ac:dyDescent="0.25">
      <c r="A440" s="68" t="s">
        <v>575</v>
      </c>
      <c r="B440" s="68" t="s">
        <v>576</v>
      </c>
      <c r="C440" s="68"/>
      <c r="D440" s="68"/>
      <c r="E440" s="68"/>
      <c r="F440" s="68"/>
      <c r="G440" s="68"/>
      <c r="H440" s="71"/>
      <c r="I440" s="71"/>
    </row>
    <row r="441" spans="1:9" s="12" customFormat="1" x14ac:dyDescent="0.25">
      <c r="A441" s="68" t="s">
        <v>577</v>
      </c>
      <c r="B441" s="68" t="s">
        <v>578</v>
      </c>
      <c r="C441" s="68">
        <v>20</v>
      </c>
      <c r="D441" s="68" t="s">
        <v>455</v>
      </c>
      <c r="E441" s="70"/>
      <c r="F441" s="68" t="str">
        <f>IF(ISBLANK(E441),"", PRODUCT(C441,E441))</f>
        <v/>
      </c>
      <c r="G441" s="71"/>
      <c r="H441" s="68"/>
      <c r="I441" s="68"/>
    </row>
    <row r="442" spans="1:9" s="12" customFormat="1" x14ac:dyDescent="0.25">
      <c r="A442" s="68" t="s">
        <v>579</v>
      </c>
      <c r="B442" s="68" t="s">
        <v>580</v>
      </c>
      <c r="C442" s="68"/>
      <c r="D442" s="68"/>
      <c r="E442" s="68"/>
      <c r="F442" s="68"/>
      <c r="G442" s="68"/>
      <c r="H442" s="71"/>
      <c r="I442" s="71"/>
    </row>
    <row r="443" spans="1:9" s="12" customFormat="1" ht="30" x14ac:dyDescent="0.25">
      <c r="A443" s="68" t="s">
        <v>581</v>
      </c>
      <c r="B443" s="68" t="s">
        <v>582</v>
      </c>
      <c r="C443" s="68"/>
      <c r="D443" s="68"/>
      <c r="E443" s="68"/>
      <c r="F443" s="68"/>
      <c r="G443" s="68"/>
      <c r="H443" s="71"/>
      <c r="I443" s="71"/>
    </row>
    <row r="444" spans="1:9" s="12" customFormat="1" ht="30" x14ac:dyDescent="0.25">
      <c r="A444" s="68" t="s">
        <v>583</v>
      </c>
      <c r="B444" s="68" t="s">
        <v>584</v>
      </c>
      <c r="C444" s="68"/>
      <c r="D444" s="68"/>
      <c r="E444" s="68"/>
      <c r="F444" s="68"/>
      <c r="G444" s="68"/>
      <c r="H444" s="71"/>
      <c r="I444" s="71"/>
    </row>
    <row r="445" spans="1:9" s="12" customFormat="1" x14ac:dyDescent="0.25">
      <c r="A445" s="68" t="s">
        <v>585</v>
      </c>
      <c r="B445" s="68" t="s">
        <v>586</v>
      </c>
      <c r="C445" s="68"/>
      <c r="D445" s="68"/>
      <c r="E445" s="68"/>
      <c r="F445" s="68"/>
      <c r="G445" s="68"/>
      <c r="H445" s="71"/>
      <c r="I445" s="71"/>
    </row>
    <row r="446" spans="1:9" s="12" customFormat="1" x14ac:dyDescent="0.25">
      <c r="A446" s="68" t="s">
        <v>587</v>
      </c>
      <c r="B446" s="68" t="s">
        <v>588</v>
      </c>
      <c r="C446" s="68"/>
      <c r="D446" s="68"/>
      <c r="E446" s="68"/>
      <c r="F446" s="68"/>
      <c r="G446" s="68"/>
      <c r="H446" s="71"/>
      <c r="I446" s="71"/>
    </row>
    <row r="447" spans="1:9" s="12" customFormat="1" x14ac:dyDescent="0.25">
      <c r="A447" s="68" t="s">
        <v>589</v>
      </c>
      <c r="B447" s="68" t="s">
        <v>590</v>
      </c>
      <c r="C447" s="68"/>
      <c r="D447" s="68"/>
      <c r="E447" s="68"/>
      <c r="F447" s="68"/>
      <c r="G447" s="68"/>
      <c r="H447" s="71"/>
      <c r="I447" s="71"/>
    </row>
    <row r="448" spans="1:9" s="12" customFormat="1" ht="30" x14ac:dyDescent="0.25">
      <c r="A448" s="68" t="s">
        <v>591</v>
      </c>
      <c r="B448" s="68" t="s">
        <v>592</v>
      </c>
      <c r="C448" s="68"/>
      <c r="D448" s="68"/>
      <c r="E448" s="68"/>
      <c r="F448" s="68"/>
      <c r="G448" s="68"/>
      <c r="H448" s="71"/>
      <c r="I448" s="71"/>
    </row>
    <row r="449" spans="1:9" s="12" customFormat="1" x14ac:dyDescent="0.25">
      <c r="A449" s="68" t="s">
        <v>593</v>
      </c>
      <c r="B449" s="68" t="s">
        <v>594</v>
      </c>
      <c r="C449" s="68"/>
      <c r="D449" s="68"/>
      <c r="E449" s="68"/>
      <c r="F449" s="68"/>
      <c r="G449" s="68"/>
      <c r="H449" s="71"/>
      <c r="I449" s="71"/>
    </row>
    <row r="450" spans="1:9" s="12" customFormat="1" x14ac:dyDescent="0.25">
      <c r="A450" s="68" t="s">
        <v>595</v>
      </c>
      <c r="B450" s="68" t="s">
        <v>596</v>
      </c>
      <c r="C450" s="68"/>
      <c r="D450" s="68"/>
      <c r="E450" s="68"/>
      <c r="F450" s="68"/>
      <c r="G450" s="68"/>
      <c r="H450" s="71"/>
      <c r="I450" s="71"/>
    </row>
    <row r="451" spans="1:9" s="12" customFormat="1" x14ac:dyDescent="0.25">
      <c r="A451" s="68" t="s">
        <v>597</v>
      </c>
      <c r="B451" s="68" t="s">
        <v>598</v>
      </c>
      <c r="C451" s="68"/>
      <c r="D451" s="68"/>
      <c r="E451" s="68"/>
      <c r="F451" s="68"/>
      <c r="G451" s="68"/>
      <c r="H451" s="71"/>
      <c r="I451" s="71"/>
    </row>
    <row r="452" spans="1:9" s="12" customFormat="1" x14ac:dyDescent="0.25">
      <c r="A452" s="68" t="s">
        <v>599</v>
      </c>
      <c r="B452" s="68" t="s">
        <v>192</v>
      </c>
      <c r="C452" s="68"/>
      <c r="D452" s="68"/>
      <c r="E452" s="68"/>
      <c r="F452" s="68"/>
      <c r="G452" s="68"/>
      <c r="H452" s="71"/>
      <c r="I452" s="71"/>
    </row>
    <row r="453" spans="1:9" s="12" customFormat="1" x14ac:dyDescent="0.25">
      <c r="A453" s="68" t="s">
        <v>600</v>
      </c>
      <c r="B453" s="68" t="s">
        <v>601</v>
      </c>
      <c r="C453" s="68"/>
      <c r="D453" s="68"/>
      <c r="E453" s="68"/>
      <c r="F453" s="68"/>
      <c r="G453" s="68"/>
      <c r="H453" s="71"/>
      <c r="I453" s="71"/>
    </row>
    <row r="454" spans="1:9" s="12" customFormat="1" x14ac:dyDescent="0.25">
      <c r="E454" s="69" t="s">
        <v>59</v>
      </c>
      <c r="F454" s="69" t="str">
        <f>IF((COUNT(C427:C453)&lt;&gt;COUNT(F427:F453)),"", ROUND(SUM(F427:F453),2))</f>
        <v/>
      </c>
      <c r="G454" s="72" t="str">
        <f>IF((COUNT(C427:C453)&lt;&gt;COUNT(F427:F453)),"Neužpildytos visų objektų kainos", "")</f>
        <v>Neužpildytos visų objektų kainos</v>
      </c>
    </row>
    <row r="455" spans="1:9" s="12" customFormat="1" ht="45" x14ac:dyDescent="0.25">
      <c r="C455" s="69" t="s">
        <v>60</v>
      </c>
      <c r="D455" s="71"/>
      <c r="E455" s="69" t="s">
        <v>61</v>
      </c>
      <c r="F455" s="69" t="str">
        <f>IF(OR(F454="",D455=""),"", ROUND(PRODUCT(D455,F454)/100,2))</f>
        <v/>
      </c>
      <c r="G455" s="72" t="str">
        <f>IF(D455="", "Nurodykite taikomą PVM dydį", "")</f>
        <v>Nurodykite taikomą PVM dydį</v>
      </c>
    </row>
    <row r="456" spans="1:9" s="12" customFormat="1" x14ac:dyDescent="0.25">
      <c r="E456" s="69" t="s">
        <v>62</v>
      </c>
      <c r="F456" s="69">
        <f>IF(ISBLANK(F455), "", ROUND(SUM(F454:F455),2))</f>
        <v>0</v>
      </c>
    </row>
  </sheetData>
  <sheetProtection algorithmName="SHA-512" hashValue="7Jw06aaa9cXbmhlj8rIHveJb0CZySJFphZyWUJJWyH/eXmI/o5LgTUnlyrqL9PQKsoviQ52CUtMxyVOTM3kA7g==" saltValue="1gqS4nE+EfnN58HEHgAWA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602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603</v>
      </c>
      <c r="B5" s="40"/>
      <c r="C5" s="38" t="s">
        <v>604</v>
      </c>
      <c r="D5" s="39"/>
      <c r="E5" s="40"/>
      <c r="F5" s="38" t="s">
        <v>605</v>
      </c>
      <c r="G5" s="39"/>
      <c r="H5" s="40"/>
      <c r="I5" s="38" t="s">
        <v>606</v>
      </c>
      <c r="J5" s="40"/>
      <c r="K5" s="9" t="s">
        <v>607</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608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604</v>
      </c>
      <c r="D19" s="39"/>
      <c r="E19" s="40"/>
      <c r="F19" s="38" t="s">
        <v>609</v>
      </c>
      <c r="G19" s="39"/>
      <c r="H19" s="40"/>
      <c r="I19" s="59" t="s">
        <v>606</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610</v>
      </c>
      <c r="B33" s="26"/>
      <c r="C33" s="26"/>
      <c r="D33" s="26"/>
      <c r="E33" s="26"/>
      <c r="F33" s="26"/>
      <c r="G33" s="26"/>
      <c r="H33" s="26"/>
      <c r="I33" s="26"/>
      <c r="J33" s="26"/>
    </row>
    <row r="34" spans="1:10" ht="15.95" customHeight="1" thickBot="1" x14ac:dyDescent="0.3"/>
    <row r="35" spans="1:10" ht="15.95" customHeight="1" x14ac:dyDescent="0.25">
      <c r="A35" s="8" t="s">
        <v>28</v>
      </c>
      <c r="B35" s="55" t="s">
        <v>611</v>
      </c>
      <c r="C35" s="39"/>
      <c r="D35" s="39"/>
      <c r="E35" s="39"/>
      <c r="F35" s="39"/>
      <c r="G35" s="40"/>
      <c r="H35" s="56" t="s">
        <v>612</v>
      </c>
      <c r="I35" s="39"/>
      <c r="J35" s="57"/>
    </row>
    <row r="36" spans="1:10" ht="48" customHeight="1" x14ac:dyDescent="0.25">
      <c r="A36" s="18" t="s">
        <v>613</v>
      </c>
      <c r="B36" s="47" t="s">
        <v>614</v>
      </c>
      <c r="C36" s="42"/>
      <c r="D36" s="42"/>
      <c r="E36" s="42"/>
      <c r="F36" s="42"/>
      <c r="G36" s="25"/>
      <c r="H36" s="50"/>
      <c r="I36" s="42"/>
      <c r="J36" s="44"/>
    </row>
    <row r="37" spans="1:10" ht="48" customHeight="1" x14ac:dyDescent="0.25">
      <c r="A37" s="18" t="s">
        <v>615</v>
      </c>
      <c r="B37" s="47" t="s">
        <v>616</v>
      </c>
      <c r="C37" s="42"/>
      <c r="D37" s="42"/>
      <c r="E37" s="42"/>
      <c r="F37" s="42"/>
      <c r="G37" s="25"/>
      <c r="H37" s="50"/>
      <c r="I37" s="42"/>
      <c r="J37" s="44"/>
    </row>
    <row r="38" spans="1:10" ht="48" customHeight="1" x14ac:dyDescent="0.25">
      <c r="A38" s="18" t="s">
        <v>617</v>
      </c>
      <c r="B38" s="47" t="s">
        <v>618</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619</v>
      </c>
      <c r="B48" s="26"/>
      <c r="C48" s="26"/>
      <c r="D48" s="26"/>
      <c r="E48" s="26"/>
      <c r="F48" s="26"/>
      <c r="G48" s="26"/>
      <c r="H48" s="26"/>
      <c r="I48" s="26"/>
      <c r="J48" s="26"/>
    </row>
    <row r="51" spans="1:10" x14ac:dyDescent="0.25">
      <c r="A51" s="46" t="s">
        <v>620</v>
      </c>
      <c r="B51" s="26"/>
      <c r="C51" s="26"/>
      <c r="D51" s="26"/>
      <c r="E51" s="52"/>
      <c r="F51" s="26"/>
      <c r="G51" s="26"/>
      <c r="H51" s="26"/>
      <c r="I51" s="26"/>
      <c r="J51" s="26"/>
    </row>
    <row r="53" spans="1:10" x14ac:dyDescent="0.25">
      <c r="A53" s="46" t="s">
        <v>621</v>
      </c>
      <c r="B53" s="26"/>
      <c r="C53" s="26"/>
      <c r="D53" s="26"/>
      <c r="E53" s="52"/>
      <c r="F53" s="26"/>
      <c r="G53" s="26"/>
      <c r="H53" s="26"/>
      <c r="I53" s="26"/>
      <c r="J53" s="26"/>
    </row>
    <row r="100" spans="1:1" ht="15.75" x14ac:dyDescent="0.25">
      <c r="A100" t="s">
        <v>622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2026-03-02T08:38:53Z</cp:lastPrinted>
  <dcterms:created xsi:type="dcterms:W3CDTF">2023-04-04T12:16:45Z</dcterms:created>
  <dcterms:modified xsi:type="dcterms:W3CDTF">2026-03-02T08:39:11Z</dcterms:modified>
</cp:coreProperties>
</file>