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4910 Priešgaisrinės sistemos techninė priežiūra ir remontas\CVP IS\"/>
    </mc:Choice>
  </mc:AlternateContent>
  <xr:revisionPtr revIDLastSave="0" documentId="13_ncr:1_{DE799351-02C9-43BE-9B73-83A3CD01BEC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6" i="1" l="1"/>
  <c r="F44" i="1"/>
  <c r="F43" i="1"/>
  <c r="F42" i="1"/>
  <c r="F41" i="1"/>
  <c r="F40" i="1"/>
  <c r="F39" i="1"/>
  <c r="F38" i="1"/>
  <c r="F45" i="1" s="1"/>
  <c r="F46" i="1" s="1"/>
  <c r="F47" i="1" s="1"/>
  <c r="F37" i="1"/>
  <c r="F36" i="1"/>
  <c r="F35" i="1"/>
  <c r="F34" i="1"/>
  <c r="G45" i="1" s="1"/>
</calcChain>
</file>

<file path=xl/sharedStrings.xml><?xml version="1.0" encoding="utf-8"?>
<sst xmlns="http://schemas.openxmlformats.org/spreadsheetml/2006/main" count="93" uniqueCount="81">
  <si>
    <t>PIRKIMO SĄLYGŲ PRIEDAS "PASIŪLYMO FORMA"</t>
  </si>
  <si>
    <t>PRIEŠGAISRINĖS SISTEMOS TECHNINĖ PRIEŽIŪRA IR REMONTAS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</si>
  <si>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</si>
  <si>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</si>
  <si>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</si>
  <si>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</si>
  <si>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</si>
  <si>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</si>
  <si>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</si>
  <si>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</si>
  <si>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</si>
  <si>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</si>
  <si>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</si>
  <si>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</si>
  <si>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</si>
  <si>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</si>
  <si>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</si>
  <si>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</si>
  <si>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</si>
  <si>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</si>
  <si>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</si>
  <si>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</si>
  <si>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</si>
  <si>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</si>
  <si>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</si>
  <si>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</si>
  <si>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</si>
  <si>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</si>
  <si>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</si>
  <si>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</si>
  <si>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</si>
  <si>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</si>
  <si>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</si>
  <si>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</si>
  <si>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Adresinis dūmų jutiklis ED100</t>
  </si>
  <si>
    <t>vnt.</t>
  </si>
  <si>
    <t>1.2.</t>
  </si>
  <si>
    <t>Adresinio dūmų jutiklio bazė, Enea EB0010</t>
  </si>
  <si>
    <t>1.3.</t>
  </si>
  <si>
    <t>Kabelis gaisrinis, nedegus, ekranuotas, PH90 (2X1/PH90)</t>
  </si>
  <si>
    <t>m</t>
  </si>
  <si>
    <t>1.4.</t>
  </si>
  <si>
    <t>Išplėtimo plokštė 2 kilpų (SmartLoop/2L)</t>
  </si>
  <si>
    <t>1.5.</t>
  </si>
  <si>
    <t>IRIS/ENEA detektorių bazių montavimo dėžutė EB0040</t>
  </si>
  <si>
    <t>1.6.</t>
  </si>
  <si>
    <t>Modulis adresinei centralei, Inim EM312SR</t>
  </si>
  <si>
    <t>1.7.</t>
  </si>
  <si>
    <t>Gaisrinis adresinis mygtukas, Inim EC0020</t>
  </si>
  <si>
    <t>1.8.</t>
  </si>
  <si>
    <t>Gedimo nustatymas ir atvykimas į objektą</t>
  </si>
  <si>
    <t>1.9.</t>
  </si>
  <si>
    <t>Remonto darbai</t>
  </si>
  <si>
    <t>val.</t>
  </si>
  <si>
    <t>1.10.</t>
  </si>
  <si>
    <t>Programavimo darbai</t>
  </si>
  <si>
    <t>1.11.</t>
  </si>
  <si>
    <t>Kabelių tiesimo darbai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</si>
  <si>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</si>
  <si>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</si>
  <si>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</si>
  <si>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</si>
  <si>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</si>
  <si>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</si>
  <si>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</si>
  <si>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</si>
  <si>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</si>
  <si>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</si>
  <si>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</si>
  <si>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</si>
  <si>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</si>
  <si>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</si>
  <si>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</si>
  <si>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</si>
  <si>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</si>
  <si>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</si>
  <si>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</si>
  <si>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</si>
  <si>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</si>
  <si>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</si>
  <si>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4910 2026-03-02 17:31:37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</si>
</sst>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8"/>
  <sheetViews>
    <sheetView tabSelected="1" workbookViewId="0">
      <selection activeCell="H15" sqref="H15"/>
    </sheetView>
  </sheetViews>
  <sheetFormatPr defaultColWidth="10.875" defaultRowHeight="15" x14ac:dyDescent="0.25"/>
  <cols>
    <col min="1" max="1" width="9.125" style="1" customWidth="1"/>
    <col min="2" max="2" width="44.25" style="1" customWidth="1"/>
    <col min="3" max="3" width="12.25" style="1" customWidth="1"/>
    <col min="4" max="4" width="15.5" style="1" customWidth="1"/>
    <col min="5" max="5" width="17.5" style="1" customWidth="1"/>
    <col min="6" max="6" width="1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71.099999999999994" customHeight="1" x14ac:dyDescent="0.25">
      <c r="A21" s="30" t="s">
        <v>16</v>
      </c>
      <c r="B21" s="31"/>
      <c r="C21" s="34"/>
      <c r="D21" s="35"/>
      <c r="E21" s="35"/>
      <c r="F21" s="35"/>
    </row>
    <row r="22" spans="1:6" ht="18" customHeight="1" x14ac:dyDescent="0.25">
      <c r="A22" s="5"/>
      <c r="B22" s="5"/>
      <c r="C22" s="6"/>
      <c r="D22" s="6"/>
      <c r="E22" s="6"/>
      <c r="F22" s="6"/>
    </row>
    <row r="23" spans="1:6" x14ac:dyDescent="0.25">
      <c r="A23" s="29"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32" t="s">
        <v>22</v>
      </c>
      <c r="B28" s="26"/>
      <c r="C28" s="26"/>
      <c r="D28" s="26"/>
      <c r="E28" s="26"/>
      <c r="F28" s="26"/>
    </row>
    <row r="29" spans="1:6" x14ac:dyDescent="0.25">
      <c r="A29" s="26" t="s">
        <v>23</v>
      </c>
      <c r="B29" s="26"/>
      <c r="C29" s="26"/>
      <c r="D29" s="26"/>
      <c r="E29" s="26"/>
      <c r="F29" s="26"/>
    </row>
    <row r="30" spans="1:6" ht="42" customHeight="1" x14ac:dyDescent="0.25">
      <c r="A30" s="71" t="s">
        <v>24</v>
      </c>
      <c r="B30" s="71"/>
      <c r="D30" s="72"/>
    </row>
    <row r="31" spans="1:6" x14ac:dyDescent="0.25">
      <c r="A31" s="15" t="s">
        <v>25</v>
      </c>
    </row>
    <row r="32" spans="1:6" x14ac:dyDescent="0.25">
      <c r="A32" s="13" t="s">
        <v>26</v>
      </c>
    </row>
    <row r="33" spans="1:7" s="12" customFormat="1" ht="30" x14ac:dyDescent="0.25">
      <c r="A33" s="66" t="s">
        <v>27</v>
      </c>
      <c r="B33" s="66" t="s">
        <v>28</v>
      </c>
      <c r="C33" s="66" t="s">
        <v>29</v>
      </c>
      <c r="D33" s="66" t="s">
        <v>30</v>
      </c>
      <c r="E33" s="66" t="s">
        <v>31</v>
      </c>
      <c r="F33" s="66" t="s">
        <v>32</v>
      </c>
    </row>
    <row r="34" spans="1:7" s="12" customFormat="1" x14ac:dyDescent="0.25">
      <c r="A34" s="67" t="s">
        <v>33</v>
      </c>
      <c r="B34" s="67" t="s">
        <v>34</v>
      </c>
      <c r="C34" s="67">
        <v>1</v>
      </c>
      <c r="D34" s="67" t="s">
        <v>35</v>
      </c>
      <c r="E34" s="68"/>
      <c r="F34" s="67" t="str">
        <f t="shared" ref="F34:F44" si="0">IF(ISBLANK(E34),"", PRODUCT(C34,E34))</f>
        <v/>
      </c>
    </row>
    <row r="35" spans="1:7" s="12" customFormat="1" x14ac:dyDescent="0.25">
      <c r="A35" s="67" t="s">
        <v>36</v>
      </c>
      <c r="B35" s="67" t="s">
        <v>37</v>
      </c>
      <c r="C35" s="67">
        <v>1</v>
      </c>
      <c r="D35" s="67" t="s">
        <v>35</v>
      </c>
      <c r="E35" s="68"/>
      <c r="F35" s="67" t="str">
        <f t="shared" si="0"/>
        <v/>
      </c>
    </row>
    <row r="36" spans="1:7" s="12" customFormat="1" ht="30" x14ac:dyDescent="0.25">
      <c r="A36" s="67" t="s">
        <v>38</v>
      </c>
      <c r="B36" s="67" t="s">
        <v>39</v>
      </c>
      <c r="C36" s="67">
        <v>1</v>
      </c>
      <c r="D36" s="67" t="s">
        <v>40</v>
      </c>
      <c r="E36" s="68"/>
      <c r="F36" s="67" t="str">
        <f t="shared" si="0"/>
        <v/>
      </c>
    </row>
    <row r="37" spans="1:7" s="12" customFormat="1" x14ac:dyDescent="0.25">
      <c r="A37" s="67" t="s">
        <v>41</v>
      </c>
      <c r="B37" s="67" t="s">
        <v>42</v>
      </c>
      <c r="C37" s="67">
        <v>1</v>
      </c>
      <c r="D37" s="67" t="s">
        <v>35</v>
      </c>
      <c r="E37" s="68"/>
      <c r="F37" s="67" t="str">
        <f t="shared" si="0"/>
        <v/>
      </c>
    </row>
    <row r="38" spans="1:7" s="12" customFormat="1" x14ac:dyDescent="0.25">
      <c r="A38" s="67" t="s">
        <v>43</v>
      </c>
      <c r="B38" s="67" t="s">
        <v>44</v>
      </c>
      <c r="C38" s="67">
        <v>1</v>
      </c>
      <c r="D38" s="67" t="s">
        <v>35</v>
      </c>
      <c r="E38" s="68"/>
      <c r="F38" s="67" t="str">
        <f t="shared" si="0"/>
        <v/>
      </c>
    </row>
    <row r="39" spans="1:7" s="12" customFormat="1" x14ac:dyDescent="0.25">
      <c r="A39" s="67" t="s">
        <v>45</v>
      </c>
      <c r="B39" s="67" t="s">
        <v>46</v>
      </c>
      <c r="C39" s="67">
        <v>1</v>
      </c>
      <c r="D39" s="67" t="s">
        <v>35</v>
      </c>
      <c r="E39" s="68"/>
      <c r="F39" s="67" t="str">
        <f t="shared" si="0"/>
        <v/>
      </c>
    </row>
    <row r="40" spans="1:7" s="12" customFormat="1" x14ac:dyDescent="0.25">
      <c r="A40" s="67" t="s">
        <v>47</v>
      </c>
      <c r="B40" s="67" t="s">
        <v>48</v>
      </c>
      <c r="C40" s="67">
        <v>1</v>
      </c>
      <c r="D40" s="67" t="s">
        <v>35</v>
      </c>
      <c r="E40" s="68"/>
      <c r="F40" s="67" t="str">
        <f t="shared" si="0"/>
        <v/>
      </c>
    </row>
    <row r="41" spans="1:7" s="12" customFormat="1" x14ac:dyDescent="0.25">
      <c r="A41" s="67" t="s">
        <v>49</v>
      </c>
      <c r="B41" s="67" t="s">
        <v>50</v>
      </c>
      <c r="C41" s="67">
        <v>1</v>
      </c>
      <c r="D41" s="67" t="s">
        <v>35</v>
      </c>
      <c r="E41" s="68"/>
      <c r="F41" s="67" t="str">
        <f t="shared" si="0"/>
        <v/>
      </c>
    </row>
    <row r="42" spans="1:7" s="12" customFormat="1" x14ac:dyDescent="0.25">
      <c r="A42" s="67" t="s">
        <v>51</v>
      </c>
      <c r="B42" s="67" t="s">
        <v>52</v>
      </c>
      <c r="C42" s="67">
        <v>1</v>
      </c>
      <c r="D42" s="67" t="s">
        <v>53</v>
      </c>
      <c r="E42" s="68"/>
      <c r="F42" s="67" t="str">
        <f t="shared" si="0"/>
        <v/>
      </c>
    </row>
    <row r="43" spans="1:7" s="12" customFormat="1" x14ac:dyDescent="0.25">
      <c r="A43" s="67" t="s">
        <v>54</v>
      </c>
      <c r="B43" s="67" t="s">
        <v>55</v>
      </c>
      <c r="C43" s="67">
        <v>1</v>
      </c>
      <c r="D43" s="67" t="s">
        <v>53</v>
      </c>
      <c r="E43" s="68"/>
      <c r="F43" s="67" t="str">
        <f t="shared" si="0"/>
        <v/>
      </c>
    </row>
    <row r="44" spans="1:7" s="12" customFormat="1" x14ac:dyDescent="0.25">
      <c r="A44" s="67" t="s">
        <v>56</v>
      </c>
      <c r="B44" s="67" t="s">
        <v>57</v>
      </c>
      <c r="C44" s="67">
        <v>1</v>
      </c>
      <c r="D44" s="67" t="s">
        <v>40</v>
      </c>
      <c r="E44" s="68"/>
      <c r="F44" s="67" t="str">
        <f t="shared" si="0"/>
        <v/>
      </c>
    </row>
    <row r="45" spans="1:7" s="12" customFormat="1" ht="30" x14ac:dyDescent="0.25">
      <c r="E45" s="66" t="s">
        <v>58</v>
      </c>
      <c r="F45" s="66" t="str">
        <f>IF((SUMPRODUCT(--(F34:F44=""))&gt;0), "", ROUND(SUM(F34:F44),2))</f>
        <v/>
      </c>
      <c r="G45" s="69" t="str">
        <f>IF((SUMPRODUCT(--(F34:F44=""))&gt;0), "Neužpildytos visų objektų kainos", "")</f>
        <v>Neužpildytos visų objektų kainos</v>
      </c>
    </row>
    <row r="46" spans="1:7" s="12" customFormat="1" ht="30" x14ac:dyDescent="0.25">
      <c r="C46" s="66" t="s">
        <v>59</v>
      </c>
      <c r="D46" s="70"/>
      <c r="E46" s="66" t="s">
        <v>60</v>
      </c>
      <c r="F46" s="66" t="str">
        <f>IF(OR(F45="",D46=""),"", ROUND(PRODUCT(D46,F45)/100,2))</f>
        <v/>
      </c>
      <c r="G46" s="69" t="str">
        <f>IF(D46="", "Nurodykite taikomą PVM dydį", "")</f>
        <v>Nurodykite taikomą PVM dydį</v>
      </c>
    </row>
    <row r="47" spans="1:7" s="12" customFormat="1" x14ac:dyDescent="0.25">
      <c r="E47" s="66" t="s">
        <v>61</v>
      </c>
      <c r="F47" s="66">
        <f>IF(ISBLANK(F46), "", ROUND(SUM(F45:F46),2))</f>
        <v>0</v>
      </c>
    </row>
    <row r="48" spans="1:7" s="12" customFormat="1" x14ac:dyDescent="0.25"/>
  </sheetData>
  <sheetProtection algorithmName="SHA-512" hashValue="2o9kHj937C4SeKls0wMAjxljppGECiJXFDdy/7pKqhYJSxxsOCWTB/e28UDHk6q2MYIJgWaSYQL4jYjj0CP+eQ==" saltValue="y1dLdXeoJjxUpzz2EtpNA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62</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63</v>
      </c>
      <c r="B5" s="40"/>
      <c r="C5" s="38" t="s">
        <v>64</v>
      </c>
      <c r="D5" s="39"/>
      <c r="E5" s="40"/>
      <c r="F5" s="38" t="s">
        <v>65</v>
      </c>
      <c r="G5" s="39"/>
      <c r="H5" s="40"/>
      <c r="I5" s="38" t="s">
        <v>66</v>
      </c>
      <c r="J5" s="40"/>
      <c r="K5" s="9" t="s">
        <v>67</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68</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0"/>
      <c r="C19" s="38" t="s">
        <v>64</v>
      </c>
      <c r="D19" s="39"/>
      <c r="E19" s="40"/>
      <c r="F19" s="38" t="s">
        <v>69</v>
      </c>
      <c r="G19" s="39"/>
      <c r="H19" s="40"/>
      <c r="I19" s="59" t="s">
        <v>66</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70</v>
      </c>
      <c r="B33" s="26"/>
      <c r="C33" s="26"/>
      <c r="D33" s="26"/>
      <c r="E33" s="26"/>
      <c r="F33" s="26"/>
      <c r="G33" s="26"/>
      <c r="H33" s="26"/>
      <c r="I33" s="26"/>
      <c r="J33" s="26"/>
    </row>
    <row r="34" spans="1:10" ht="15.95" customHeight="1" thickBot="1" x14ac:dyDescent="0.3"/>
    <row r="35" spans="1:10" ht="15.95" customHeight="1" x14ac:dyDescent="0.25">
      <c r="A35" s="8" t="s">
        <v>27</v>
      </c>
      <c r="B35" s="55" t="s">
        <v>71</v>
      </c>
      <c r="C35" s="39"/>
      <c r="D35" s="39"/>
      <c r="E35" s="39"/>
      <c r="F35" s="39"/>
      <c r="G35" s="40"/>
      <c r="H35" s="56" t="s">
        <v>72</v>
      </c>
      <c r="I35" s="39"/>
      <c r="J35" s="57"/>
    </row>
    <row r="36" spans="1:10" ht="48" customHeight="1" x14ac:dyDescent="0.25">
      <c r="A36" s="18" t="s">
        <v>73</v>
      </c>
      <c r="B36" s="47" t="s">
        <v>74</v>
      </c>
      <c r="C36" s="42"/>
      <c r="D36" s="42"/>
      <c r="E36" s="42"/>
      <c r="F36" s="42"/>
      <c r="G36" s="25"/>
      <c r="H36" s="50"/>
      <c r="I36" s="42"/>
      <c r="J36" s="44"/>
    </row>
    <row r="37" spans="1:10" ht="48" customHeight="1" x14ac:dyDescent="0.25">
      <c r="A37" s="18" t="s">
        <v>75</v>
      </c>
      <c r="B37" s="47" t="s">
        <v>76</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77</v>
      </c>
      <c r="B48" s="26"/>
      <c r="C48" s="26"/>
      <c r="D48" s="26"/>
      <c r="E48" s="26"/>
      <c r="F48" s="26"/>
      <c r="G48" s="26"/>
      <c r="H48" s="26"/>
      <c r="I48" s="26"/>
      <c r="J48" s="26"/>
    </row>
    <row r="51" spans="1:10" x14ac:dyDescent="0.25">
      <c r="A51" s="46" t="s">
        <v>78</v>
      </c>
      <c r="B51" s="26"/>
      <c r="C51" s="26"/>
      <c r="D51" s="26"/>
      <c r="E51" s="52"/>
      <c r="F51" s="26"/>
      <c r="G51" s="26"/>
      <c r="H51" s="26"/>
      <c r="I51" s="26"/>
      <c r="J51" s="26"/>
    </row>
    <row r="53" spans="1:10" x14ac:dyDescent="0.25">
      <c r="A53" s="46" t="s">
        <v>79</v>
      </c>
      <c r="B53" s="26"/>
      <c r="C53" s="26"/>
      <c r="D53" s="26"/>
      <c r="E53" s="52"/>
      <c r="F53" s="26"/>
      <c r="G53" s="26"/>
      <c r="H53" s="26"/>
      <c r="I53" s="26"/>
      <c r="J53" s="26"/>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2026-03-02T15:33:22Z</cp:lastPrinted>
  <dcterms:created xsi:type="dcterms:W3CDTF">2023-04-04T12:16:45Z</dcterms:created>
  <dcterms:modified xsi:type="dcterms:W3CDTF">2026-03-02T15:33:48Z</dcterms:modified>
</cp:coreProperties>
</file>