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6/Darbai/VT NT rekonstrukcija Kondroto/Pirkimo dokumentai/"/>
    </mc:Choice>
  </mc:AlternateContent>
  <xr:revisionPtr revIDLastSave="78" documentId="8_{05286E3C-BB2F-4D2E-8C2A-1CD802EFA1AC}" xr6:coauthVersionLast="47" xr6:coauthVersionMax="47" xr10:uidLastSave="{75506103-9EF5-4C3B-B7AE-17AEEC5276AE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4" i="2"/>
  <c r="F23" i="2"/>
  <c r="F20" i="2" l="1"/>
  <c r="F19" i="2"/>
  <c r="F16" i="2"/>
  <c r="F15" i="2"/>
  <c r="F14" i="2"/>
  <c r="F13" i="2"/>
  <c r="F12" i="2"/>
  <c r="F11" i="2"/>
  <c r="F17" i="2" l="1"/>
  <c r="B25" i="2"/>
  <c r="B21" i="2"/>
  <c r="B17" i="2"/>
  <c r="F21" i="2" l="1"/>
  <c r="F25" i="2"/>
  <c r="F27" i="2" l="1"/>
  <c r="F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<sst xmlns="http://schemas.openxmlformats.org/spreadsheetml/2006/main" count="54" uniqueCount="44">
  <si>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</si>
  <si>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</si>
  <si>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</si>
  <si>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</si>
  <si>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</si>
  <si>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</si>
  <si>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</si>
  <si>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</si>
  <si>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</si>
  <si>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</si>
  <si>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</si>
  <si>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</si>
  <si>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</si>
  <si>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</si>
  <si>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</si>
  <si>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</si>
  <si>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</si>
  <si>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</si>
  <si>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</si>
  <si>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</si>
  <si>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</si>
  <si>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</si>
  <si>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</si>
  <si>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</si>
  <si>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</si>
  <si>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</si>
  <si>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</si>
  <si>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</si>
  <si>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</si>
  <si>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3.</t>
  </si>
  <si>
    <t>3.1.</t>
  </si>
  <si>
    <t>3.2.</t>
  </si>
  <si>
    <t>Vandentiekio ir buitinių nuotekų tinklų rekonstrukcija Kondroto g., Raudondvario k., Raudondvario sen., Kauno r. sav.</t>
  </si>
  <si>
    <t>Techninis darbo projektas</t>
  </si>
  <si>
    <t>Topografinė nuotrauka</t>
  </si>
  <si>
    <t>1.5.</t>
  </si>
  <si>
    <t>Apsaugos zonų registravimas, korekcija (jei taikoma)</t>
  </si>
  <si>
    <t>1.6.</t>
  </si>
  <si>
    <t>VANDENTIEKIO TINKLAI KONDROTO G.</t>
  </si>
  <si>
    <t>BUITINIŲ NUOTEKŲ TINKLAI KONDROTO G.</t>
  </si>
  <si>
    <t xml:space="preserve">Vandentiekio tinklai (vamzdynai, jų klojimas, šuliniai, žemės kasimo darbai, dangų ardymas, atstatymas, išbandymas, praplovimas ir kt.) </t>
  </si>
  <si>
    <t xml:space="preserve">Įvadiniai vandentiekio tinklai (vamzdynai, jų klojimas, sklendės, kapos, šuliniai, žemės kasimo darbai, dangų ardymas, atstatymas, išbandymas, praplovimas ir kt.) </t>
  </si>
  <si>
    <t xml:space="preserve">Buitiniai nuotekų tinklai (kinetės, žemės kasimo darbai, dangų ardymas, atstatymas, išbandymas, praplovimas, prisijungimas prie esamų tinklų) </t>
  </si>
  <si>
    <t xml:space="preserve">Nuotekų išvadai (kinetės, žemės kasimo darbai, dangų ardymas, atstatymas, išbandymas, praplovimas, prisijungimas prie esamų tinklų)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</si>
</sst>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37"/>
  <sheetViews>
    <sheetView tabSelected="1" zoomScaleNormal="100" workbookViewId="0">
      <selection activeCell="F27" sqref="F27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39" t="s">
        <v>0</v>
      </c>
      <c r="B1" s="39"/>
      <c r="C1" s="40" t="s">
        <v>32</v>
      </c>
      <c r="D1" s="40"/>
      <c r="E1" s="40"/>
      <c r="F1" s="40"/>
    </row>
    <row r="2" spans="1:6" x14ac:dyDescent="0.25">
      <c r="A2" s="41" t="s">
        <v>1</v>
      </c>
      <c r="B2" s="41"/>
      <c r="C2" s="2" t="s">
        <v>17</v>
      </c>
      <c r="D2" s="10"/>
      <c r="E2" s="2"/>
      <c r="F2" s="2"/>
    </row>
    <row r="3" spans="1:6" ht="19.5" customHeight="1" x14ac:dyDescent="0.25">
      <c r="A3" s="39" t="s">
        <v>2</v>
      </c>
      <c r="B3" s="39"/>
      <c r="C3" s="2" t="s">
        <v>16</v>
      </c>
      <c r="D3" s="10"/>
      <c r="E3" s="2"/>
      <c r="F3" s="2"/>
    </row>
    <row r="4" spans="1:6" x14ac:dyDescent="0.25">
      <c r="A4" s="39" t="s">
        <v>3</v>
      </c>
      <c r="B4" s="39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2" t="s">
        <v>4</v>
      </c>
      <c r="B6" s="42"/>
      <c r="C6" s="43" t="s">
        <v>17</v>
      </c>
      <c r="D6" s="43"/>
      <c r="E6" s="43"/>
      <c r="F6" s="43"/>
    </row>
    <row r="7" spans="1:6" x14ac:dyDescent="0.25">
      <c r="A7" s="44" t="s">
        <v>5</v>
      </c>
      <c r="B7" s="45" t="s">
        <v>6</v>
      </c>
      <c r="C7" s="46" t="s">
        <v>7</v>
      </c>
      <c r="D7" s="45" t="s">
        <v>8</v>
      </c>
      <c r="E7" s="45"/>
      <c r="F7" s="45"/>
    </row>
    <row r="8" spans="1:6" ht="42.75" x14ac:dyDescent="0.25">
      <c r="A8" s="44"/>
      <c r="B8" s="45"/>
      <c r="C8" s="46"/>
      <c r="D8" s="28" t="s">
        <v>9</v>
      </c>
      <c r="E8" s="29" t="s">
        <v>10</v>
      </c>
      <c r="F8" s="29" t="s">
        <v>11</v>
      </c>
    </row>
    <row r="9" spans="1:6" ht="15.75" x14ac:dyDescent="0.25">
      <c r="A9" s="38"/>
      <c r="B9" s="38"/>
      <c r="C9" s="38"/>
      <c r="D9" s="38"/>
      <c r="E9" s="38"/>
      <c r="F9" s="38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33</v>
      </c>
      <c r="C11" s="19" t="s">
        <v>21</v>
      </c>
      <c r="D11" s="19">
        <v>1</v>
      </c>
      <c r="E11" s="20"/>
      <c r="F11" s="20">
        <f t="shared" ref="F11:F16" si="0">ROUND(D11*E11,2)</f>
        <v>0</v>
      </c>
    </row>
    <row r="12" spans="1:6" ht="17.25" customHeight="1" x14ac:dyDescent="0.25">
      <c r="A12" s="4" t="s">
        <v>19</v>
      </c>
      <c r="B12" s="1" t="s">
        <v>34</v>
      </c>
      <c r="C12" s="19" t="s">
        <v>21</v>
      </c>
      <c r="D12" s="19">
        <v>1</v>
      </c>
      <c r="E12" s="20"/>
      <c r="F12" s="20">
        <f t="shared" si="0"/>
        <v>0</v>
      </c>
    </row>
    <row r="13" spans="1:6" ht="17.25" customHeight="1" x14ac:dyDescent="0.25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 t="shared" si="0"/>
        <v>0</v>
      </c>
    </row>
    <row r="14" spans="1:6" ht="17.25" customHeight="1" x14ac:dyDescent="0.25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 t="shared" si="0"/>
        <v>0</v>
      </c>
    </row>
    <row r="15" spans="1:6" ht="16.350000000000001" customHeight="1" x14ac:dyDescent="0.25">
      <c r="A15" s="4" t="s">
        <v>35</v>
      </c>
      <c r="B15" s="1" t="s">
        <v>36</v>
      </c>
      <c r="C15" s="19" t="s">
        <v>21</v>
      </c>
      <c r="D15" s="19">
        <v>1</v>
      </c>
      <c r="E15" s="20"/>
      <c r="F15" s="20">
        <f t="shared" si="0"/>
        <v>0</v>
      </c>
    </row>
    <row r="16" spans="1:6" ht="16.350000000000001" customHeight="1" x14ac:dyDescent="0.25">
      <c r="A16" s="4" t="s">
        <v>37</v>
      </c>
      <c r="B16" s="1" t="s">
        <v>28</v>
      </c>
      <c r="C16" s="19" t="s">
        <v>21</v>
      </c>
      <c r="D16" s="19">
        <v>1</v>
      </c>
      <c r="E16" s="20"/>
      <c r="F16" s="20">
        <f t="shared" si="0"/>
        <v>0</v>
      </c>
    </row>
    <row r="17" spans="1:6" ht="16.350000000000001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38</v>
      </c>
      <c r="C18" s="14"/>
      <c r="D18" s="15"/>
      <c r="E18" s="16"/>
      <c r="F18" s="17"/>
    </row>
    <row r="19" spans="1:6" ht="40.5" customHeight="1" x14ac:dyDescent="0.25">
      <c r="A19" s="18" t="s">
        <v>26</v>
      </c>
      <c r="B19" s="47" t="s">
        <v>40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41.1" customHeight="1" x14ac:dyDescent="0.25">
      <c r="A20" s="18" t="s">
        <v>27</v>
      </c>
      <c r="B20" s="47" t="s">
        <v>41</v>
      </c>
      <c r="C20" s="19" t="s">
        <v>21</v>
      </c>
      <c r="D20" s="19">
        <v>1</v>
      </c>
      <c r="E20" s="20"/>
      <c r="F20" s="20">
        <f>ROUND(D20*E20,2)</f>
        <v>0</v>
      </c>
    </row>
    <row r="21" spans="1:6" ht="28.5" customHeight="1" x14ac:dyDescent="0.25">
      <c r="A21" s="18"/>
      <c r="B21" s="22" t="str">
        <f>CONCATENATE("Viso (",B18,")")</f>
        <v>Viso (VANDENTIEKIO TINKLAI KONDROTO G.)</v>
      </c>
      <c r="C21" s="19"/>
      <c r="D21" s="19"/>
      <c r="E21" s="20"/>
      <c r="F21" s="30">
        <f>SUM(F19:F20)</f>
        <v>0</v>
      </c>
    </row>
    <row r="22" spans="1:6" ht="28.35" customHeight="1" x14ac:dyDescent="0.25">
      <c r="A22" s="12" t="s">
        <v>29</v>
      </c>
      <c r="B22" s="13" t="s">
        <v>39</v>
      </c>
      <c r="C22" s="14"/>
      <c r="D22" s="15"/>
      <c r="E22" s="16"/>
      <c r="F22" s="17"/>
    </row>
    <row r="23" spans="1:6" ht="49.5" customHeight="1" x14ac:dyDescent="0.25">
      <c r="A23" s="18" t="s">
        <v>30</v>
      </c>
      <c r="B23" s="47" t="s">
        <v>42</v>
      </c>
      <c r="C23" s="19" t="s">
        <v>21</v>
      </c>
      <c r="D23" s="19">
        <v>1</v>
      </c>
      <c r="E23" s="20"/>
      <c r="F23" s="20">
        <f t="shared" ref="F23:F24" si="1">ROUND(D23*E23,2)</f>
        <v>0</v>
      </c>
    </row>
    <row r="24" spans="1:6" ht="49.5" customHeight="1" x14ac:dyDescent="0.25">
      <c r="A24" s="18" t="s">
        <v>31</v>
      </c>
      <c r="B24" s="47" t="s">
        <v>43</v>
      </c>
      <c r="C24" s="19" t="s">
        <v>21</v>
      </c>
      <c r="D24" s="19">
        <v>1</v>
      </c>
      <c r="E24" s="20"/>
      <c r="F24" s="20">
        <f t="shared" si="1"/>
        <v>0</v>
      </c>
    </row>
    <row r="25" spans="1:6" ht="28.35" customHeight="1" x14ac:dyDescent="0.25">
      <c r="A25" s="18"/>
      <c r="B25" s="22" t="str">
        <f>CONCATENATE("Viso (",B22,")")</f>
        <v>Viso (BUITINIŲ NUOTEKŲ TINKLAI KONDROTO G.)</v>
      </c>
      <c r="C25" s="19"/>
      <c r="D25" s="19"/>
      <c r="E25" s="20"/>
      <c r="F25" s="30">
        <f>SUM(F23:F24)</f>
        <v>0</v>
      </c>
    </row>
    <row r="26" spans="1:6" ht="16.350000000000001" customHeight="1" x14ac:dyDescent="0.25">
      <c r="A26" s="5"/>
      <c r="B26" s="6" t="s">
        <v>13</v>
      </c>
      <c r="C26" s="7"/>
      <c r="D26" s="11"/>
      <c r="E26" s="8"/>
      <c r="F26" s="9">
        <f>+F17+F21+F25</f>
        <v>0</v>
      </c>
    </row>
    <row r="27" spans="1:6" ht="16.350000000000001" customHeight="1" x14ac:dyDescent="0.25">
      <c r="A27" s="31"/>
      <c r="B27" s="32" t="s">
        <v>14</v>
      </c>
      <c r="C27" s="33"/>
      <c r="D27" s="34"/>
      <c r="E27" s="33"/>
      <c r="F27" s="35">
        <f>SUM(F26*21%)</f>
        <v>0</v>
      </c>
    </row>
    <row r="28" spans="1:6" ht="16.350000000000001" customHeight="1" x14ac:dyDescent="0.25">
      <c r="A28" s="31"/>
      <c r="B28" s="32" t="s">
        <v>15</v>
      </c>
      <c r="C28" s="33"/>
      <c r="D28" s="34"/>
      <c r="E28" s="33"/>
      <c r="F28" s="36">
        <f>F26+F27</f>
        <v>0</v>
      </c>
    </row>
    <row r="37" spans="16:16" x14ac:dyDescent="0.25">
      <c r="P37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2026-03-04T09:27:11Z</dcterms:modified>
</cp:coreProperties>
</file>