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1. TARPTAUTINIAI konkursai\Vienkartinės medicinos priemonės. Priemonės robotinei chirurgijai\CVP IS\"/>
    </mc:Choice>
  </mc:AlternateContent>
  <xr:revisionPtr revIDLastSave="0" documentId="13_ncr:1_{3CBB3E15-2135-4567-9EA4-0A09766F75D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15" i="1" l="1"/>
  <c r="G114" i="1"/>
  <c r="F114" i="1"/>
  <c r="F115" i="1" s="1"/>
  <c r="F116" i="1" s="1"/>
  <c r="F110" i="1"/>
  <c r="G100" i="1"/>
  <c r="F99" i="1"/>
  <c r="F100" i="1" s="1"/>
  <c r="F101" i="1" s="1"/>
  <c r="F95" i="1"/>
  <c r="G99" i="1" s="1"/>
  <c r="G85" i="1"/>
  <c r="F81" i="1"/>
  <c r="F84" i="1" s="1"/>
  <c r="F85" i="1" s="1"/>
  <c r="F86" i="1" s="1"/>
  <c r="G71" i="1"/>
  <c r="G70" i="1"/>
  <c r="F70" i="1"/>
  <c r="F71" i="1" s="1"/>
  <c r="F72" i="1" s="1"/>
  <c r="F66" i="1"/>
  <c r="G56" i="1"/>
  <c r="F51" i="1"/>
  <c r="F55" i="1" s="1"/>
  <c r="F56" i="1" s="1"/>
  <c r="F57" i="1" s="1"/>
  <c r="G41" i="1"/>
  <c r="G40" i="1"/>
  <c r="F40" i="1"/>
  <c r="F41" i="1" s="1"/>
  <c r="F42" i="1" s="1"/>
  <c r="F37" i="1"/>
  <c r="G55" i="1" l="1"/>
  <c r="G84" i="1"/>
</calcChain>
</file>

<file path=xl/sharedStrings.xml><?xml version="1.0" encoding="utf-8"?>
<sst xmlns="http://schemas.openxmlformats.org/spreadsheetml/2006/main" count="210" uniqueCount="120">
  <si>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</si>
  <si>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</si>
  <si>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</si>
  <si>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</si>
  <si>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</si>
  <si>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</si>
  <si>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</si>
  <si>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</si>
  <si>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</si>
  <si>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</si>
  <si>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</si>
  <si>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</si>
  <si>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</si>
  <si>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</si>
  <si>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</si>
  <si>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</si>
  <si>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</si>
  <si>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</si>
  <si>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</si>
  <si>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</si>
  <si>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</si>
  <si>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</si>
  <si>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</si>
  <si>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</si>
  <si>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</si>
  <si>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VIENKARTINIŲ APKLOTŲ KOMPLEKTAS TRIMS MANIPULIATORIAMS ROBOTINEI CHIRURGIJAI</t>
  </si>
  <si>
    <t>Tiekėjo pasiūlymas:</t>
  </si>
  <si>
    <t>Nr.</t>
  </si>
  <si>
    <t>Pavadinimas</t>
  </si>
  <si>
    <t>Kiekis</t>
  </si>
  <si>
    <t>Mato vienetas</t>
  </si>
  <si>
    <t>Įkainis be PVM, Eur</t>
  </si>
  <si>
    <t>Suma be PVM, Eur</t>
  </si>
  <si>
    <t>Gamintojas, modelis, prekės kodas kataloge (jei turi)</t>
  </si>
  <si>
    <t>Konkreti siūlomo parametro reikšmė</t>
  </si>
  <si>
    <t>Dokumentas, kuriame yra nurodyta parametro reikšmė, pavadinimas ir puslapio Nr.</t>
  </si>
  <si>
    <t>1.</t>
  </si>
  <si>
    <t>Vienkartinių apklotų komplektas trims manipuliatoriams robotinei chirurgijai</t>
  </si>
  <si>
    <t>1.1.</t>
  </si>
  <si>
    <t>kompl.</t>
  </si>
  <si>
    <t>1.1.1.</t>
  </si>
  <si>
    <t>Tinkamas ligoninės turimai robotinės chirurgijos sistemai Senhance</t>
  </si>
  <si>
    <t>1.1.2.</t>
  </si>
  <si>
    <t>Komplektą sudaro: 3 manipuliatoriaus distalinės dalies polietileniniai apklotai su lipdukais tvirtinimui, 3 paties manipuliatoriaus apklotai, gumytės apklotų fiksavimui</t>
  </si>
  <si>
    <t>Suma be PVM</t>
  </si>
  <si>
    <t>Taikomas PVM dydis (%)</t>
  </si>
  <si>
    <t>PVM suma</t>
  </si>
  <si>
    <t>Suma su PVM</t>
  </si>
  <si>
    <t>2. DALIS</t>
  </si>
  <si>
    <t>ADATKOTIS SKIRTAS ROBOTINEI CHIRURGIJAI</t>
  </si>
  <si>
    <t>2.</t>
  </si>
  <si>
    <t>Adatkotis skirtas robotinei chirurgijai</t>
  </si>
  <si>
    <t>2.1.</t>
  </si>
  <si>
    <t>vnt.</t>
  </si>
  <si>
    <t>2.1.1.</t>
  </si>
  <si>
    <t>2.1.2.</t>
  </si>
  <si>
    <t>Adatkotis tinkamas robotinės chirurgijos manipuliatoriaus prijungimui</t>
  </si>
  <si>
    <t>2.1.3.</t>
  </si>
  <si>
    <t>Diametras ≤5 mm, ilgis ≥300 mm</t>
  </si>
  <si>
    <t>3. DALIS</t>
  </si>
  <si>
    <t>METZENBAUM“ TIPO ŽIRKLĖS ROBOTINEI CHIRURGIJAI</t>
  </si>
  <si>
    <t>3.</t>
  </si>
  <si>
    <t>Metzenbaum“ tipo žirklės robotinei chirurgijai</t>
  </si>
  <si>
    <t>3.1.</t>
  </si>
  <si>
    <t>3.1.1.</t>
  </si>
  <si>
    <t>Tinkamos ligoninės turimai robotinės chirurgijos sistemai Senhance</t>
  </si>
  <si>
    <t>3.1.2.</t>
  </si>
  <si>
    <t>Metzenbaum“ tipo žirklės, tinkamos robotinės chirurgijos manipuliatoriaus prijungimui</t>
  </si>
  <si>
    <t>3.1.3.</t>
  </si>
  <si>
    <t>4. DALIS</t>
  </si>
  <si>
    <t>VIENKARTINIO TROAKARO KOMPLEKTAS SU VIENKARTINĖMIS ŠLANGUTĖMIS INSUFLIATORIUI</t>
  </si>
  <si>
    <t>4.</t>
  </si>
  <si>
    <t>Vienkartinio troakaro komplektas su vienkartinėmis šlangutėmis insufliatoriui</t>
  </si>
  <si>
    <t>4.1.</t>
  </si>
  <si>
    <t>4.1.1.</t>
  </si>
  <si>
    <t>Tinkamas ligoninės turimai insufliacijos sistemai AirSeal</t>
  </si>
  <si>
    <t>4.1.2.</t>
  </si>
  <si>
    <t>Komplektą sudaro: a. ≥12 mm vienkartinis skaidrus troakaras su skaidriu troakaro smaigu b. Šlangučių komplektas su 0,01 mikrono filtru, skirtas insufliacijai bei dūmų šalinimui</t>
  </si>
  <si>
    <t>5. DALIS</t>
  </si>
  <si>
    <t>“MARYLAND“ TIPO DISEKTORIUS SKIRTAS ROBOTINEI CHIRURGIJAI</t>
  </si>
  <si>
    <t>5.</t>
  </si>
  <si>
    <t>“Maryland“ tipo disektorius skirtas robotinei chirurgijai</t>
  </si>
  <si>
    <t>5.1.</t>
  </si>
  <si>
    <t>5.1.1.</t>
  </si>
  <si>
    <t>5.1.2.</t>
  </si>
  <si>
    <t>‚Maryland“ tipo disektorius, tinkamas robotinės chirurgijos manipuliatoriaus prijungimui</t>
  </si>
  <si>
    <t>5.1.3.</t>
  </si>
  <si>
    <t>6. DALIS</t>
  </si>
  <si>
    <t>„KOCHERIO“ TIPO SPAUSTUKAS TINKAMAS ROBOTINEI CHIRURGIJAI</t>
  </si>
  <si>
    <t>6.</t>
  </si>
  <si>
    <t>„Kocherio“ tipo spaustukas tinkamas robotinei chirurgijai</t>
  </si>
  <si>
    <t>6.1.</t>
  </si>
  <si>
    <t>6.1.1.</t>
  </si>
  <si>
    <t>6.1.2.</t>
  </si>
  <si>
    <t>„Kocherio“ tipo spaustukas tinkamas robotinės chirurgijos manipuliatoriaus prijungimui.</t>
  </si>
  <si>
    <t>6.1.3.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</si>
  <si>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</si>
  <si>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</si>
  <si>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</si>
  <si>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</si>
  <si>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</si>
  <si>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</si>
  <si>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</si>
  <si>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</si>
  <si>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</si>
  <si>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</si>
  <si>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</si>
  <si>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</si>
  <si>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</si>
  <si>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</si>
  <si>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</si>
  <si>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</si>
  <si>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</si>
  <si>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</si>
  <si>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</si>
  <si>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</si>
  <si>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</si>
  <si>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</si>
  <si>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4503 2026-03-13 11:52:09</t>
  </si>
  <si>
    <t>VIENKARTINĖS MEDICINOS PRIEMONĖS ROBOTINEI CHIRURGIJAI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</si>
</sst>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wrapText="1"/>
    </xf>
    <xf numFmtId="0" fontId="1" fillId="5" borderId="0" xfId="0" applyFont="1" applyFill="1" applyAlignment="1" applyProtection="1">
      <alignment horizont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16"/>
  <sheetViews>
    <sheetView tabSelected="1" workbookViewId="0">
      <selection activeCell="G5" sqref="G5"/>
    </sheetView>
  </sheetViews>
  <sheetFormatPr defaultColWidth="10.875" defaultRowHeight="15" x14ac:dyDescent="0.25"/>
  <cols>
    <col min="1" max="1" width="7.625" style="1" customWidth="1"/>
    <col min="2" max="2" width="40.875" style="1" customWidth="1"/>
    <col min="3" max="3" width="7.375" style="1" customWidth="1"/>
    <col min="4" max="4" width="7.875" style="1" customWidth="1"/>
    <col min="5" max="5" width="11.375" style="1" customWidth="1"/>
    <col min="6" max="6" width="10.5" style="1" customWidth="1"/>
    <col min="7" max="7" width="20.5" style="1" customWidth="1"/>
    <col min="8" max="8" width="30.3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119</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5" t="s">
        <v>6</v>
      </c>
      <c r="B12" s="26"/>
      <c r="C12" s="22"/>
      <c r="D12" s="23"/>
      <c r="E12" s="23"/>
      <c r="F12" s="24"/>
    </row>
    <row r="13" spans="1:6" ht="15.95" customHeight="1" x14ac:dyDescent="0.25">
      <c r="A13" s="34" t="s">
        <v>7</v>
      </c>
      <c r="B13" s="29"/>
      <c r="C13" s="22"/>
      <c r="D13" s="23"/>
      <c r="E13" s="23"/>
      <c r="F13" s="24"/>
    </row>
    <row r="14" spans="1:6" ht="15.95" customHeight="1" x14ac:dyDescent="0.25">
      <c r="A14" s="34" t="s">
        <v>8</v>
      </c>
      <c r="B14" s="29"/>
      <c r="C14" s="22"/>
      <c r="D14" s="23"/>
      <c r="E14" s="23"/>
      <c r="F14" s="24"/>
    </row>
    <row r="15" spans="1:6" ht="15.95" customHeight="1" x14ac:dyDescent="0.25">
      <c r="A15" s="25" t="s">
        <v>9</v>
      </c>
      <c r="B15" s="26"/>
      <c r="C15" s="22"/>
      <c r="D15" s="23"/>
      <c r="E15" s="23"/>
      <c r="F15" s="24"/>
    </row>
    <row r="16" spans="1:6" ht="49.5" customHeight="1" x14ac:dyDescent="0.25">
      <c r="A16" s="28" t="s">
        <v>10</v>
      </c>
      <c r="B16" s="29"/>
      <c r="C16" s="22"/>
      <c r="D16" s="23"/>
      <c r="E16" s="23"/>
      <c r="F16" s="24"/>
    </row>
    <row r="17" spans="1:7" ht="15.95" customHeight="1" x14ac:dyDescent="0.25">
      <c r="A17" s="25" t="s">
        <v>11</v>
      </c>
      <c r="B17" s="26"/>
      <c r="C17" s="22"/>
      <c r="D17" s="23"/>
      <c r="E17" s="23"/>
      <c r="F17" s="24"/>
    </row>
    <row r="18" spans="1:7" ht="36" customHeight="1" x14ac:dyDescent="0.25">
      <c r="A18" s="25" t="s">
        <v>12</v>
      </c>
      <c r="B18" s="26"/>
      <c r="C18" s="22"/>
      <c r="D18" s="23"/>
      <c r="E18" s="23"/>
      <c r="F18" s="24"/>
    </row>
    <row r="19" spans="1:7" ht="48" customHeight="1" x14ac:dyDescent="0.25">
      <c r="A19" s="25" t="s">
        <v>13</v>
      </c>
      <c r="B19" s="26"/>
      <c r="C19" s="22"/>
      <c r="D19" s="23"/>
      <c r="E19" s="23"/>
      <c r="F19" s="24"/>
    </row>
    <row r="20" spans="1:7" ht="54.95" customHeight="1" x14ac:dyDescent="0.25">
      <c r="A20" s="25" t="s">
        <v>14</v>
      </c>
      <c r="B20" s="26"/>
      <c r="C20" s="22"/>
      <c r="D20" s="23"/>
      <c r="E20" s="23"/>
      <c r="F20" s="24"/>
    </row>
    <row r="21" spans="1:7" ht="15.75" x14ac:dyDescent="0.25">
      <c r="A21" s="31"/>
      <c r="B21" s="32"/>
      <c r="C21" s="35"/>
      <c r="D21" s="36"/>
      <c r="E21" s="36"/>
      <c r="F21" s="36"/>
      <c r="G21" s="14"/>
    </row>
    <row r="22" spans="1:7" ht="18" customHeight="1" x14ac:dyDescent="0.25">
      <c r="A22" s="5"/>
      <c r="B22" s="5"/>
      <c r="C22" s="6"/>
      <c r="D22" s="6"/>
      <c r="E22" s="6"/>
      <c r="F22" s="6"/>
    </row>
    <row r="23" spans="1:7" x14ac:dyDescent="0.25">
      <c r="A23" s="30" t="s">
        <v>15</v>
      </c>
      <c r="B23" s="27"/>
      <c r="C23" s="27"/>
      <c r="D23" s="27"/>
      <c r="E23" s="27"/>
      <c r="F23" s="27"/>
    </row>
    <row r="24" spans="1:7" x14ac:dyDescent="0.25">
      <c r="A24" s="27" t="s">
        <v>16</v>
      </c>
      <c r="B24" s="27"/>
      <c r="C24" s="27"/>
      <c r="D24" s="27"/>
      <c r="E24" s="27"/>
      <c r="F24" s="27"/>
    </row>
    <row r="25" spans="1:7" x14ac:dyDescent="0.25">
      <c r="A25" s="27" t="s">
        <v>17</v>
      </c>
      <c r="B25" s="27"/>
      <c r="C25" s="27"/>
      <c r="D25" s="27"/>
      <c r="E25" s="27"/>
      <c r="F25" s="27"/>
    </row>
    <row r="26" spans="1:7" x14ac:dyDescent="0.25">
      <c r="A26" s="27" t="s">
        <v>18</v>
      </c>
      <c r="B26" s="27"/>
      <c r="C26" s="27"/>
      <c r="D26" s="27"/>
      <c r="E26" s="27"/>
      <c r="F26" s="27"/>
    </row>
    <row r="27" spans="1:7" x14ac:dyDescent="0.25">
      <c r="A27" s="27" t="s">
        <v>19</v>
      </c>
      <c r="B27" s="27"/>
      <c r="C27" s="27"/>
      <c r="D27" s="27"/>
      <c r="E27" s="27"/>
      <c r="F27" s="27"/>
    </row>
    <row r="28" spans="1:7" ht="32.1" customHeight="1" x14ac:dyDescent="0.25">
      <c r="A28" s="33" t="s">
        <v>20</v>
      </c>
      <c r="B28" s="27"/>
      <c r="C28" s="27"/>
      <c r="D28" s="27"/>
      <c r="E28" s="27"/>
      <c r="F28" s="27"/>
    </row>
    <row r="29" spans="1:7" x14ac:dyDescent="0.25">
      <c r="A29" s="27" t="s">
        <v>21</v>
      </c>
      <c r="B29" s="27"/>
      <c r="C29" s="27"/>
      <c r="D29" s="27"/>
      <c r="E29" s="27"/>
      <c r="F29" s="27"/>
    </row>
    <row r="30" spans="1:7" ht="27.75" customHeight="1" x14ac:dyDescent="0.25">
      <c r="A30" s="75" t="s">
        <v>22</v>
      </c>
      <c r="B30" s="75"/>
      <c r="C30" s="75"/>
      <c r="D30" s="76"/>
      <c r="E30" s="76"/>
      <c r="F30" s="76"/>
    </row>
    <row r="31" spans="1:7" x14ac:dyDescent="0.25">
      <c r="A31" s="14" t="s">
        <v>23</v>
      </c>
    </row>
    <row r="32" spans="1:7" x14ac:dyDescent="0.25">
      <c r="A32" s="12" t="s">
        <v>24</v>
      </c>
      <c r="B32" s="12" t="s">
        <v>25</v>
      </c>
    </row>
    <row r="34" spans="1:9" x14ac:dyDescent="0.25">
      <c r="A34" s="12" t="s">
        <v>26</v>
      </c>
    </row>
    <row r="35" spans="1:9" s="73" customFormat="1" ht="45" x14ac:dyDescent="0.25">
      <c r="A35" s="72" t="s">
        <v>27</v>
      </c>
      <c r="B35" s="72" t="s">
        <v>28</v>
      </c>
      <c r="C35" s="72" t="s">
        <v>29</v>
      </c>
      <c r="D35" s="72" t="s">
        <v>30</v>
      </c>
      <c r="E35" s="72" t="s">
        <v>31</v>
      </c>
      <c r="F35" s="72" t="s">
        <v>32</v>
      </c>
      <c r="G35" s="72" t="s">
        <v>33</v>
      </c>
      <c r="H35" s="72" t="s">
        <v>34</v>
      </c>
      <c r="I35" s="72" t="s">
        <v>35</v>
      </c>
    </row>
    <row r="36" spans="1:9" s="68" customFormat="1" ht="30" x14ac:dyDescent="0.25">
      <c r="A36" s="67" t="s">
        <v>36</v>
      </c>
      <c r="B36" s="67" t="s">
        <v>37</v>
      </c>
      <c r="C36" s="69"/>
      <c r="D36" s="69"/>
      <c r="E36" s="69"/>
      <c r="F36" s="69"/>
      <c r="G36" s="69"/>
      <c r="H36" s="69"/>
      <c r="I36" s="69"/>
    </row>
    <row r="37" spans="1:9" s="68" customFormat="1" ht="39" customHeight="1" x14ac:dyDescent="0.25">
      <c r="A37" s="69" t="s">
        <v>38</v>
      </c>
      <c r="B37" s="69" t="s">
        <v>37</v>
      </c>
      <c r="C37" s="69">
        <v>360</v>
      </c>
      <c r="D37" s="69" t="s">
        <v>39</v>
      </c>
      <c r="E37" s="70"/>
      <c r="F37" s="69" t="str">
        <f>IF(ISBLANK(E37),"", PRODUCT(C37,E37))</f>
        <v/>
      </c>
      <c r="G37" s="71"/>
      <c r="H37" s="69"/>
      <c r="I37" s="69"/>
    </row>
    <row r="38" spans="1:9" s="68" customFormat="1" ht="30" x14ac:dyDescent="0.25">
      <c r="A38" s="69" t="s">
        <v>40</v>
      </c>
      <c r="B38" s="69" t="s">
        <v>41</v>
      </c>
      <c r="C38" s="69"/>
      <c r="D38" s="69"/>
      <c r="E38" s="69"/>
      <c r="F38" s="69"/>
      <c r="G38" s="69"/>
      <c r="H38" s="71"/>
      <c r="I38" s="71"/>
    </row>
    <row r="39" spans="1:9" s="68" customFormat="1" ht="45" x14ac:dyDescent="0.25">
      <c r="A39" s="69" t="s">
        <v>42</v>
      </c>
      <c r="B39" s="69" t="s">
        <v>43</v>
      </c>
      <c r="C39" s="69"/>
      <c r="D39" s="69"/>
      <c r="E39" s="69"/>
      <c r="F39" s="69"/>
      <c r="G39" s="69"/>
      <c r="H39" s="71"/>
      <c r="I39" s="71"/>
    </row>
    <row r="40" spans="1:9" x14ac:dyDescent="0.25">
      <c r="E40" s="15" t="s">
        <v>44</v>
      </c>
      <c r="F40" s="15" t="str">
        <f>IF((COUNT(C37:C39)&lt;&gt;COUNT(F37:F39)),"", ROUND(SUM(F37:F39),2))</f>
        <v/>
      </c>
      <c r="G40" s="14" t="str">
        <f>IF((COUNT(C37:C39)&lt;&gt;COUNT(F37:F39)),"Neužpildytos visų objektų kainos", "")</f>
        <v>Neužpildytos visų objektų kainos</v>
      </c>
    </row>
    <row r="41" spans="1:9" x14ac:dyDescent="0.25">
      <c r="C41" s="74" t="s">
        <v>45</v>
      </c>
      <c r="D41" s="16"/>
      <c r="E41" s="15" t="s">
        <v>46</v>
      </c>
      <c r="F41" s="15" t="str">
        <f>IF(OR(F40="",D41=""),"", ROUND(PRODUCT(D41,F40)/100,2))</f>
        <v/>
      </c>
      <c r="G41" s="14" t="str">
        <f>IF(D41="", "Nurodykite taikomą PVM dydį", "")</f>
        <v>Nurodykite taikomą PVM dydį</v>
      </c>
    </row>
    <row r="42" spans="1:9" x14ac:dyDescent="0.25">
      <c r="E42" s="15" t="s">
        <v>47</v>
      </c>
      <c r="F42" s="15">
        <f>IF(ISBLANK(F41), "", ROUND(SUM(F40:F41),2))</f>
        <v>0</v>
      </c>
    </row>
    <row r="46" spans="1:9" x14ac:dyDescent="0.25">
      <c r="A46" s="12" t="s">
        <v>48</v>
      </c>
      <c r="B46" s="12" t="s">
        <v>49</v>
      </c>
    </row>
    <row r="48" spans="1:9" x14ac:dyDescent="0.25">
      <c r="A48" s="12" t="s">
        <v>26</v>
      </c>
    </row>
    <row r="49" spans="1:9" s="73" customFormat="1" ht="45" x14ac:dyDescent="0.25">
      <c r="A49" s="72" t="s">
        <v>27</v>
      </c>
      <c r="B49" s="72" t="s">
        <v>28</v>
      </c>
      <c r="C49" s="72" t="s">
        <v>29</v>
      </c>
      <c r="D49" s="72" t="s">
        <v>30</v>
      </c>
      <c r="E49" s="72" t="s">
        <v>31</v>
      </c>
      <c r="F49" s="72" t="s">
        <v>32</v>
      </c>
      <c r="G49" s="72" t="s">
        <v>33</v>
      </c>
      <c r="H49" s="72" t="s">
        <v>34</v>
      </c>
      <c r="I49" s="72" t="s">
        <v>35</v>
      </c>
    </row>
    <row r="50" spans="1:9" s="68" customFormat="1" x14ac:dyDescent="0.25">
      <c r="A50" s="67" t="s">
        <v>50</v>
      </c>
      <c r="B50" s="67" t="s">
        <v>51</v>
      </c>
      <c r="C50" s="69"/>
      <c r="D50" s="69"/>
      <c r="E50" s="69"/>
      <c r="F50" s="69"/>
      <c r="G50" s="69"/>
      <c r="H50" s="69"/>
      <c r="I50" s="69"/>
    </row>
    <row r="51" spans="1:9" s="68" customFormat="1" ht="38.25" customHeight="1" x14ac:dyDescent="0.25">
      <c r="A51" s="69" t="s">
        <v>52</v>
      </c>
      <c r="B51" s="69" t="s">
        <v>51</v>
      </c>
      <c r="C51" s="69">
        <v>18</v>
      </c>
      <c r="D51" s="69" t="s">
        <v>53</v>
      </c>
      <c r="E51" s="70"/>
      <c r="F51" s="69" t="str">
        <f>IF(ISBLANK(E51),"", PRODUCT(C51,E51))</f>
        <v/>
      </c>
      <c r="G51" s="71"/>
      <c r="H51" s="69"/>
      <c r="I51" s="69"/>
    </row>
    <row r="52" spans="1:9" s="68" customFormat="1" ht="30" x14ac:dyDescent="0.25">
      <c r="A52" s="69" t="s">
        <v>54</v>
      </c>
      <c r="B52" s="69" t="s">
        <v>41</v>
      </c>
      <c r="C52" s="69"/>
      <c r="D52" s="69"/>
      <c r="E52" s="69"/>
      <c r="F52" s="69"/>
      <c r="G52" s="69"/>
      <c r="H52" s="71"/>
      <c r="I52" s="71"/>
    </row>
    <row r="53" spans="1:9" s="68" customFormat="1" ht="30" x14ac:dyDescent="0.25">
      <c r="A53" s="69" t="s">
        <v>55</v>
      </c>
      <c r="B53" s="69" t="s">
        <v>56</v>
      </c>
      <c r="C53" s="69"/>
      <c r="D53" s="69"/>
      <c r="E53" s="69"/>
      <c r="F53" s="69"/>
      <c r="G53" s="69"/>
      <c r="H53" s="71"/>
      <c r="I53" s="71"/>
    </row>
    <row r="54" spans="1:9" s="68" customFormat="1" x14ac:dyDescent="0.25">
      <c r="A54" s="69" t="s">
        <v>57</v>
      </c>
      <c r="B54" s="69" t="s">
        <v>58</v>
      </c>
      <c r="C54" s="69"/>
      <c r="D54" s="69"/>
      <c r="E54" s="69"/>
      <c r="F54" s="69"/>
      <c r="G54" s="69"/>
      <c r="H54" s="71"/>
      <c r="I54" s="71"/>
    </row>
    <row r="55" spans="1:9" x14ac:dyDescent="0.25">
      <c r="E55" s="15" t="s">
        <v>44</v>
      </c>
      <c r="F55" s="15" t="str">
        <f>IF((COUNT(C51:C54)&lt;&gt;COUNT(F51:F54)),"", ROUND(SUM(F51:F54),2))</f>
        <v/>
      </c>
      <c r="G55" s="14" t="str">
        <f>IF((COUNT(C51:C54)&lt;&gt;COUNT(F51:F54)),"Neužpildytos visų objektų kainos", "")</f>
        <v>Neužpildytos visų objektų kainos</v>
      </c>
    </row>
    <row r="56" spans="1:9" x14ac:dyDescent="0.25">
      <c r="C56" s="74" t="s">
        <v>45</v>
      </c>
      <c r="D56" s="16"/>
      <c r="E56" s="15" t="s">
        <v>46</v>
      </c>
      <c r="F56" s="15" t="str">
        <f>IF(OR(F55="",D56=""),"", ROUND(PRODUCT(D56,F55)/100,2))</f>
        <v/>
      </c>
      <c r="G56" s="14" t="str">
        <f>IF(D56="", "Nurodykite taikomą PVM dydį", "")</f>
        <v>Nurodykite taikomą PVM dydį</v>
      </c>
    </row>
    <row r="57" spans="1:9" x14ac:dyDescent="0.25">
      <c r="E57" s="15" t="s">
        <v>47</v>
      </c>
      <c r="F57" s="15">
        <f>IF(ISBLANK(F56), "", ROUND(SUM(F55:F56),2))</f>
        <v>0</v>
      </c>
    </row>
    <row r="61" spans="1:9" x14ac:dyDescent="0.25">
      <c r="A61" s="12" t="s">
        <v>59</v>
      </c>
      <c r="B61" s="12" t="s">
        <v>60</v>
      </c>
    </row>
    <row r="63" spans="1:9" x14ac:dyDescent="0.25">
      <c r="A63" s="12" t="s">
        <v>26</v>
      </c>
    </row>
    <row r="64" spans="1:9" s="73" customFormat="1" ht="45" x14ac:dyDescent="0.25">
      <c r="A64" s="72" t="s">
        <v>27</v>
      </c>
      <c r="B64" s="72" t="s">
        <v>28</v>
      </c>
      <c r="C64" s="72" t="s">
        <v>29</v>
      </c>
      <c r="D64" s="72" t="s">
        <v>30</v>
      </c>
      <c r="E64" s="72" t="s">
        <v>31</v>
      </c>
      <c r="F64" s="72" t="s">
        <v>32</v>
      </c>
      <c r="G64" s="72" t="s">
        <v>33</v>
      </c>
      <c r="H64" s="72" t="s">
        <v>34</v>
      </c>
      <c r="I64" s="72" t="s">
        <v>35</v>
      </c>
    </row>
    <row r="65" spans="1:9" s="68" customFormat="1" x14ac:dyDescent="0.25">
      <c r="A65" s="67" t="s">
        <v>61</v>
      </c>
      <c r="B65" s="67" t="s">
        <v>62</v>
      </c>
      <c r="C65" s="69"/>
      <c r="D65" s="69"/>
      <c r="E65" s="69"/>
      <c r="F65" s="69"/>
      <c r="G65" s="69"/>
      <c r="H65" s="69"/>
      <c r="I65" s="69"/>
    </row>
    <row r="66" spans="1:9" s="68" customFormat="1" ht="39.75" customHeight="1" x14ac:dyDescent="0.25">
      <c r="A66" s="69" t="s">
        <v>63</v>
      </c>
      <c r="B66" s="69" t="s">
        <v>62</v>
      </c>
      <c r="C66" s="69">
        <v>100</v>
      </c>
      <c r="D66" s="69" t="s">
        <v>53</v>
      </c>
      <c r="E66" s="70"/>
      <c r="F66" s="69" t="str">
        <f>IF(ISBLANK(E66),"", PRODUCT(C66,E66))</f>
        <v/>
      </c>
      <c r="G66" s="71"/>
      <c r="H66" s="69"/>
      <c r="I66" s="69"/>
    </row>
    <row r="67" spans="1:9" s="68" customFormat="1" ht="30" x14ac:dyDescent="0.25">
      <c r="A67" s="69" t="s">
        <v>64</v>
      </c>
      <c r="B67" s="69" t="s">
        <v>65</v>
      </c>
      <c r="C67" s="69"/>
      <c r="D67" s="69"/>
      <c r="E67" s="69"/>
      <c r="F67" s="69"/>
      <c r="G67" s="69"/>
      <c r="H67" s="71"/>
      <c r="I67" s="71"/>
    </row>
    <row r="68" spans="1:9" s="68" customFormat="1" ht="30" x14ac:dyDescent="0.25">
      <c r="A68" s="69" t="s">
        <v>66</v>
      </c>
      <c r="B68" s="69" t="s">
        <v>67</v>
      </c>
      <c r="C68" s="69"/>
      <c r="D68" s="69"/>
      <c r="E68" s="69"/>
      <c r="F68" s="69"/>
      <c r="G68" s="69"/>
      <c r="H68" s="71"/>
      <c r="I68" s="71"/>
    </row>
    <row r="69" spans="1:9" s="68" customFormat="1" x14ac:dyDescent="0.25">
      <c r="A69" s="69" t="s">
        <v>68</v>
      </c>
      <c r="B69" s="69" t="s">
        <v>58</v>
      </c>
      <c r="C69" s="69"/>
      <c r="D69" s="69"/>
      <c r="E69" s="69"/>
      <c r="F69" s="69"/>
      <c r="G69" s="69"/>
      <c r="H69" s="71"/>
      <c r="I69" s="71"/>
    </row>
    <row r="70" spans="1:9" x14ac:dyDescent="0.25">
      <c r="E70" s="15" t="s">
        <v>44</v>
      </c>
      <c r="F70" s="15" t="str">
        <f>IF((COUNT(C66:C69)&lt;&gt;COUNT(F66:F69)),"", ROUND(SUM(F66:F69),2))</f>
        <v/>
      </c>
      <c r="G70" s="14" t="str">
        <f>IF((COUNT(C66:C69)&lt;&gt;COUNT(F66:F69)),"Neužpildytos visų objektų kainos", "")</f>
        <v>Neužpildytos visų objektų kainos</v>
      </c>
    </row>
    <row r="71" spans="1:9" x14ac:dyDescent="0.25">
      <c r="C71" s="74" t="s">
        <v>45</v>
      </c>
      <c r="D71" s="16"/>
      <c r="E71" s="15" t="s">
        <v>46</v>
      </c>
      <c r="F71" s="15" t="str">
        <f>IF(OR(F70="",D71=""),"", ROUND(PRODUCT(D71,F70)/100,2))</f>
        <v/>
      </c>
      <c r="G71" s="14" t="str">
        <f>IF(D71="", "Nurodykite taikomą PVM dydį", "")</f>
        <v>Nurodykite taikomą PVM dydį</v>
      </c>
    </row>
    <row r="72" spans="1:9" x14ac:dyDescent="0.25">
      <c r="E72" s="15" t="s">
        <v>47</v>
      </c>
      <c r="F72" s="15">
        <f>IF(ISBLANK(F71), "", ROUND(SUM(F70:F71),2))</f>
        <v>0</v>
      </c>
    </row>
    <row r="76" spans="1:9" x14ac:dyDescent="0.25">
      <c r="A76" s="12" t="s">
        <v>69</v>
      </c>
      <c r="B76" s="12" t="s">
        <v>70</v>
      </c>
    </row>
    <row r="78" spans="1:9" x14ac:dyDescent="0.25">
      <c r="A78" s="12" t="s">
        <v>26</v>
      </c>
    </row>
    <row r="79" spans="1:9" s="73" customFormat="1" ht="45" x14ac:dyDescent="0.25">
      <c r="A79" s="72" t="s">
        <v>27</v>
      </c>
      <c r="B79" s="72" t="s">
        <v>28</v>
      </c>
      <c r="C79" s="72" t="s">
        <v>29</v>
      </c>
      <c r="D79" s="72" t="s">
        <v>30</v>
      </c>
      <c r="E79" s="72" t="s">
        <v>31</v>
      </c>
      <c r="F79" s="72" t="s">
        <v>32</v>
      </c>
      <c r="G79" s="72" t="s">
        <v>33</v>
      </c>
      <c r="H79" s="72" t="s">
        <v>34</v>
      </c>
      <c r="I79" s="72" t="s">
        <v>35</v>
      </c>
    </row>
    <row r="80" spans="1:9" s="68" customFormat="1" ht="30" x14ac:dyDescent="0.25">
      <c r="A80" s="67" t="s">
        <v>71</v>
      </c>
      <c r="B80" s="67" t="s">
        <v>72</v>
      </c>
      <c r="C80" s="69"/>
      <c r="D80" s="69"/>
      <c r="E80" s="69"/>
      <c r="F80" s="69"/>
      <c r="G80" s="69"/>
      <c r="H80" s="69"/>
      <c r="I80" s="69"/>
    </row>
    <row r="81" spans="1:9" s="68" customFormat="1" ht="30" x14ac:dyDescent="0.25">
      <c r="A81" s="69" t="s">
        <v>73</v>
      </c>
      <c r="B81" s="69" t="s">
        <v>72</v>
      </c>
      <c r="C81" s="69">
        <v>120</v>
      </c>
      <c r="D81" s="69" t="s">
        <v>39</v>
      </c>
      <c r="E81" s="70"/>
      <c r="F81" s="69" t="str">
        <f>IF(ISBLANK(E81),"", PRODUCT(C81,E81))</f>
        <v/>
      </c>
      <c r="G81" s="71"/>
      <c r="H81" s="69"/>
      <c r="I81" s="69"/>
    </row>
    <row r="82" spans="1:9" s="68" customFormat="1" ht="30" x14ac:dyDescent="0.25">
      <c r="A82" s="69" t="s">
        <v>74</v>
      </c>
      <c r="B82" s="69" t="s">
        <v>75</v>
      </c>
      <c r="C82" s="69"/>
      <c r="D82" s="69"/>
      <c r="E82" s="69"/>
      <c r="F82" s="69"/>
      <c r="G82" s="69"/>
      <c r="H82" s="71"/>
      <c r="I82" s="71"/>
    </row>
    <row r="83" spans="1:9" s="68" customFormat="1" ht="60" x14ac:dyDescent="0.25">
      <c r="A83" s="69" t="s">
        <v>76</v>
      </c>
      <c r="B83" s="69" t="s">
        <v>77</v>
      </c>
      <c r="C83" s="69"/>
      <c r="D83" s="69"/>
      <c r="E83" s="69"/>
      <c r="F83" s="69"/>
      <c r="G83" s="69"/>
      <c r="H83" s="71"/>
      <c r="I83" s="71"/>
    </row>
    <row r="84" spans="1:9" x14ac:dyDescent="0.25">
      <c r="E84" s="15" t="s">
        <v>44</v>
      </c>
      <c r="F84" s="15" t="str">
        <f>IF((COUNT(C81:C83)&lt;&gt;COUNT(F81:F83)),"", ROUND(SUM(F81:F83),2))</f>
        <v/>
      </c>
      <c r="G84" s="14" t="str">
        <f>IF((COUNT(C81:C83)&lt;&gt;COUNT(F81:F83)),"Neužpildytos visų objektų kainos", "")</f>
        <v>Neužpildytos visų objektų kainos</v>
      </c>
    </row>
    <row r="85" spans="1:9" x14ac:dyDescent="0.25">
      <c r="C85" s="74" t="s">
        <v>45</v>
      </c>
      <c r="D85" s="16"/>
      <c r="E85" s="15" t="s">
        <v>46</v>
      </c>
      <c r="F85" s="15" t="str">
        <f>IF(OR(F84="",D85=""),"", ROUND(PRODUCT(D85,F84)/100,2))</f>
        <v/>
      </c>
      <c r="G85" s="14" t="str">
        <f>IF(D85="", "Nurodykite taikomą PVM dydį", "")</f>
        <v>Nurodykite taikomą PVM dydį</v>
      </c>
    </row>
    <row r="86" spans="1:9" x14ac:dyDescent="0.25">
      <c r="E86" s="15" t="s">
        <v>47</v>
      </c>
      <c r="F86" s="15">
        <f>IF(ISBLANK(F85), "", ROUND(SUM(F84:F85),2))</f>
        <v>0</v>
      </c>
    </row>
    <row r="90" spans="1:9" x14ac:dyDescent="0.25">
      <c r="A90" s="12" t="s">
        <v>78</v>
      </c>
      <c r="B90" s="12" t="s">
        <v>79</v>
      </c>
    </row>
    <row r="92" spans="1:9" x14ac:dyDescent="0.25">
      <c r="A92" s="12" t="s">
        <v>26</v>
      </c>
    </row>
    <row r="93" spans="1:9" s="73" customFormat="1" ht="45" x14ac:dyDescent="0.25">
      <c r="A93" s="72" t="s">
        <v>27</v>
      </c>
      <c r="B93" s="72" t="s">
        <v>28</v>
      </c>
      <c r="C93" s="72" t="s">
        <v>29</v>
      </c>
      <c r="D93" s="72" t="s">
        <v>30</v>
      </c>
      <c r="E93" s="72" t="s">
        <v>31</v>
      </c>
      <c r="F93" s="72" t="s">
        <v>32</v>
      </c>
      <c r="G93" s="72" t="s">
        <v>33</v>
      </c>
      <c r="H93" s="72" t="s">
        <v>34</v>
      </c>
      <c r="I93" s="72" t="s">
        <v>35</v>
      </c>
    </row>
    <row r="94" spans="1:9" s="68" customFormat="1" ht="30" x14ac:dyDescent="0.25">
      <c r="A94" s="67" t="s">
        <v>80</v>
      </c>
      <c r="B94" s="67" t="s">
        <v>81</v>
      </c>
      <c r="C94" s="69"/>
      <c r="D94" s="69"/>
      <c r="E94" s="69"/>
      <c r="F94" s="69"/>
      <c r="G94" s="69"/>
      <c r="H94" s="69"/>
      <c r="I94" s="69"/>
    </row>
    <row r="95" spans="1:9" s="68" customFormat="1" ht="30" x14ac:dyDescent="0.25">
      <c r="A95" s="69" t="s">
        <v>82</v>
      </c>
      <c r="B95" s="69" t="s">
        <v>81</v>
      </c>
      <c r="C95" s="69">
        <v>30</v>
      </c>
      <c r="D95" s="69" t="s">
        <v>53</v>
      </c>
      <c r="E95" s="70"/>
      <c r="F95" s="69" t="str">
        <f>IF(ISBLANK(E95),"", PRODUCT(C95,E95))</f>
        <v/>
      </c>
      <c r="G95" s="71"/>
      <c r="H95" s="69"/>
      <c r="I95" s="69"/>
    </row>
    <row r="96" spans="1:9" s="68" customFormat="1" ht="30" x14ac:dyDescent="0.25">
      <c r="A96" s="69" t="s">
        <v>83</v>
      </c>
      <c r="B96" s="69" t="s">
        <v>65</v>
      </c>
      <c r="C96" s="69"/>
      <c r="D96" s="69"/>
      <c r="E96" s="69"/>
      <c r="F96" s="69"/>
      <c r="G96" s="69"/>
      <c r="H96" s="71"/>
      <c r="I96" s="71"/>
    </row>
    <row r="97" spans="1:9" s="68" customFormat="1" ht="30" x14ac:dyDescent="0.25">
      <c r="A97" s="69" t="s">
        <v>84</v>
      </c>
      <c r="B97" s="69" t="s">
        <v>85</v>
      </c>
      <c r="C97" s="69"/>
      <c r="D97" s="69"/>
      <c r="E97" s="69"/>
      <c r="F97" s="69"/>
      <c r="G97" s="69"/>
      <c r="H97" s="71"/>
      <c r="I97" s="71"/>
    </row>
    <row r="98" spans="1:9" s="68" customFormat="1" x14ac:dyDescent="0.25">
      <c r="A98" s="69" t="s">
        <v>86</v>
      </c>
      <c r="B98" s="69" t="s">
        <v>58</v>
      </c>
      <c r="C98" s="69"/>
      <c r="D98" s="69"/>
      <c r="E98" s="69"/>
      <c r="F98" s="69"/>
      <c r="G98" s="69"/>
      <c r="H98" s="71"/>
      <c r="I98" s="71"/>
    </row>
    <row r="99" spans="1:9" x14ac:dyDescent="0.25">
      <c r="E99" s="15" t="s">
        <v>44</v>
      </c>
      <c r="F99" s="15" t="str">
        <f>IF((COUNT(C95:C98)&lt;&gt;COUNT(F95:F98)),"", ROUND(SUM(F95:F98),2))</f>
        <v/>
      </c>
      <c r="G99" s="14" t="str">
        <f>IF((COUNT(C95:C98)&lt;&gt;COUNT(F95:F98)),"Neužpildytos visų objektų kainos", "")</f>
        <v>Neužpildytos visų objektų kainos</v>
      </c>
    </row>
    <row r="100" spans="1:9" x14ac:dyDescent="0.25">
      <c r="C100" s="74" t="s">
        <v>45</v>
      </c>
      <c r="D100" s="16"/>
      <c r="E100" s="15" t="s">
        <v>46</v>
      </c>
      <c r="F100" s="15" t="str">
        <f>IF(OR(F99="",D100=""),"", ROUND(PRODUCT(D100,F99)/100,2))</f>
        <v/>
      </c>
      <c r="G100" s="14" t="str">
        <f>IF(D100="", "Nurodykite taikomą PVM dydį", "")</f>
        <v>Nurodykite taikomą PVM dydį</v>
      </c>
    </row>
    <row r="101" spans="1:9" x14ac:dyDescent="0.25">
      <c r="E101" s="15" t="s">
        <v>47</v>
      </c>
      <c r="F101" s="15">
        <f>IF(ISBLANK(F100), "", ROUND(SUM(F99:F100),2))</f>
        <v>0</v>
      </c>
    </row>
    <row r="105" spans="1:9" x14ac:dyDescent="0.25">
      <c r="A105" s="12" t="s">
        <v>87</v>
      </c>
      <c r="B105" s="12" t="s">
        <v>88</v>
      </c>
    </row>
    <row r="107" spans="1:9" x14ac:dyDescent="0.25">
      <c r="A107" s="12" t="s">
        <v>26</v>
      </c>
    </row>
    <row r="108" spans="1:9" s="73" customFormat="1" ht="45" x14ac:dyDescent="0.25">
      <c r="A108" s="72" t="s">
        <v>27</v>
      </c>
      <c r="B108" s="72" t="s">
        <v>28</v>
      </c>
      <c r="C108" s="72" t="s">
        <v>29</v>
      </c>
      <c r="D108" s="72" t="s">
        <v>30</v>
      </c>
      <c r="E108" s="72" t="s">
        <v>31</v>
      </c>
      <c r="F108" s="72" t="s">
        <v>32</v>
      </c>
      <c r="G108" s="72" t="s">
        <v>33</v>
      </c>
      <c r="H108" s="72" t="s">
        <v>34</v>
      </c>
      <c r="I108" s="72" t="s">
        <v>35</v>
      </c>
    </row>
    <row r="109" spans="1:9" s="68" customFormat="1" ht="30" x14ac:dyDescent="0.25">
      <c r="A109" s="67" t="s">
        <v>89</v>
      </c>
      <c r="B109" s="67" t="s">
        <v>90</v>
      </c>
      <c r="C109" s="69"/>
      <c r="D109" s="69"/>
      <c r="E109" s="69"/>
      <c r="F109" s="69"/>
      <c r="G109" s="69"/>
      <c r="H109" s="69"/>
      <c r="I109" s="69"/>
    </row>
    <row r="110" spans="1:9" s="68" customFormat="1" ht="30" x14ac:dyDescent="0.25">
      <c r="A110" s="69" t="s">
        <v>91</v>
      </c>
      <c r="B110" s="69" t="s">
        <v>90</v>
      </c>
      <c r="C110" s="69">
        <v>6</v>
      </c>
      <c r="D110" s="69" t="s">
        <v>53</v>
      </c>
      <c r="E110" s="70"/>
      <c r="F110" s="69" t="str">
        <f>IF(ISBLANK(E110),"", PRODUCT(C110,E110))</f>
        <v/>
      </c>
      <c r="G110" s="71"/>
      <c r="H110" s="69"/>
      <c r="I110" s="69"/>
    </row>
    <row r="111" spans="1:9" s="68" customFormat="1" ht="30" x14ac:dyDescent="0.25">
      <c r="A111" s="69" t="s">
        <v>92</v>
      </c>
      <c r="B111" s="69" t="s">
        <v>41</v>
      </c>
      <c r="C111" s="69"/>
      <c r="D111" s="69"/>
      <c r="E111" s="69"/>
      <c r="F111" s="69"/>
      <c r="G111" s="69"/>
      <c r="H111" s="71"/>
      <c r="I111" s="71"/>
    </row>
    <row r="112" spans="1:9" s="68" customFormat="1" ht="30" x14ac:dyDescent="0.25">
      <c r="A112" s="69" t="s">
        <v>93</v>
      </c>
      <c r="B112" s="69" t="s">
        <v>94</v>
      </c>
      <c r="C112" s="69"/>
      <c r="D112" s="69"/>
      <c r="E112" s="69"/>
      <c r="F112" s="69"/>
      <c r="G112" s="69"/>
      <c r="H112" s="71"/>
      <c r="I112" s="71"/>
    </row>
    <row r="113" spans="1:9" s="68" customFormat="1" x14ac:dyDescent="0.25">
      <c r="A113" s="69" t="s">
        <v>95</v>
      </c>
      <c r="B113" s="69" t="s">
        <v>58</v>
      </c>
      <c r="C113" s="69"/>
      <c r="D113" s="69"/>
      <c r="E113" s="69"/>
      <c r="F113" s="69"/>
      <c r="G113" s="69"/>
      <c r="H113" s="71"/>
      <c r="I113" s="71"/>
    </row>
    <row r="114" spans="1:9" x14ac:dyDescent="0.25">
      <c r="E114" s="15" t="s">
        <v>44</v>
      </c>
      <c r="F114" s="15" t="str">
        <f>IF((COUNT(C110:C113)&lt;&gt;COUNT(F110:F113)),"", ROUND(SUM(F110:F113),2))</f>
        <v/>
      </c>
      <c r="G114" s="14" t="str">
        <f>IF((COUNT(C110:C113)&lt;&gt;COUNT(F110:F113)),"Neužpildytos visų objektų kainos", "")</f>
        <v>Neužpildytos visų objektų kainos</v>
      </c>
    </row>
    <row r="115" spans="1:9" x14ac:dyDescent="0.25">
      <c r="C115" s="74" t="s">
        <v>45</v>
      </c>
      <c r="D115" s="16"/>
      <c r="E115" s="15" t="s">
        <v>46</v>
      </c>
      <c r="F115" s="15" t="str">
        <f>IF(OR(F114="",D115=""),"", ROUND(PRODUCT(D115,F114)/100,2))</f>
        <v/>
      </c>
      <c r="G115" s="14" t="str">
        <f>IF(D115="", "Nurodykite taikomą PVM dydį", "")</f>
        <v>Nurodykite taikomą PVM dydį</v>
      </c>
    </row>
    <row r="116" spans="1:9" x14ac:dyDescent="0.25">
      <c r="E116" s="15" t="s">
        <v>47</v>
      </c>
      <c r="F116" s="15">
        <f>IF(ISBLANK(F115), "", ROUND(SUM(F114:F115),2))</f>
        <v>0</v>
      </c>
    </row>
  </sheetData>
  <sheetProtection algorithmName="SHA-512" hashValue="ndyBhL8OZqdkr20JRPPtYogXHY9y3KyxbtbpFcyqUUigtZXCvUdbUXd89E7t7+d4ghLfvSoka08q5uE5xz2s4w==" saltValue="OXvt3WW0aI3Pbaysn0m8ow==" spinCount="100000" sheet="1"/>
  <mergeCells count="29">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15748031496062992" bottom="0.15748031496062992" header="0.31496062992125984" footer="0.31496062992125984"/>
  <pageSetup paperSize="9" scale="82"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96</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97</v>
      </c>
      <c r="B5" s="41"/>
      <c r="C5" s="39" t="s">
        <v>98</v>
      </c>
      <c r="D5" s="40"/>
      <c r="E5" s="41"/>
      <c r="F5" s="39" t="s">
        <v>99</v>
      </c>
      <c r="G5" s="40"/>
      <c r="H5" s="41"/>
      <c r="I5" s="39" t="s">
        <v>100</v>
      </c>
      <c r="J5" s="41"/>
      <c r="K5" s="9" t="s">
        <v>101</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102</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28</v>
      </c>
      <c r="B19" s="41"/>
      <c r="C19" s="39" t="s">
        <v>98</v>
      </c>
      <c r="D19" s="40"/>
      <c r="E19" s="41"/>
      <c r="F19" s="39" t="s">
        <v>103</v>
      </c>
      <c r="G19" s="40"/>
      <c r="H19" s="41"/>
      <c r="I19" s="60" t="s">
        <v>100</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104</v>
      </c>
      <c r="B33" s="27"/>
      <c r="C33" s="27"/>
      <c r="D33" s="27"/>
      <c r="E33" s="27"/>
      <c r="F33" s="27"/>
      <c r="G33" s="27"/>
      <c r="H33" s="27"/>
      <c r="I33" s="27"/>
      <c r="J33" s="27"/>
    </row>
    <row r="34" spans="1:10" ht="15.95" customHeight="1" thickBot="1" x14ac:dyDescent="0.3"/>
    <row r="35" spans="1:10" ht="15.95" customHeight="1" x14ac:dyDescent="0.25">
      <c r="A35" s="8" t="s">
        <v>27</v>
      </c>
      <c r="B35" s="56" t="s">
        <v>105</v>
      </c>
      <c r="C35" s="40"/>
      <c r="D35" s="40"/>
      <c r="E35" s="40"/>
      <c r="F35" s="40"/>
      <c r="G35" s="41"/>
      <c r="H35" s="57" t="s">
        <v>106</v>
      </c>
      <c r="I35" s="40"/>
      <c r="J35" s="58"/>
    </row>
    <row r="36" spans="1:10" ht="48" customHeight="1" x14ac:dyDescent="0.25">
      <c r="A36" s="19" t="s">
        <v>107</v>
      </c>
      <c r="B36" s="48" t="s">
        <v>108</v>
      </c>
      <c r="C36" s="43"/>
      <c r="D36" s="43"/>
      <c r="E36" s="43"/>
      <c r="F36" s="43"/>
      <c r="G36" s="26"/>
      <c r="H36" s="51"/>
      <c r="I36" s="43"/>
      <c r="J36" s="45"/>
    </row>
    <row r="37" spans="1:10" ht="48" customHeight="1" x14ac:dyDescent="0.25">
      <c r="A37" s="19" t="s">
        <v>109</v>
      </c>
      <c r="B37" s="48" t="s">
        <v>110</v>
      </c>
      <c r="C37" s="43"/>
      <c r="D37" s="43"/>
      <c r="E37" s="43"/>
      <c r="F37" s="43"/>
      <c r="G37" s="26"/>
      <c r="H37" s="51"/>
      <c r="I37" s="43"/>
      <c r="J37" s="45"/>
    </row>
    <row r="38" spans="1:10" ht="48" customHeight="1" x14ac:dyDescent="0.25">
      <c r="A38" s="19" t="s">
        <v>111</v>
      </c>
      <c r="B38" s="48" t="s">
        <v>112</v>
      </c>
      <c r="C38" s="43"/>
      <c r="D38" s="43"/>
      <c r="E38" s="43"/>
      <c r="F38" s="43"/>
      <c r="G38" s="26"/>
      <c r="H38" s="51"/>
      <c r="I38" s="43"/>
      <c r="J38" s="45"/>
    </row>
    <row r="39" spans="1:10" ht="48" customHeight="1" x14ac:dyDescent="0.25">
      <c r="A39" s="19" t="s">
        <v>113</v>
      </c>
      <c r="B39" s="48" t="s">
        <v>114</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115</v>
      </c>
      <c r="B48" s="27"/>
      <c r="C48" s="27"/>
      <c r="D48" s="27"/>
      <c r="E48" s="27"/>
      <c r="F48" s="27"/>
      <c r="G48" s="27"/>
      <c r="H48" s="27"/>
      <c r="I48" s="27"/>
      <c r="J48" s="27"/>
    </row>
    <row r="51" spans="1:10" x14ac:dyDescent="0.25">
      <c r="A51" s="47" t="s">
        <v>116</v>
      </c>
      <c r="B51" s="27"/>
      <c r="C51" s="27"/>
      <c r="D51" s="27"/>
      <c r="E51" s="53"/>
      <c r="F51" s="27"/>
      <c r="G51" s="27"/>
      <c r="H51" s="27"/>
      <c r="I51" s="27"/>
      <c r="J51" s="27"/>
    </row>
    <row r="53" spans="1:10" x14ac:dyDescent="0.25">
      <c r="A53" s="47" t="s">
        <v>117</v>
      </c>
      <c r="B53" s="27"/>
      <c r="C53" s="27"/>
      <c r="D53" s="27"/>
      <c r="E53" s="53"/>
      <c r="F53" s="27"/>
      <c r="G53" s="27"/>
      <c r="H53" s="27"/>
      <c r="I53" s="27"/>
      <c r="J53" s="27"/>
    </row>
    <row r="100" spans="1:1" ht="15.75" x14ac:dyDescent="0.25">
      <c r="A100" t="s">
        <v>118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35433070866141736"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2026-03-13T10:19:21Z</cp:lastPrinted>
  <dcterms:created xsi:type="dcterms:W3CDTF">2023-04-04T12:16:45Z</dcterms:created>
  <dcterms:modified xsi:type="dcterms:W3CDTF">2026-03-13T10:54:11Z</dcterms:modified>
</cp:coreProperties>
</file>