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irma_rackyte_aon_lt/Documents/Desktop/PRATC/PRATC IT BCA 2026/konsultacijai/I pirkimo dalis (aikštelių turtas)/"/>
    </mc:Choice>
  </mc:AlternateContent>
  <xr:revisionPtr revIDLastSave="13" documentId="8_{1A47263D-600B-484E-8249-3FAEBA945ED7}" xr6:coauthVersionLast="47" xr6:coauthVersionMax="47" xr10:uidLastSave="{6FC80ABB-65A5-4430-9277-B6D1F09DCAE9}"/>
  <bookViews>
    <workbookView xWindow="-120" yWindow="-120" windowWidth="29040" windowHeight="15720" xr2:uid="{8EC48394-055F-472C-915D-207488AB9AEF}"/>
  </bookViews>
  <sheets>
    <sheet name="I dalis. aikštelių turta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" l="1"/>
  <c r="H137" i="1"/>
  <c r="J136" i="1"/>
  <c r="A87" i="1"/>
  <c r="A89" i="1" s="1"/>
  <c r="A91" i="1" s="1"/>
  <c r="A93" i="1" s="1"/>
  <c r="A95" i="1" s="1"/>
  <c r="A97" i="1" s="1"/>
  <c r="A99" i="1" s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1" i="1" s="1"/>
  <c r="A133" i="1" s="1"/>
  <c r="A135" i="1" s="1"/>
  <c r="A81" i="1"/>
  <c r="A83" i="1" s="1"/>
  <c r="A85" i="1" s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I45" i="1"/>
  <c r="J45" i="1" s="1"/>
  <c r="J44" i="1"/>
  <c r="I44" i="1"/>
  <c r="I43" i="1"/>
  <c r="J43" i="1" s="1"/>
  <c r="I42" i="1"/>
  <c r="J42" i="1" s="1"/>
  <c r="J41" i="1"/>
  <c r="I41" i="1"/>
  <c r="I40" i="1"/>
  <c r="J40" i="1" s="1"/>
  <c r="I39" i="1"/>
  <c r="J39" i="1" s="1"/>
  <c r="I38" i="1"/>
  <c r="J38" i="1" s="1"/>
  <c r="I37" i="1"/>
  <c r="J37" i="1" s="1"/>
  <c r="J36" i="1"/>
  <c r="I36" i="1"/>
  <c r="I35" i="1"/>
  <c r="J35" i="1" s="1"/>
  <c r="I34" i="1"/>
  <c r="J34" i="1" s="1"/>
  <c r="J33" i="1"/>
  <c r="I33" i="1"/>
  <c r="I32" i="1"/>
  <c r="J32" i="1" s="1"/>
  <c r="I31" i="1"/>
  <c r="J31" i="1" s="1"/>
  <c r="I30" i="1"/>
  <c r="J30" i="1" s="1"/>
  <c r="I29" i="1"/>
  <c r="J29" i="1" s="1"/>
  <c r="J28" i="1"/>
  <c r="I28" i="1"/>
  <c r="I27" i="1"/>
  <c r="J27" i="1" s="1"/>
  <c r="I26" i="1"/>
  <c r="J26" i="1" s="1"/>
  <c r="J25" i="1"/>
  <c r="I25" i="1"/>
  <c r="I24" i="1"/>
  <c r="J24" i="1" s="1"/>
  <c r="I23" i="1"/>
  <c r="J23" i="1" s="1"/>
  <c r="I22" i="1"/>
  <c r="J22" i="1" s="1"/>
  <c r="I21" i="1"/>
  <c r="J21" i="1" s="1"/>
  <c r="J20" i="1"/>
  <c r="I20" i="1"/>
  <c r="I19" i="1"/>
  <c r="J19" i="1" s="1"/>
  <c r="I18" i="1"/>
  <c r="J18" i="1" s="1"/>
  <c r="J17" i="1"/>
  <c r="I17" i="1"/>
  <c r="I16" i="1"/>
  <c r="J16" i="1" s="1"/>
  <c r="I15" i="1"/>
  <c r="J15" i="1" s="1"/>
  <c r="I14" i="1"/>
  <c r="J14" i="1" s="1"/>
  <c r="I13" i="1"/>
  <c r="J13" i="1" s="1"/>
  <c r="J12" i="1"/>
  <c r="I12" i="1"/>
  <c r="I11" i="1"/>
  <c r="J11" i="1" s="1"/>
  <c r="I10" i="1"/>
  <c r="J10" i="1" s="1"/>
  <c r="J9" i="1"/>
  <c r="I9" i="1"/>
  <c r="I8" i="1"/>
  <c r="J8" i="1" s="1"/>
  <c r="I7" i="1"/>
  <c r="J7" i="1" s="1"/>
  <c r="I6" i="1"/>
  <c r="J6" i="1" s="1"/>
  <c r="I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I4" i="1"/>
  <c r="J4" i="1" s="1"/>
  <c r="A4" i="1"/>
  <c r="I3" i="1"/>
  <c r="I137" i="1" l="1"/>
  <c r="A82" i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J3" i="1"/>
</calcChain>
</file>

<file path=xl/sharedStrings.xml><?xml version="1.0" encoding="utf-8"?>
<sst xmlns="http://schemas.openxmlformats.org/spreadsheetml/2006/main" count="464" uniqueCount="276">
  <si>
    <r>
      <t xml:space="preserve">1.     </t>
    </r>
    <r>
      <rPr>
        <b/>
        <u/>
        <sz val="9"/>
        <rFont val="Arial"/>
        <family val="2"/>
        <charset val="186"/>
      </rPr>
      <t>Aikštelių pastatų, statinių ir kilnojamojo turto draudimai</t>
    </r>
  </si>
  <si>
    <t>Eil. Nr.</t>
  </si>
  <si>
    <t>Objektas</t>
  </si>
  <si>
    <t>Unikalus Nr.</t>
  </si>
  <si>
    <t>konstrukcija</t>
  </si>
  <si>
    <t>Plotas</t>
  </si>
  <si>
    <t>Tūris</t>
  </si>
  <si>
    <t>Metai</t>
  </si>
  <si>
    <t xml:space="preserve">draudimo suma </t>
  </si>
  <si>
    <t>draudimo suma 2022</t>
  </si>
  <si>
    <t>draudimo suma</t>
  </si>
  <si>
    <t>Adresas</t>
  </si>
  <si>
    <t>Papildomos pastabos</t>
  </si>
  <si>
    <t>Pastatas - Administracinis pastatas, pažymėjimas plane 1B1g</t>
  </si>
  <si>
    <t>4400-1760-4352</t>
  </si>
  <si>
    <t>metalas su karkasu</t>
  </si>
  <si>
    <t>Technikos g. 6I, Kupiškis</t>
  </si>
  <si>
    <t>Pastatas - Sandėlis, pažymėjimas plane 2F1g</t>
  </si>
  <si>
    <t>4400-1760-4366</t>
  </si>
  <si>
    <t>Pastatas - Sandėlis, pažymėjimas plane 3F1g</t>
  </si>
  <si>
    <t>4400-1760-4370</t>
  </si>
  <si>
    <t>Kiti inžineriniai statiniai - Tvora, pažymėjimas plane t</t>
  </si>
  <si>
    <t>4400-1760-4405</t>
  </si>
  <si>
    <t>255,09 m</t>
  </si>
  <si>
    <t>4400-1766-1713</t>
  </si>
  <si>
    <t>Ruzgų k. 6, Juodupės sen., Rokiškio r.</t>
  </si>
  <si>
    <t>Kiti inžineriniai statiniai - Kiemo aptvėrimas, pažymėjimas plane t</t>
  </si>
  <si>
    <t>4400-1766-1768</t>
  </si>
  <si>
    <t>246,36 m</t>
  </si>
  <si>
    <t>4400-1766-1568</t>
  </si>
  <si>
    <t>Krantinės g. 1, Biržų k., Širvėnos sen., Biržų r.</t>
  </si>
  <si>
    <t>4400-1766-1580</t>
  </si>
  <si>
    <t>4400-1766-1594</t>
  </si>
  <si>
    <t>Pastatas - Perkrovimo stotis, pažymėjimas plane 4F1g</t>
  </si>
  <si>
    <t>4400-1766-1602</t>
  </si>
  <si>
    <t>4400-1766-4750</t>
  </si>
  <si>
    <t>476,46 m</t>
  </si>
  <si>
    <t>Pastatas - Administracinis pastatas, pažymėjimas plane 20B1g</t>
  </si>
  <si>
    <t>4400-1766-5846</t>
  </si>
  <si>
    <t>K. Donelaičio g. 16, Rokiškis</t>
  </si>
  <si>
    <t>Pastatas - Sandėlis, pažymėjimas plane 21F1g</t>
  </si>
  <si>
    <t>4400-1766-5857</t>
  </si>
  <si>
    <t>Pastatas - Sandėlis, pažymėjimas plane 22F1g</t>
  </si>
  <si>
    <t>4400-1766-5868</t>
  </si>
  <si>
    <t>Pastatas - Sandėlis, pažymėjimas plane 23F1g</t>
  </si>
  <si>
    <t>4400-1766-5879</t>
  </si>
  <si>
    <t>Kiti inžineriniai statiniai - Tvora, pažymėjimas plane 1t</t>
  </si>
  <si>
    <t>4400-1766-5880</t>
  </si>
  <si>
    <t>423,74 m.</t>
  </si>
  <si>
    <t>4400-1760-4060</t>
  </si>
  <si>
    <t>Didžiagrašių k., Noriūnų sen., Kupiškio r.</t>
  </si>
  <si>
    <t>4400-1760-4149</t>
  </si>
  <si>
    <t>321,26 m.</t>
  </si>
  <si>
    <t>4400-1758-0979</t>
  </si>
  <si>
    <t>Savitiškio g. 8, Panevėžys</t>
  </si>
  <si>
    <t>4400-1758-1721</t>
  </si>
  <si>
    <t>4400-1758-1732</t>
  </si>
  <si>
    <t>4400-1758-1754</t>
  </si>
  <si>
    <t>155,40 m</t>
  </si>
  <si>
    <t>Pastatas - Administracinis pastatas, pažymėjimas plane 2B1g</t>
  </si>
  <si>
    <t>4400-1766-4627</t>
  </si>
  <si>
    <t>Levaniškio k., Pasvalio apylinkių sen., Pasvalio r.</t>
  </si>
  <si>
    <t>Kiti inžineriniai statiniai - Kiemo aptvėrimas, pažymėjimas plane t1</t>
  </si>
  <si>
    <t>4400-1766-4670</t>
  </si>
  <si>
    <t>253,02 m</t>
  </si>
  <si>
    <t>4400-1752-1043</t>
  </si>
  <si>
    <t>Mūšos g. 12B, Pasvalys</t>
  </si>
  <si>
    <t>4400-1752-1076</t>
  </si>
  <si>
    <t>4400-1752-1098</t>
  </si>
  <si>
    <t>4400-1752-1165</t>
  </si>
  <si>
    <t>198,69 m</t>
  </si>
  <si>
    <t>Pastatas - Sandėlis su buitinėmis patalpomis, pažymėjimas plane 1F1g</t>
  </si>
  <si>
    <t>4400-2411-3070</t>
  </si>
  <si>
    <t>Senamiesčio g. 114B, Panevėžys</t>
  </si>
  <si>
    <t>4400-2411-3148</t>
  </si>
  <si>
    <t>192,86 m</t>
  </si>
  <si>
    <t>Pastatas - Sandėlis  su buitinėmis patalpomis, pažymėjimas plane 1F1g</t>
  </si>
  <si>
    <t>4400-2425-7483</t>
  </si>
  <si>
    <t>Beržytės g. 10, Garuckų k., Ramygalos sen., Panevėžio r.</t>
  </si>
  <si>
    <t>Kiti inžineriniai statiniai - Komposto stoginė, pažymėjimas plane s</t>
  </si>
  <si>
    <t>4400-2425-7530</t>
  </si>
  <si>
    <t>4400-2425-7507</t>
  </si>
  <si>
    <t>492,88 m</t>
  </si>
  <si>
    <t>4400-2348-9352</t>
  </si>
  <si>
    <t>Kosmonautų g. 8, Vabalininkas</t>
  </si>
  <si>
    <t>4400-2348-9341</t>
  </si>
  <si>
    <t>257,05 m</t>
  </si>
  <si>
    <t>Pastatas - Kontora, pažymėjimas plane 1H1g</t>
  </si>
  <si>
    <t>4400-4986-0820</t>
  </si>
  <si>
    <t>Pandėlio vs. 5, Pandėlio sen., Rokiškio r.</t>
  </si>
  <si>
    <t>Pastatas - Pavojingų atliekų skyriaus pastatas, pažymėjimas plane 2H1g</t>
  </si>
  <si>
    <t>4400-4986-0814</t>
  </si>
  <si>
    <t>Pastatas - Stambiųjų atliekų skyriaus pastatas, pažymėjimas plane 3H1g</t>
  </si>
  <si>
    <t>4400-4986-0831</t>
  </si>
  <si>
    <t>Kiti inžineriniai statiniai - Atliekų surinkimo aikštelė, pažymėjimas plane b1, b2, b3 Kiemo aptvėrimas (210,84 m.)</t>
  </si>
  <si>
    <t>4400-4988-9932</t>
  </si>
  <si>
    <t>210,84 m</t>
  </si>
  <si>
    <t>Vytauto g. 52A, Joniškėlis</t>
  </si>
  <si>
    <t>4400-4988-9900</t>
  </si>
  <si>
    <t>4400-4795-3455</t>
  </si>
  <si>
    <t>4400-4795-3466</t>
  </si>
  <si>
    <t>Kiti inžineriniai statiniai - Atliekų surinkimo ailštelė, pažymėjimas plane b1, b2, b3 Kiemo aptvėrimas (284,22 m.)</t>
  </si>
  <si>
    <t>4400-4986-0800</t>
  </si>
  <si>
    <t>Automobilinės dinaminės svarstyklės RWS, Dini Argeo (Italija)</t>
  </si>
  <si>
    <t>RC svarstyklės yra įtrauktos kartu su aikštele, t.y. dokumentuose užfiksuota kaip "Kiti inžineriniai statiniai - Kiemo aikštelė su automobilinėmis ašinėmis svarstyklėmis"</t>
  </si>
  <si>
    <t>Vytauto g. 52B, Joniškėlis, Pasvalio r.</t>
  </si>
  <si>
    <t>16 m. ilgio stacionarios automobilinės svarstyklės KEMEK</t>
  </si>
  <si>
    <t>Kosmonautų g. 8, Vabalininkas, Biržų r.</t>
  </si>
  <si>
    <t>18 m. ilgio stacionarios automobilinės svarstyklės KEMEK</t>
  </si>
  <si>
    <t>Beržytės g. 10, Garuckai, Panevėžio r.</t>
  </si>
  <si>
    <t>Krantinės g. 1, Biržų k., Biržų r.</t>
  </si>
  <si>
    <t>Pandėlio vs., Rokiškio r.</t>
  </si>
  <si>
    <t>Automobilinės ašinės svarstyklės</t>
  </si>
  <si>
    <t>Levaniškio k., Pasvalio r.;</t>
  </si>
  <si>
    <t>Didžiagrašių k., Kupiškio r.;</t>
  </si>
  <si>
    <t>Ruzgų k., Rokiškio r.</t>
  </si>
  <si>
    <t>Konteineris SP-B-28 užtraukiamas ant mašinos kabliu (28 m3)</t>
  </si>
  <si>
    <t>Metalas</t>
  </si>
  <si>
    <t>Presavimo konteinerinis, atliekų transportavimui iš perkrovimo stočių</t>
  </si>
  <si>
    <t>Pastatas - Administracinis pastatas, pažymėjimas plane 1B1/g</t>
  </si>
  <si>
    <t>4400-6241-5914</t>
  </si>
  <si>
    <t>Kėdainių g. 13, Panevėžys</t>
  </si>
  <si>
    <t>Pastate įrengta priešgaisrinė ir apsauginė signalizacijos, priduotos į apsaugos pultą. Šiai dienai objektus prižiūri Apsaugos komanda.</t>
  </si>
  <si>
    <t>Pastatas - atliekų sandėlis, pažymėjimas plane 2F1/g</t>
  </si>
  <si>
    <t>4400-6241-5925</t>
  </si>
  <si>
    <t>Pastatas - EEĮ atliekų sandėlis, pažymėjimas plane 3F1/g</t>
  </si>
  <si>
    <t>4400-6241-5936</t>
  </si>
  <si>
    <t>Pastatas - Mainų punktas (angaras), pažymėjimas plane 1F1/g</t>
  </si>
  <si>
    <t>4400-6241-5958</t>
  </si>
  <si>
    <t>Kėdainių g. 15, Panevėžys</t>
  </si>
  <si>
    <t xml:space="preserve">18 m. ilgio stacionarios automobilinės svarstyklės </t>
  </si>
  <si>
    <t>4400-6241-5947</t>
  </si>
  <si>
    <t>Kėdainių g.13, 15, Panevėžys</t>
  </si>
  <si>
    <t>Kiti inžineriniai statiniai - Tvora su vartais, pažymėjimas plane t1-t3</t>
  </si>
  <si>
    <t>4400-6242-3727</t>
  </si>
  <si>
    <t xml:space="preserve"> </t>
  </si>
  <si>
    <t>231,89 m</t>
  </si>
  <si>
    <t>Kiti inžineriniai statiniai - Aikštelės, pažymėjimas plane b1-b3</t>
  </si>
  <si>
    <t>4400-6242-3705</t>
  </si>
  <si>
    <t>Pastatas - Administracinis pastatas, pažymėjimas plane 1H1/g</t>
  </si>
  <si>
    <t>4400-5859-7758</t>
  </si>
  <si>
    <t>K.Donelaičio 14, Rokiškis</t>
  </si>
  <si>
    <t>Pastatas - Mainų punktas (angaras), pažymėjimas plane 2H/1g</t>
  </si>
  <si>
    <t>4400-5859-7703</t>
  </si>
  <si>
    <t>4400-6230-3458</t>
  </si>
  <si>
    <t>Kiti inžineriniai statiniai - Tvora su vartais, pažymėjimas plane t1-t2</t>
  </si>
  <si>
    <t>4400-6209-7396</t>
  </si>
  <si>
    <t>160,98m</t>
  </si>
  <si>
    <t>Kiti inžineriniai statiniai - Aikštelės, pažymėjimas plane b1-b2</t>
  </si>
  <si>
    <t>4400-5859-7736</t>
  </si>
  <si>
    <t>Sandėliavimo paskirties pastatas (mainų punktas)</t>
  </si>
  <si>
    <t>4400-5850-6493</t>
  </si>
  <si>
    <t>Kosmonautų g. 8, Vabalninkas</t>
  </si>
  <si>
    <t>4400-5826-6052</t>
  </si>
  <si>
    <t>4400-6297-9624</t>
  </si>
  <si>
    <t>4400-5828-1680</t>
  </si>
  <si>
    <t>4400-5850-6360</t>
  </si>
  <si>
    <t>4400-5825-5815</t>
  </si>
  <si>
    <t>4400-6237-1673</t>
  </si>
  <si>
    <t>4400-6238-3964</t>
  </si>
  <si>
    <t>Konteinerinė patalpa CTX-20PU RAL7035 (administracinis)</t>
  </si>
  <si>
    <t>Konteinerių aikšt. Biržų r.</t>
  </si>
  <si>
    <t>Konteinerių aikštelė Astravo g. 17A, Biržai</t>
  </si>
  <si>
    <t>23.003.0981</t>
  </si>
  <si>
    <t>2019.11.29 00:00</t>
  </si>
  <si>
    <t>Konteinerių aikštelė Aušros g. 1, Nemunėlio Radviliškis, Biržų r.</t>
  </si>
  <si>
    <t>23.003.1028</t>
  </si>
  <si>
    <t>Konteinerių aikštelė Vytauto g. 4, Biržai</t>
  </si>
  <si>
    <t>23.003.0990</t>
  </si>
  <si>
    <t>Konteinerių aikštelė Beržyno g. , Papilys, Biržų r.</t>
  </si>
  <si>
    <t>23.003.1030</t>
  </si>
  <si>
    <t>Konteinerių aikštelė Binkio g. 9, Biržai</t>
  </si>
  <si>
    <t>23.003.0991</t>
  </si>
  <si>
    <t>Konteinerių aikštelė Biržų 45, Medeikiai, Biržų r.</t>
  </si>
  <si>
    <t>23.003.1034</t>
  </si>
  <si>
    <t>Konteinerių aikštelė Draugystės g. 6, Meilūnai, Biržų r.</t>
  </si>
  <si>
    <t>23.003.1023</t>
  </si>
  <si>
    <t>Konteinerių aikštelė Dvaro g. 7, Biržai</t>
  </si>
  <si>
    <t>23.003.0982</t>
  </si>
  <si>
    <t>Konteinerių aikštelė Gimnazijos g. 1, Biržai</t>
  </si>
  <si>
    <t>23.003.0983</t>
  </si>
  <si>
    <t>Konteinerių aikštelė Gimnazijos g. 7, Biržai</t>
  </si>
  <si>
    <t>23.003.0984</t>
  </si>
  <si>
    <t>Konteinerių aikštelė Gimnazijos g. 9, Biržai</t>
  </si>
  <si>
    <t>23.003.0985</t>
  </si>
  <si>
    <t>Konteinerių aikštelė J. Basanavičiaus g. 69A, Biržai</t>
  </si>
  <si>
    <t>23.003.0986</t>
  </si>
  <si>
    <t>Konteinerių aikštelė K. Šakenio g. 12, Vabalninkas, Biržų r.</t>
  </si>
  <si>
    <t>23.003.1018</t>
  </si>
  <si>
    <t>Konteinerių aikštelė K. Šakenio g. 29, Vabalninkas, Biržų r.</t>
  </si>
  <si>
    <t>23.003.1019</t>
  </si>
  <si>
    <t>Konteinerių aikštelė Kaštonų g. 25, Biržai</t>
  </si>
  <si>
    <t>23.003.0988</t>
  </si>
  <si>
    <t>Konteinerių aikštelė Kilučių g. 14, Kilučiai, Biržų r.</t>
  </si>
  <si>
    <t>23.003.1036</t>
  </si>
  <si>
    <t>Konteinerių aikštelė Kęstučio g. 38, Biržai</t>
  </si>
  <si>
    <t>23.003.0989</t>
  </si>
  <si>
    <t>Konteinerių aikštelė Likėnų g. 10A, Pabiržė, Biržų r.</t>
  </si>
  <si>
    <t>23.003.1025</t>
  </si>
  <si>
    <t>Konteinerių aikštelė Likėnų g. 12, Pabiržė, Biržų r.</t>
  </si>
  <si>
    <t>23.003.1024</t>
  </si>
  <si>
    <t>Konteinerių aikštelė Mokyklos g. 1/3, Pačeriaukštė, Biržų r.</t>
  </si>
  <si>
    <t>23.003.1032</t>
  </si>
  <si>
    <t>Konteinerių aikštelė Mokyklos g. 2, Kučgalys, Biržų r.</t>
  </si>
  <si>
    <t>23.003.1031</t>
  </si>
  <si>
    <t>Konteinerių aikštelė Parko akl., Kratiškiai, Biržų r.</t>
  </si>
  <si>
    <t>23.003.1035</t>
  </si>
  <si>
    <t>Konteinerių aikštelė Pergalės g. 8A, Vabalninkas, Biržų r.</t>
  </si>
  <si>
    <t>23.003.1020</t>
  </si>
  <si>
    <t>Konteinerių aikštelė Pušynėlio g. 10, Parovėja, Biržų r.</t>
  </si>
  <si>
    <t>23.003.1033</t>
  </si>
  <si>
    <t>Konteinerių aikštelė Respublikos g. 56, Biržai</t>
  </si>
  <si>
    <t>23.003.0993</t>
  </si>
  <si>
    <t>Konteinerių aikštelė Rinkuškių g. 24, Rinkuškiai, Biržų r.</t>
  </si>
  <si>
    <t>23.003.1027</t>
  </si>
  <si>
    <t>Konteinerių aikštelė Rinkuškių g. 45/47A, Rinkuškiai, Biržų r.</t>
  </si>
  <si>
    <t>23.003.1026</t>
  </si>
  <si>
    <t>Konteinerių aikštelė Rinkuškių g. 47, Rinkuškiai, Biržų r.</t>
  </si>
  <si>
    <t>23.003.0992</t>
  </si>
  <si>
    <t>Konteinerių aikštelė Rotušės g. 16, Biržai</t>
  </si>
  <si>
    <t>23.003.0994</t>
  </si>
  <si>
    <t>Konteinerių aikštelė Rotušės g. 21, Biržai</t>
  </si>
  <si>
    <t>23.003.0995</t>
  </si>
  <si>
    <t>Konteinerių aikštelė Rotušės g. 24 B, Biržai</t>
  </si>
  <si>
    <t>23.003.0996</t>
  </si>
  <si>
    <t>Konteinerių aikštelė Rotušės g. 30, Biržai</t>
  </si>
  <si>
    <t>23.003.0997</t>
  </si>
  <si>
    <t>Konteinerių aikštelė Rotušės g. 7, Biržai</t>
  </si>
  <si>
    <t>23.003.0998</t>
  </si>
  <si>
    <t>Konteinerių aikštelė Rygos g. 6A, Germaniškis, Biržų r.</t>
  </si>
  <si>
    <t>23.003.1029</t>
  </si>
  <si>
    <t>Konteinerių aikštelė S. Neries g. 14, Vabalninkas, Biržų r.</t>
  </si>
  <si>
    <t>23.003.1021</t>
  </si>
  <si>
    <t>Konteinerių aikštelė S. Neries g. 19 Vabalninkas, Biržų r.</t>
  </si>
  <si>
    <t>23.003.1022</t>
  </si>
  <si>
    <t>Konteinerių aikštelė Skratiškių g. 10, Biržai</t>
  </si>
  <si>
    <t>23.003.1003</t>
  </si>
  <si>
    <t>Konteinerių aikštelė Tiškevičių g. 4, Biržai</t>
  </si>
  <si>
    <t>23.003.1007</t>
  </si>
  <si>
    <t>Konteinerių aikštelė Vilniaus 119, Biržai</t>
  </si>
  <si>
    <t>23.003.1004</t>
  </si>
  <si>
    <t>Konteinerių aikštelė Vilniaus g. 111, Biržai</t>
  </si>
  <si>
    <t>23.003.1005</t>
  </si>
  <si>
    <t>Konteinerių aikštelė Vilniaus g. 12, Biržai</t>
  </si>
  <si>
    <t>23.003.1006</t>
  </si>
  <si>
    <t>Konteinerių aikštelė Vilniaus g. 6, Biržai</t>
  </si>
  <si>
    <t>23.003.1008</t>
  </si>
  <si>
    <t>Konteinerių aikštelė Vilniaus g. 77 B, Biržai</t>
  </si>
  <si>
    <t>23.003.1009</t>
  </si>
  <si>
    <t>Konteinerių aikštelė Vilniaus g. 91A, Biržai</t>
  </si>
  <si>
    <t>23.003.1011</t>
  </si>
  <si>
    <t>Konteinerių aikštelė Vilniaus g. 92, Biržai</t>
  </si>
  <si>
    <t>23.003.1010</t>
  </si>
  <si>
    <t>Konteinerių aikštelė Vytauto g. 31, Biržai</t>
  </si>
  <si>
    <t>23.003.1012</t>
  </si>
  <si>
    <t>Konteinerių aikštelė Vytauto g. 39A, Biržai</t>
  </si>
  <si>
    <t>23.003.1013</t>
  </si>
  <si>
    <t>Konteinerių aikštelė Vytauto g. 42, Biržai</t>
  </si>
  <si>
    <t>23.003.1014</t>
  </si>
  <si>
    <t>Konteinerių aikštelė Vytauto g. 49, Biržai</t>
  </si>
  <si>
    <t>23.003.1015</t>
  </si>
  <si>
    <t>Konteinerių aikštelė Vytauto g. 60, Biržai</t>
  </si>
  <si>
    <t>23.003.1016</t>
  </si>
  <si>
    <t>Konteinerių aikštelė Vytauto g. 65, Biržai</t>
  </si>
  <si>
    <t>23.003.1017</t>
  </si>
  <si>
    <t>Konteinerių aikštelė Pavasario g. 6, Biržai</t>
  </si>
  <si>
    <t>23.003.0999</t>
  </si>
  <si>
    <t>Konteinerių aikštelė Vėjo g. 22A, Biržai</t>
  </si>
  <si>
    <t>23.003.1000</t>
  </si>
  <si>
    <t>Konteinerių aikštelė Vėjo g. 26 B, Biržai</t>
  </si>
  <si>
    <t>23.003.1001</t>
  </si>
  <si>
    <t>Konteinerių aikštelė Pavasario g. 4, Biržai</t>
  </si>
  <si>
    <t>23.003.1002</t>
  </si>
  <si>
    <t>Pastatų priklausiniai ir stacionarūs aplinkos įrengimai (kiemo aikštelių inventorius,  įvažiavimo kontrolės punktas, elektros pastotės, stoginės, rampos, nekilnojamo turto ir teritorijos apšvietimas, iškabos, reklaminiai stendai ir pan.)</t>
  </si>
  <si>
    <t>-</t>
  </si>
  <si>
    <t>visi aukščiau nurodyti adresai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</si>
</sst>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#######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u/>
      <sz val="9"/>
      <name val="Arial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name val="Arial"/>
      <family val="2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neu-my.sharepoint.com/personal/irma_rackyte_aon_lt/Documents/Desktop/PRATC/PRATC%20IT%20BCA%202026/konsultacijai/Kopija%203_Priedas%20Nr.%202.%20draud&#382;iamo%20turto%20s&#261;ra&#353;as.xlsx" TargetMode="External"/><Relationship Id="rId1" Type="http://schemas.openxmlformats.org/officeDocument/2006/relationships/externalLinkPath" Target="/personal/irma_rackyte_aon_lt/Documents/Desktop/PRATC/PRATC%20IT%20BCA%202026/konsultacijai/Kopija%203_Priedas%20Nr.%202.%20draud&#382;iamo%20turto%20s&#261;ra&#353;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dalis. aikštelių turtas"/>
      <sheetName val="II dal. sąvartyno ir MBA turtas"/>
    </sheetNames>
    <sheetDataSet>
      <sheetData sheetId="0"/>
      <sheetData sheetId="1">
        <row r="53">
          <cell r="A53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3D63-3CEC-401E-9837-9E9AFC5159CB}">
  <dimension ref="A1:Q140"/>
  <sheetViews>
    <sheetView tabSelected="1" zoomScaleNormal="100" workbookViewId="0">
      <selection activeCell="D132" sqref="D132"/>
    </sheetView>
  </sheetViews>
  <sheetFormatPr defaultColWidth="8.85546875" defaultRowHeight="15" x14ac:dyDescent="0.25"/>
  <cols>
    <col min="1" max="1" width="5.5703125" style="3" customWidth="1"/>
    <col min="2" max="2" width="70" style="2" customWidth="1"/>
    <col min="3" max="3" width="14.28515625" style="3" bestFit="1" customWidth="1"/>
    <col min="4" max="4" width="16.85546875" style="2" customWidth="1"/>
    <col min="5" max="5" width="11.28515625" style="2" customWidth="1"/>
    <col min="6" max="6" width="12.5703125" style="2" customWidth="1"/>
    <col min="7" max="7" width="14.85546875" style="3" bestFit="1" customWidth="1"/>
    <col min="8" max="8" width="7.85546875" style="3" hidden="1" customWidth="1"/>
    <col min="9" max="9" width="0.28515625" style="4" hidden="1" customWidth="1"/>
    <col min="10" max="10" width="13.85546875" style="4" bestFit="1" customWidth="1"/>
    <col min="11" max="11" width="54.85546875" style="2" customWidth="1"/>
    <col min="12" max="12" width="60.85546875" style="5" customWidth="1"/>
    <col min="13" max="13" width="40.7109375" style="2" customWidth="1"/>
    <col min="14" max="17" width="8.85546875" style="18"/>
    <col min="18" max="16384" width="8.85546875" style="2"/>
  </cols>
  <sheetData>
    <row r="1" spans="1:12" x14ac:dyDescent="0.25">
      <c r="A1" s="1" t="s">
        <v>0</v>
      </c>
    </row>
    <row r="2" spans="1:12" s="11" customFormat="1" ht="21" customHeight="1" x14ac:dyDescent="0.25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8" t="s">
        <v>8</v>
      </c>
      <c r="I2" s="9" t="s">
        <v>9</v>
      </c>
      <c r="J2" s="9" t="s">
        <v>10</v>
      </c>
      <c r="K2" s="7" t="s">
        <v>11</v>
      </c>
      <c r="L2" s="10" t="s">
        <v>12</v>
      </c>
    </row>
    <row r="3" spans="1:12" x14ac:dyDescent="0.25">
      <c r="A3" s="12">
        <v>1</v>
      </c>
      <c r="B3" s="13" t="s">
        <v>13</v>
      </c>
      <c r="C3" s="12" t="s">
        <v>14</v>
      </c>
      <c r="D3" s="13" t="s">
        <v>15</v>
      </c>
      <c r="E3" s="12">
        <v>11.76</v>
      </c>
      <c r="F3" s="14">
        <v>41</v>
      </c>
      <c r="G3" s="12">
        <v>2008</v>
      </c>
      <c r="H3" s="15">
        <v>11324</v>
      </c>
      <c r="I3" s="16">
        <f t="shared" ref="I3:I45" si="0">H3*1.1</f>
        <v>12456.400000000001</v>
      </c>
      <c r="J3" s="16">
        <f t="shared" ref="J3:J45" si="1">I3*1.15</f>
        <v>14324.86</v>
      </c>
      <c r="K3" s="13" t="s">
        <v>16</v>
      </c>
      <c r="L3" s="13"/>
    </row>
    <row r="4" spans="1:12" x14ac:dyDescent="0.25">
      <c r="A4" s="12">
        <f t="shared" ref="A4:A45" si="2">A3+1</f>
        <v>2</v>
      </c>
      <c r="B4" s="13" t="s">
        <v>17</v>
      </c>
      <c r="C4" s="12" t="s">
        <v>18</v>
      </c>
      <c r="D4" s="13" t="s">
        <v>15</v>
      </c>
      <c r="E4" s="12">
        <v>13.01</v>
      </c>
      <c r="F4" s="14">
        <v>41</v>
      </c>
      <c r="G4" s="12">
        <v>2008</v>
      </c>
      <c r="H4" s="15">
        <v>4315</v>
      </c>
      <c r="I4" s="16">
        <f t="shared" si="0"/>
        <v>4746.5</v>
      </c>
      <c r="J4" s="16">
        <f t="shared" si="1"/>
        <v>5458.4749999999995</v>
      </c>
      <c r="K4" s="13" t="s">
        <v>16</v>
      </c>
      <c r="L4" s="13"/>
    </row>
    <row r="5" spans="1:12" x14ac:dyDescent="0.25">
      <c r="A5" s="12">
        <f t="shared" si="2"/>
        <v>3</v>
      </c>
      <c r="B5" s="13" t="s">
        <v>19</v>
      </c>
      <c r="C5" s="12" t="s">
        <v>20</v>
      </c>
      <c r="D5" s="13" t="s">
        <v>15</v>
      </c>
      <c r="E5" s="12">
        <v>13.01</v>
      </c>
      <c r="F5" s="14">
        <v>41</v>
      </c>
      <c r="G5" s="12">
        <v>2008</v>
      </c>
      <c r="H5" s="15">
        <v>4315</v>
      </c>
      <c r="I5" s="16">
        <f t="shared" si="0"/>
        <v>4746.5</v>
      </c>
      <c r="J5" s="16">
        <f t="shared" si="1"/>
        <v>5458.4749999999995</v>
      </c>
      <c r="K5" s="13" t="s">
        <v>16</v>
      </c>
      <c r="L5" s="13"/>
    </row>
    <row r="6" spans="1:12" x14ac:dyDescent="0.25">
      <c r="A6" s="12">
        <f t="shared" si="2"/>
        <v>4</v>
      </c>
      <c r="B6" s="13" t="s">
        <v>21</v>
      </c>
      <c r="C6" s="12" t="s">
        <v>22</v>
      </c>
      <c r="D6" s="13"/>
      <c r="E6" s="50" t="s">
        <v>23</v>
      </c>
      <c r="F6" s="51"/>
      <c r="G6" s="12">
        <v>2008</v>
      </c>
      <c r="H6" s="15">
        <v>18478</v>
      </c>
      <c r="I6" s="16">
        <f t="shared" si="0"/>
        <v>20325.800000000003</v>
      </c>
      <c r="J6" s="16">
        <f t="shared" si="1"/>
        <v>23374.670000000002</v>
      </c>
      <c r="K6" s="13" t="s">
        <v>16</v>
      </c>
      <c r="L6" s="13"/>
    </row>
    <row r="7" spans="1:12" x14ac:dyDescent="0.25">
      <c r="A7" s="12">
        <f t="shared" si="2"/>
        <v>5</v>
      </c>
      <c r="B7" s="13" t="s">
        <v>13</v>
      </c>
      <c r="C7" s="12" t="s">
        <v>24</v>
      </c>
      <c r="D7" s="13" t="s">
        <v>15</v>
      </c>
      <c r="E7" s="12">
        <v>12.06</v>
      </c>
      <c r="F7" s="14">
        <v>41</v>
      </c>
      <c r="G7" s="12">
        <v>2008</v>
      </c>
      <c r="H7" s="15">
        <v>10977</v>
      </c>
      <c r="I7" s="16">
        <f t="shared" si="0"/>
        <v>12074.7</v>
      </c>
      <c r="J7" s="16">
        <f t="shared" si="1"/>
        <v>13885.905000000001</v>
      </c>
      <c r="K7" s="13" t="s">
        <v>25</v>
      </c>
      <c r="L7" s="13"/>
    </row>
    <row r="8" spans="1:12" x14ac:dyDescent="0.25">
      <c r="A8" s="12">
        <f t="shared" si="2"/>
        <v>6</v>
      </c>
      <c r="B8" s="13" t="s">
        <v>26</v>
      </c>
      <c r="C8" s="12" t="s">
        <v>27</v>
      </c>
      <c r="D8" s="13"/>
      <c r="E8" s="50" t="s">
        <v>28</v>
      </c>
      <c r="F8" s="51"/>
      <c r="G8" s="12">
        <v>2008</v>
      </c>
      <c r="H8" s="16">
        <v>38230</v>
      </c>
      <c r="I8" s="16">
        <f t="shared" si="0"/>
        <v>42053</v>
      </c>
      <c r="J8" s="16">
        <f t="shared" si="1"/>
        <v>48360.95</v>
      </c>
      <c r="K8" s="13" t="s">
        <v>25</v>
      </c>
      <c r="L8" s="13"/>
    </row>
    <row r="9" spans="1:12" x14ac:dyDescent="0.25">
      <c r="A9" s="12">
        <f t="shared" si="2"/>
        <v>7</v>
      </c>
      <c r="B9" s="13" t="s">
        <v>13</v>
      </c>
      <c r="C9" s="12" t="s">
        <v>29</v>
      </c>
      <c r="D9" s="13" t="s">
        <v>15</v>
      </c>
      <c r="E9" s="12">
        <v>23.23</v>
      </c>
      <c r="F9" s="14">
        <v>78</v>
      </c>
      <c r="G9" s="12">
        <v>2008</v>
      </c>
      <c r="H9" s="15">
        <v>20244</v>
      </c>
      <c r="I9" s="16">
        <f t="shared" si="0"/>
        <v>22268.400000000001</v>
      </c>
      <c r="J9" s="16">
        <f t="shared" si="1"/>
        <v>25608.66</v>
      </c>
      <c r="K9" s="13" t="s">
        <v>30</v>
      </c>
      <c r="L9" s="13"/>
    </row>
    <row r="10" spans="1:12" x14ac:dyDescent="0.25">
      <c r="A10" s="12">
        <f t="shared" si="2"/>
        <v>8</v>
      </c>
      <c r="B10" s="13" t="s">
        <v>17</v>
      </c>
      <c r="C10" s="12" t="s">
        <v>31</v>
      </c>
      <c r="D10" s="13" t="s">
        <v>15</v>
      </c>
      <c r="E10" s="12">
        <v>13.05</v>
      </c>
      <c r="F10" s="14">
        <v>40</v>
      </c>
      <c r="G10" s="12">
        <v>2008</v>
      </c>
      <c r="H10" s="15">
        <v>4142</v>
      </c>
      <c r="I10" s="16">
        <f t="shared" si="0"/>
        <v>4556.2000000000007</v>
      </c>
      <c r="J10" s="16">
        <f t="shared" si="1"/>
        <v>5239.63</v>
      </c>
      <c r="K10" s="13" t="s">
        <v>30</v>
      </c>
      <c r="L10" s="13"/>
    </row>
    <row r="11" spans="1:12" x14ac:dyDescent="0.25">
      <c r="A11" s="12">
        <f t="shared" si="2"/>
        <v>9</v>
      </c>
      <c r="B11" s="13" t="s">
        <v>19</v>
      </c>
      <c r="C11" s="12" t="s">
        <v>32</v>
      </c>
      <c r="D11" s="13" t="s">
        <v>15</v>
      </c>
      <c r="E11" s="12">
        <v>12.96</v>
      </c>
      <c r="F11" s="14">
        <v>39</v>
      </c>
      <c r="G11" s="12">
        <v>2008</v>
      </c>
      <c r="H11" s="15">
        <v>4055</v>
      </c>
      <c r="I11" s="16">
        <f t="shared" si="0"/>
        <v>4460.5</v>
      </c>
      <c r="J11" s="16">
        <f t="shared" si="1"/>
        <v>5129.5749999999998</v>
      </c>
      <c r="K11" s="13" t="s">
        <v>30</v>
      </c>
      <c r="L11" s="13"/>
    </row>
    <row r="12" spans="1:12" x14ac:dyDescent="0.25">
      <c r="A12" s="12">
        <f t="shared" si="2"/>
        <v>10</v>
      </c>
      <c r="B12" s="13" t="s">
        <v>33</v>
      </c>
      <c r="C12" s="12" t="s">
        <v>34</v>
      </c>
      <c r="D12" s="13" t="s">
        <v>15</v>
      </c>
      <c r="E12" s="12">
        <v>671.99</v>
      </c>
      <c r="F12" s="14">
        <v>7815</v>
      </c>
      <c r="G12" s="12">
        <v>2008</v>
      </c>
      <c r="H12" s="15">
        <v>583874</v>
      </c>
      <c r="I12" s="16">
        <f t="shared" si="0"/>
        <v>642261.4</v>
      </c>
      <c r="J12" s="16">
        <f t="shared" si="1"/>
        <v>738600.61</v>
      </c>
      <c r="K12" s="13" t="s">
        <v>30</v>
      </c>
      <c r="L12" s="13"/>
    </row>
    <row r="13" spans="1:12" x14ac:dyDescent="0.25">
      <c r="A13" s="12">
        <f t="shared" si="2"/>
        <v>11</v>
      </c>
      <c r="B13" s="13" t="s">
        <v>26</v>
      </c>
      <c r="C13" s="12" t="s">
        <v>35</v>
      </c>
      <c r="D13" s="13"/>
      <c r="E13" s="50" t="s">
        <v>36</v>
      </c>
      <c r="F13" s="51"/>
      <c r="G13" s="12">
        <v>2008</v>
      </c>
      <c r="H13" s="15">
        <v>34754</v>
      </c>
      <c r="I13" s="16">
        <f t="shared" si="0"/>
        <v>38229.4</v>
      </c>
      <c r="J13" s="16">
        <f t="shared" si="1"/>
        <v>43963.81</v>
      </c>
      <c r="K13" s="13" t="s">
        <v>30</v>
      </c>
      <c r="L13" s="13"/>
    </row>
    <row r="14" spans="1:12" x14ac:dyDescent="0.25">
      <c r="A14" s="12">
        <f t="shared" si="2"/>
        <v>12</v>
      </c>
      <c r="B14" s="13" t="s">
        <v>37</v>
      </c>
      <c r="C14" s="12" t="s">
        <v>38</v>
      </c>
      <c r="D14" s="13" t="s">
        <v>15</v>
      </c>
      <c r="E14" s="12">
        <v>24.39</v>
      </c>
      <c r="F14" s="14">
        <v>81</v>
      </c>
      <c r="G14" s="12">
        <v>2008</v>
      </c>
      <c r="H14" s="15">
        <v>22127</v>
      </c>
      <c r="I14" s="16">
        <f t="shared" si="0"/>
        <v>24339.7</v>
      </c>
      <c r="J14" s="16">
        <f t="shared" si="1"/>
        <v>27990.654999999999</v>
      </c>
      <c r="K14" s="13" t="s">
        <v>39</v>
      </c>
      <c r="L14" s="13"/>
    </row>
    <row r="15" spans="1:12" x14ac:dyDescent="0.25">
      <c r="A15" s="12">
        <f t="shared" si="2"/>
        <v>13</v>
      </c>
      <c r="B15" s="13" t="s">
        <v>40</v>
      </c>
      <c r="C15" s="12" t="s">
        <v>41</v>
      </c>
      <c r="D15" s="13" t="s">
        <v>15</v>
      </c>
      <c r="E15" s="12">
        <v>13.13</v>
      </c>
      <c r="F15" s="14">
        <v>41</v>
      </c>
      <c r="G15" s="12">
        <v>2008</v>
      </c>
      <c r="H15" s="15">
        <v>4315</v>
      </c>
      <c r="I15" s="16">
        <f t="shared" si="0"/>
        <v>4746.5</v>
      </c>
      <c r="J15" s="16">
        <f t="shared" si="1"/>
        <v>5458.4749999999995</v>
      </c>
      <c r="K15" s="13" t="s">
        <v>39</v>
      </c>
      <c r="L15" s="13"/>
    </row>
    <row r="16" spans="1:12" x14ac:dyDescent="0.25">
      <c r="A16" s="12">
        <f t="shared" si="2"/>
        <v>14</v>
      </c>
      <c r="B16" s="13" t="s">
        <v>42</v>
      </c>
      <c r="C16" s="12" t="s">
        <v>43</v>
      </c>
      <c r="D16" s="13" t="s">
        <v>15</v>
      </c>
      <c r="E16" s="12">
        <v>13.13</v>
      </c>
      <c r="F16" s="14">
        <v>41</v>
      </c>
      <c r="G16" s="12">
        <v>2008</v>
      </c>
      <c r="H16" s="15">
        <v>4315</v>
      </c>
      <c r="I16" s="16">
        <f t="shared" si="0"/>
        <v>4746.5</v>
      </c>
      <c r="J16" s="16">
        <f t="shared" si="1"/>
        <v>5458.4749999999995</v>
      </c>
      <c r="K16" s="13" t="s">
        <v>39</v>
      </c>
      <c r="L16" s="13"/>
    </row>
    <row r="17" spans="1:12" x14ac:dyDescent="0.25">
      <c r="A17" s="12">
        <f t="shared" si="2"/>
        <v>15</v>
      </c>
      <c r="B17" s="13" t="s">
        <v>44</v>
      </c>
      <c r="C17" s="12" t="s">
        <v>45</v>
      </c>
      <c r="D17" s="13" t="s">
        <v>15</v>
      </c>
      <c r="E17" s="12">
        <v>668.59</v>
      </c>
      <c r="F17" s="14">
        <v>7936</v>
      </c>
      <c r="G17" s="12">
        <v>2008</v>
      </c>
      <c r="H17" s="15">
        <v>404599</v>
      </c>
      <c r="I17" s="16">
        <f t="shared" si="0"/>
        <v>445058.9</v>
      </c>
      <c r="J17" s="16">
        <f t="shared" si="1"/>
        <v>511817.73499999999</v>
      </c>
      <c r="K17" s="13" t="s">
        <v>39</v>
      </c>
      <c r="L17" s="13"/>
    </row>
    <row r="18" spans="1:12" x14ac:dyDescent="0.25">
      <c r="A18" s="12">
        <f t="shared" si="2"/>
        <v>16</v>
      </c>
      <c r="B18" s="13" t="s">
        <v>46</v>
      </c>
      <c r="C18" s="12" t="s">
        <v>47</v>
      </c>
      <c r="D18" s="13"/>
      <c r="E18" s="50" t="s">
        <v>48</v>
      </c>
      <c r="F18" s="51"/>
      <c r="G18" s="12">
        <v>2008</v>
      </c>
      <c r="H18" s="15">
        <v>17232</v>
      </c>
      <c r="I18" s="16">
        <f t="shared" si="0"/>
        <v>18955.2</v>
      </c>
      <c r="J18" s="16">
        <f t="shared" si="1"/>
        <v>21798.48</v>
      </c>
      <c r="K18" s="13" t="s">
        <v>39</v>
      </c>
      <c r="L18" s="13"/>
    </row>
    <row r="19" spans="1:12" x14ac:dyDescent="0.25">
      <c r="A19" s="12">
        <f t="shared" si="2"/>
        <v>17</v>
      </c>
      <c r="B19" s="13" t="s">
        <v>13</v>
      </c>
      <c r="C19" s="12" t="s">
        <v>49</v>
      </c>
      <c r="D19" s="13" t="s">
        <v>15</v>
      </c>
      <c r="E19" s="12">
        <v>11.8</v>
      </c>
      <c r="F19" s="14">
        <v>41</v>
      </c>
      <c r="G19" s="12">
        <v>2008</v>
      </c>
      <c r="H19" s="15">
        <v>10977</v>
      </c>
      <c r="I19" s="16">
        <f t="shared" si="0"/>
        <v>12074.7</v>
      </c>
      <c r="J19" s="16">
        <f t="shared" si="1"/>
        <v>13885.905000000001</v>
      </c>
      <c r="K19" s="13" t="s">
        <v>50</v>
      </c>
      <c r="L19" s="13"/>
    </row>
    <row r="20" spans="1:12" x14ac:dyDescent="0.25">
      <c r="A20" s="12">
        <f t="shared" si="2"/>
        <v>18</v>
      </c>
      <c r="B20" s="13" t="s">
        <v>21</v>
      </c>
      <c r="C20" s="12" t="s">
        <v>51</v>
      </c>
      <c r="D20" s="13"/>
      <c r="E20" s="50" t="s">
        <v>52</v>
      </c>
      <c r="F20" s="51"/>
      <c r="G20" s="12">
        <v>2008</v>
      </c>
      <c r="H20" s="15">
        <v>23256</v>
      </c>
      <c r="I20" s="16">
        <f t="shared" si="0"/>
        <v>25581.600000000002</v>
      </c>
      <c r="J20" s="16">
        <f t="shared" si="1"/>
        <v>29418.84</v>
      </c>
      <c r="K20" s="13" t="s">
        <v>50</v>
      </c>
      <c r="L20" s="13"/>
    </row>
    <row r="21" spans="1:12" x14ac:dyDescent="0.25">
      <c r="A21" s="12">
        <f t="shared" si="2"/>
        <v>19</v>
      </c>
      <c r="B21" s="13" t="s">
        <v>13</v>
      </c>
      <c r="C21" s="12" t="s">
        <v>53</v>
      </c>
      <c r="D21" s="13" t="s">
        <v>15</v>
      </c>
      <c r="E21" s="12">
        <v>11.56</v>
      </c>
      <c r="F21" s="14">
        <v>37</v>
      </c>
      <c r="G21" s="12">
        <v>2008</v>
      </c>
      <c r="H21" s="15">
        <v>3186</v>
      </c>
      <c r="I21" s="16">
        <f t="shared" si="0"/>
        <v>3504.6000000000004</v>
      </c>
      <c r="J21" s="16">
        <f t="shared" si="1"/>
        <v>4030.29</v>
      </c>
      <c r="K21" s="13" t="s">
        <v>54</v>
      </c>
      <c r="L21" s="13"/>
    </row>
    <row r="22" spans="1:12" x14ac:dyDescent="0.25">
      <c r="A22" s="12">
        <f t="shared" si="2"/>
        <v>20</v>
      </c>
      <c r="B22" s="13" t="s">
        <v>17</v>
      </c>
      <c r="C22" s="12" t="s">
        <v>55</v>
      </c>
      <c r="D22" s="13" t="s">
        <v>15</v>
      </c>
      <c r="E22" s="12">
        <v>13.07</v>
      </c>
      <c r="F22" s="14">
        <v>40</v>
      </c>
      <c r="G22" s="12">
        <v>2008</v>
      </c>
      <c r="H22" s="15">
        <v>4228</v>
      </c>
      <c r="I22" s="16">
        <f t="shared" si="0"/>
        <v>4650.8</v>
      </c>
      <c r="J22" s="16">
        <f t="shared" si="1"/>
        <v>5348.42</v>
      </c>
      <c r="K22" s="13" t="s">
        <v>54</v>
      </c>
      <c r="L22" s="13"/>
    </row>
    <row r="23" spans="1:12" x14ac:dyDescent="0.25">
      <c r="A23" s="12">
        <f t="shared" si="2"/>
        <v>21</v>
      </c>
      <c r="B23" s="13" t="s">
        <v>19</v>
      </c>
      <c r="C23" s="12" t="s">
        <v>56</v>
      </c>
      <c r="D23" s="13" t="s">
        <v>15</v>
      </c>
      <c r="E23" s="12">
        <v>13.1</v>
      </c>
      <c r="F23" s="14">
        <v>40</v>
      </c>
      <c r="G23" s="12">
        <v>2008</v>
      </c>
      <c r="H23" s="15">
        <v>4228</v>
      </c>
      <c r="I23" s="16">
        <f t="shared" si="0"/>
        <v>4650.8</v>
      </c>
      <c r="J23" s="16">
        <f t="shared" si="1"/>
        <v>5348.42</v>
      </c>
      <c r="K23" s="13" t="s">
        <v>54</v>
      </c>
      <c r="L23" s="13"/>
    </row>
    <row r="24" spans="1:12" x14ac:dyDescent="0.25">
      <c r="A24" s="12">
        <f t="shared" si="2"/>
        <v>22</v>
      </c>
      <c r="B24" s="13" t="s">
        <v>26</v>
      </c>
      <c r="C24" s="12" t="s">
        <v>57</v>
      </c>
      <c r="D24" s="13"/>
      <c r="E24" s="50" t="s">
        <v>58</v>
      </c>
      <c r="F24" s="51"/>
      <c r="G24" s="12">
        <v>2008</v>
      </c>
      <c r="H24" s="15">
        <v>12164</v>
      </c>
      <c r="I24" s="16">
        <f t="shared" si="0"/>
        <v>13380.400000000001</v>
      </c>
      <c r="J24" s="16">
        <f t="shared" si="1"/>
        <v>15387.460000000001</v>
      </c>
      <c r="K24" s="13" t="s">
        <v>54</v>
      </c>
      <c r="L24" s="13"/>
    </row>
    <row r="25" spans="1:12" x14ac:dyDescent="0.25">
      <c r="A25" s="12">
        <f t="shared" si="2"/>
        <v>23</v>
      </c>
      <c r="B25" s="13" t="s">
        <v>59</v>
      </c>
      <c r="C25" s="12" t="s">
        <v>60</v>
      </c>
      <c r="D25" s="13" t="s">
        <v>15</v>
      </c>
      <c r="E25" s="12">
        <v>11.56</v>
      </c>
      <c r="F25" s="14">
        <v>37</v>
      </c>
      <c r="G25" s="12">
        <v>2008</v>
      </c>
      <c r="H25" s="15">
        <v>10108</v>
      </c>
      <c r="I25" s="16">
        <f t="shared" si="0"/>
        <v>11118.800000000001</v>
      </c>
      <c r="J25" s="16">
        <f t="shared" si="1"/>
        <v>12786.62</v>
      </c>
      <c r="K25" s="13" t="s">
        <v>61</v>
      </c>
      <c r="L25" s="13"/>
    </row>
    <row r="26" spans="1:12" x14ac:dyDescent="0.25">
      <c r="A26" s="12">
        <f t="shared" si="2"/>
        <v>24</v>
      </c>
      <c r="B26" s="13" t="s">
        <v>62</v>
      </c>
      <c r="C26" s="12" t="s">
        <v>63</v>
      </c>
      <c r="D26" s="13"/>
      <c r="E26" s="50" t="s">
        <v>64</v>
      </c>
      <c r="F26" s="51"/>
      <c r="G26" s="12">
        <v>2008</v>
      </c>
      <c r="H26" s="15">
        <v>18333</v>
      </c>
      <c r="I26" s="16">
        <f t="shared" si="0"/>
        <v>20166.300000000003</v>
      </c>
      <c r="J26" s="16">
        <f t="shared" si="1"/>
        <v>23191.245000000003</v>
      </c>
      <c r="K26" s="13" t="s">
        <v>61</v>
      </c>
      <c r="L26" s="13"/>
    </row>
    <row r="27" spans="1:12" x14ac:dyDescent="0.25">
      <c r="A27" s="12">
        <f t="shared" si="2"/>
        <v>25</v>
      </c>
      <c r="B27" s="13" t="s">
        <v>13</v>
      </c>
      <c r="C27" s="12" t="s">
        <v>65</v>
      </c>
      <c r="D27" s="13" t="s">
        <v>15</v>
      </c>
      <c r="E27" s="12">
        <v>11.6</v>
      </c>
      <c r="F27" s="14">
        <v>38</v>
      </c>
      <c r="G27" s="12">
        <v>2008</v>
      </c>
      <c r="H27" s="15">
        <v>10484</v>
      </c>
      <c r="I27" s="16">
        <f t="shared" si="0"/>
        <v>11532.400000000001</v>
      </c>
      <c r="J27" s="16">
        <f t="shared" si="1"/>
        <v>13262.26</v>
      </c>
      <c r="K27" s="13" t="s">
        <v>66</v>
      </c>
      <c r="L27" s="13"/>
    </row>
    <row r="28" spans="1:12" x14ac:dyDescent="0.25">
      <c r="A28" s="12">
        <f t="shared" si="2"/>
        <v>26</v>
      </c>
      <c r="B28" s="13" t="s">
        <v>17</v>
      </c>
      <c r="C28" s="12" t="s">
        <v>67</v>
      </c>
      <c r="D28" s="13" t="s">
        <v>15</v>
      </c>
      <c r="E28" s="12">
        <v>13.05</v>
      </c>
      <c r="F28" s="14">
        <v>40</v>
      </c>
      <c r="G28" s="12">
        <v>2008</v>
      </c>
      <c r="H28" s="15">
        <v>4228</v>
      </c>
      <c r="I28" s="16">
        <f t="shared" si="0"/>
        <v>4650.8</v>
      </c>
      <c r="J28" s="16">
        <f t="shared" si="1"/>
        <v>5348.42</v>
      </c>
      <c r="K28" s="13" t="s">
        <v>66</v>
      </c>
      <c r="L28" s="13"/>
    </row>
    <row r="29" spans="1:12" x14ac:dyDescent="0.25">
      <c r="A29" s="12">
        <f t="shared" si="2"/>
        <v>27</v>
      </c>
      <c r="B29" s="13" t="s">
        <v>19</v>
      </c>
      <c r="C29" s="12" t="s">
        <v>68</v>
      </c>
      <c r="D29" s="13" t="s">
        <v>15</v>
      </c>
      <c r="E29" s="12">
        <v>12.96</v>
      </c>
      <c r="F29" s="14">
        <v>39</v>
      </c>
      <c r="G29" s="12">
        <v>2008</v>
      </c>
      <c r="H29" s="15">
        <v>4113</v>
      </c>
      <c r="I29" s="16">
        <f t="shared" si="0"/>
        <v>4524.3</v>
      </c>
      <c r="J29" s="16">
        <f t="shared" si="1"/>
        <v>5202.9449999999997</v>
      </c>
      <c r="K29" s="13" t="s">
        <v>66</v>
      </c>
      <c r="L29" s="13"/>
    </row>
    <row r="30" spans="1:12" x14ac:dyDescent="0.25">
      <c r="A30" s="12">
        <f t="shared" si="2"/>
        <v>28</v>
      </c>
      <c r="B30" s="13" t="s">
        <v>26</v>
      </c>
      <c r="C30" s="12" t="s">
        <v>69</v>
      </c>
      <c r="D30" s="13"/>
      <c r="E30" s="50" t="s">
        <v>70</v>
      </c>
      <c r="F30" s="51"/>
      <c r="G30" s="12">
        <v>2008</v>
      </c>
      <c r="H30" s="17">
        <v>15553</v>
      </c>
      <c r="I30" s="16">
        <f t="shared" si="0"/>
        <v>17108.300000000003</v>
      </c>
      <c r="J30" s="16">
        <f t="shared" si="1"/>
        <v>19674.545000000002</v>
      </c>
      <c r="K30" s="13" t="s">
        <v>66</v>
      </c>
      <c r="L30" s="13"/>
    </row>
    <row r="31" spans="1:12" x14ac:dyDescent="0.25">
      <c r="A31" s="12">
        <f t="shared" si="2"/>
        <v>29</v>
      </c>
      <c r="B31" s="13" t="s">
        <v>71</v>
      </c>
      <c r="C31" s="12" t="s">
        <v>72</v>
      </c>
      <c r="D31" s="13" t="s">
        <v>15</v>
      </c>
      <c r="E31" s="12">
        <v>48.12</v>
      </c>
      <c r="F31" s="14">
        <v>136</v>
      </c>
      <c r="G31" s="12">
        <v>2012</v>
      </c>
      <c r="H31" s="15">
        <v>16421</v>
      </c>
      <c r="I31" s="16">
        <f t="shared" si="0"/>
        <v>18063.100000000002</v>
      </c>
      <c r="J31" s="16">
        <f t="shared" si="1"/>
        <v>20772.565000000002</v>
      </c>
      <c r="K31" s="13" t="s">
        <v>73</v>
      </c>
      <c r="L31" s="13"/>
    </row>
    <row r="32" spans="1:12" x14ac:dyDescent="0.25">
      <c r="A32" s="12">
        <f t="shared" si="2"/>
        <v>30</v>
      </c>
      <c r="B32" s="13" t="s">
        <v>21</v>
      </c>
      <c r="C32" s="12" t="s">
        <v>74</v>
      </c>
      <c r="D32" s="13"/>
      <c r="E32" s="50" t="s">
        <v>75</v>
      </c>
      <c r="F32" s="51"/>
      <c r="G32" s="12">
        <v>2012</v>
      </c>
      <c r="H32" s="15">
        <v>13960</v>
      </c>
      <c r="I32" s="16">
        <f t="shared" si="0"/>
        <v>15356.000000000002</v>
      </c>
      <c r="J32" s="16">
        <f t="shared" si="1"/>
        <v>17659.400000000001</v>
      </c>
      <c r="K32" s="13" t="s">
        <v>73</v>
      </c>
      <c r="L32" s="13"/>
    </row>
    <row r="33" spans="1:17" x14ac:dyDescent="0.25">
      <c r="A33" s="12">
        <f t="shared" si="2"/>
        <v>31</v>
      </c>
      <c r="B33" s="13" t="s">
        <v>76</v>
      </c>
      <c r="C33" s="12" t="s">
        <v>77</v>
      </c>
      <c r="D33" s="13" t="s">
        <v>15</v>
      </c>
      <c r="E33" s="12">
        <v>48.36</v>
      </c>
      <c r="F33" s="14">
        <v>132</v>
      </c>
      <c r="G33" s="12">
        <v>2012</v>
      </c>
      <c r="H33" s="15">
        <v>15929</v>
      </c>
      <c r="I33" s="16">
        <f t="shared" si="0"/>
        <v>17521.900000000001</v>
      </c>
      <c r="J33" s="16">
        <f t="shared" si="1"/>
        <v>20150.185000000001</v>
      </c>
      <c r="K33" s="13" t="s">
        <v>78</v>
      </c>
      <c r="L33" s="13"/>
    </row>
    <row r="34" spans="1:17" x14ac:dyDescent="0.25">
      <c r="A34" s="12">
        <f t="shared" si="2"/>
        <v>32</v>
      </c>
      <c r="B34" s="13" t="s">
        <v>79</v>
      </c>
      <c r="C34" s="12" t="s">
        <v>80</v>
      </c>
      <c r="D34" s="13"/>
      <c r="E34" s="12"/>
      <c r="F34" s="14"/>
      <c r="G34" s="12">
        <v>2012</v>
      </c>
      <c r="H34" s="15">
        <v>29252</v>
      </c>
      <c r="I34" s="16">
        <f t="shared" si="0"/>
        <v>32177.200000000004</v>
      </c>
      <c r="J34" s="16">
        <f t="shared" si="1"/>
        <v>37003.78</v>
      </c>
      <c r="K34" s="13" t="s">
        <v>78</v>
      </c>
      <c r="L34" s="13"/>
    </row>
    <row r="35" spans="1:17" x14ac:dyDescent="0.25">
      <c r="A35" s="12">
        <f t="shared" si="2"/>
        <v>33</v>
      </c>
      <c r="B35" s="13" t="s">
        <v>21</v>
      </c>
      <c r="C35" s="12" t="s">
        <v>81</v>
      </c>
      <c r="D35" s="13"/>
      <c r="E35" s="50" t="s">
        <v>82</v>
      </c>
      <c r="F35" s="51"/>
      <c r="G35" s="12">
        <v>2012</v>
      </c>
      <c r="H35" s="15">
        <v>35623</v>
      </c>
      <c r="I35" s="16">
        <f t="shared" si="0"/>
        <v>39185.300000000003</v>
      </c>
      <c r="J35" s="16">
        <f t="shared" si="1"/>
        <v>45063.095000000001</v>
      </c>
      <c r="K35" s="13" t="s">
        <v>78</v>
      </c>
      <c r="L35" s="13"/>
    </row>
    <row r="36" spans="1:17" x14ac:dyDescent="0.25">
      <c r="A36" s="12">
        <f t="shared" si="2"/>
        <v>34</v>
      </c>
      <c r="B36" s="13" t="s">
        <v>71</v>
      </c>
      <c r="C36" s="12" t="s">
        <v>83</v>
      </c>
      <c r="D36" s="13" t="s">
        <v>15</v>
      </c>
      <c r="E36" s="12">
        <v>49.12</v>
      </c>
      <c r="F36" s="14">
        <v>133</v>
      </c>
      <c r="G36" s="12">
        <v>2012</v>
      </c>
      <c r="H36" s="15">
        <v>16074</v>
      </c>
      <c r="I36" s="16">
        <f t="shared" si="0"/>
        <v>17681.400000000001</v>
      </c>
      <c r="J36" s="16">
        <f t="shared" si="1"/>
        <v>20333.61</v>
      </c>
      <c r="K36" s="13" t="s">
        <v>84</v>
      </c>
      <c r="L36" s="13"/>
    </row>
    <row r="37" spans="1:17" x14ac:dyDescent="0.25">
      <c r="A37" s="12">
        <f t="shared" si="2"/>
        <v>35</v>
      </c>
      <c r="B37" s="13" t="s">
        <v>21</v>
      </c>
      <c r="C37" s="12" t="s">
        <v>85</v>
      </c>
      <c r="D37" s="13"/>
      <c r="E37" s="50" t="s">
        <v>86</v>
      </c>
      <c r="F37" s="51"/>
      <c r="G37" s="12">
        <v>2012</v>
      </c>
      <c r="H37" s="15">
        <v>14915</v>
      </c>
      <c r="I37" s="16">
        <f t="shared" si="0"/>
        <v>16406.5</v>
      </c>
      <c r="J37" s="16">
        <f t="shared" si="1"/>
        <v>18867.474999999999</v>
      </c>
      <c r="K37" s="13" t="s">
        <v>84</v>
      </c>
      <c r="L37" s="13"/>
    </row>
    <row r="38" spans="1:17" x14ac:dyDescent="0.25">
      <c r="A38" s="12">
        <f t="shared" si="2"/>
        <v>36</v>
      </c>
      <c r="B38" s="13" t="s">
        <v>87</v>
      </c>
      <c r="C38" s="12" t="s">
        <v>88</v>
      </c>
      <c r="D38" s="13" t="s">
        <v>15</v>
      </c>
      <c r="E38" s="12">
        <v>12.6</v>
      </c>
      <c r="F38" s="14"/>
      <c r="G38" s="12">
        <v>2018</v>
      </c>
      <c r="H38" s="15">
        <v>9330</v>
      </c>
      <c r="I38" s="16">
        <f t="shared" si="0"/>
        <v>10263</v>
      </c>
      <c r="J38" s="16">
        <f t="shared" si="1"/>
        <v>11802.449999999999</v>
      </c>
      <c r="K38" s="13" t="s">
        <v>89</v>
      </c>
      <c r="L38" s="13"/>
    </row>
    <row r="39" spans="1:17" x14ac:dyDescent="0.25">
      <c r="A39" s="12">
        <f t="shared" si="2"/>
        <v>37</v>
      </c>
      <c r="B39" s="13" t="s">
        <v>90</v>
      </c>
      <c r="C39" s="12" t="s">
        <v>91</v>
      </c>
      <c r="D39" s="13" t="s">
        <v>15</v>
      </c>
      <c r="E39" s="12">
        <v>17.760000000000002</v>
      </c>
      <c r="F39" s="14"/>
      <c r="G39" s="12">
        <v>2018</v>
      </c>
      <c r="H39" s="15">
        <v>8750</v>
      </c>
      <c r="I39" s="16">
        <f t="shared" si="0"/>
        <v>9625</v>
      </c>
      <c r="J39" s="16">
        <f t="shared" si="1"/>
        <v>11068.75</v>
      </c>
      <c r="K39" s="13" t="s">
        <v>89</v>
      </c>
      <c r="L39" s="13"/>
    </row>
    <row r="40" spans="1:17" x14ac:dyDescent="0.25">
      <c r="A40" s="12">
        <f t="shared" si="2"/>
        <v>38</v>
      </c>
      <c r="B40" s="13" t="s">
        <v>92</v>
      </c>
      <c r="C40" s="12" t="s">
        <v>93</v>
      </c>
      <c r="D40" s="13" t="s">
        <v>15</v>
      </c>
      <c r="E40" s="12">
        <v>17.760000000000002</v>
      </c>
      <c r="F40" s="14"/>
      <c r="G40" s="12">
        <v>2018</v>
      </c>
      <c r="H40" s="15">
        <v>8750</v>
      </c>
      <c r="I40" s="16">
        <f t="shared" si="0"/>
        <v>9625</v>
      </c>
      <c r="J40" s="16">
        <f t="shared" si="1"/>
        <v>11068.75</v>
      </c>
      <c r="K40" s="13" t="s">
        <v>89</v>
      </c>
      <c r="L40" s="13"/>
    </row>
    <row r="41" spans="1:17" ht="24" x14ac:dyDescent="0.25">
      <c r="A41" s="12">
        <f t="shared" si="2"/>
        <v>39</v>
      </c>
      <c r="B41" s="13" t="s">
        <v>94</v>
      </c>
      <c r="C41" s="12" t="s">
        <v>95</v>
      </c>
      <c r="D41" s="13"/>
      <c r="E41" s="50" t="s">
        <v>96</v>
      </c>
      <c r="F41" s="51"/>
      <c r="G41" s="12">
        <v>2018</v>
      </c>
      <c r="H41" s="17">
        <v>89600</v>
      </c>
      <c r="I41" s="16">
        <f t="shared" si="0"/>
        <v>98560.000000000015</v>
      </c>
      <c r="J41" s="16">
        <f t="shared" si="1"/>
        <v>113344.00000000001</v>
      </c>
      <c r="K41" s="13" t="s">
        <v>97</v>
      </c>
      <c r="L41" s="13"/>
    </row>
    <row r="42" spans="1:17" x14ac:dyDescent="0.25">
      <c r="A42" s="12">
        <f t="shared" si="2"/>
        <v>40</v>
      </c>
      <c r="B42" s="13" t="s">
        <v>87</v>
      </c>
      <c r="C42" s="12" t="s">
        <v>98</v>
      </c>
      <c r="D42" s="13" t="s">
        <v>15</v>
      </c>
      <c r="E42" s="12">
        <v>12.6</v>
      </c>
      <c r="F42" s="14"/>
      <c r="G42" s="12">
        <v>2018</v>
      </c>
      <c r="H42" s="15">
        <v>9330</v>
      </c>
      <c r="I42" s="16">
        <f t="shared" si="0"/>
        <v>10263</v>
      </c>
      <c r="J42" s="16">
        <f t="shared" si="1"/>
        <v>11802.449999999999</v>
      </c>
      <c r="K42" s="13" t="s">
        <v>97</v>
      </c>
      <c r="L42" s="13"/>
    </row>
    <row r="43" spans="1:17" x14ac:dyDescent="0.25">
      <c r="A43" s="12">
        <f t="shared" si="2"/>
        <v>41</v>
      </c>
      <c r="B43" s="13" t="s">
        <v>90</v>
      </c>
      <c r="C43" s="12" t="s">
        <v>99</v>
      </c>
      <c r="D43" s="13" t="s">
        <v>15</v>
      </c>
      <c r="E43" s="12">
        <v>17.760000000000002</v>
      </c>
      <c r="F43" s="14"/>
      <c r="G43" s="12">
        <v>2018</v>
      </c>
      <c r="H43" s="15">
        <v>8750</v>
      </c>
      <c r="I43" s="16">
        <f t="shared" si="0"/>
        <v>9625</v>
      </c>
      <c r="J43" s="16">
        <f t="shared" si="1"/>
        <v>11068.75</v>
      </c>
      <c r="K43" s="13" t="s">
        <v>97</v>
      </c>
      <c r="L43" s="13"/>
    </row>
    <row r="44" spans="1:17" x14ac:dyDescent="0.25">
      <c r="A44" s="12">
        <f t="shared" si="2"/>
        <v>42</v>
      </c>
      <c r="B44" s="13" t="s">
        <v>92</v>
      </c>
      <c r="C44" s="12" t="s">
        <v>100</v>
      </c>
      <c r="D44" s="13" t="s">
        <v>15</v>
      </c>
      <c r="E44" s="12">
        <v>17.760000000000002</v>
      </c>
      <c r="F44" s="14"/>
      <c r="G44" s="12">
        <v>2018</v>
      </c>
      <c r="H44" s="15">
        <v>8750</v>
      </c>
      <c r="I44" s="16">
        <f t="shared" si="0"/>
        <v>9625</v>
      </c>
      <c r="J44" s="16">
        <f t="shared" si="1"/>
        <v>11068.75</v>
      </c>
      <c r="K44" s="13" t="s">
        <v>97</v>
      </c>
      <c r="L44" s="13"/>
    </row>
    <row r="45" spans="1:17" ht="24" x14ac:dyDescent="0.25">
      <c r="A45" s="12">
        <f t="shared" si="2"/>
        <v>43</v>
      </c>
      <c r="B45" s="13" t="s">
        <v>101</v>
      </c>
      <c r="C45" s="12" t="s">
        <v>102</v>
      </c>
      <c r="D45" s="13"/>
      <c r="E45" s="50">
        <v>284.22000000000003</v>
      </c>
      <c r="F45" s="51"/>
      <c r="G45" s="12">
        <v>2018</v>
      </c>
      <c r="H45" s="17">
        <v>187000</v>
      </c>
      <c r="I45" s="16">
        <f t="shared" si="0"/>
        <v>205700.00000000003</v>
      </c>
      <c r="J45" s="16">
        <f t="shared" si="1"/>
        <v>236555.00000000003</v>
      </c>
      <c r="K45" s="13" t="s">
        <v>89</v>
      </c>
      <c r="L45" s="13"/>
    </row>
    <row r="46" spans="1:17" ht="36" x14ac:dyDescent="0.25">
      <c r="A46" s="12">
        <f>'[1]II dal. sąvartyno ir MBA turtas'!A53+1</f>
        <v>52</v>
      </c>
      <c r="B46" s="13" t="s">
        <v>103</v>
      </c>
      <c r="C46" s="12"/>
      <c r="D46" s="13"/>
      <c r="E46" s="12"/>
      <c r="F46" s="14"/>
      <c r="G46" s="12">
        <v>2021</v>
      </c>
      <c r="H46" s="15">
        <v>5930</v>
      </c>
      <c r="I46" s="16">
        <v>5930</v>
      </c>
      <c r="J46" s="16">
        <f t="shared" ref="J46:J58" si="3">I46</f>
        <v>5930</v>
      </c>
      <c r="K46" s="13" t="s">
        <v>54</v>
      </c>
      <c r="L46" s="13" t="s">
        <v>104</v>
      </c>
      <c r="M46" s="19"/>
    </row>
    <row r="47" spans="1:17" ht="36" x14ac:dyDescent="0.25">
      <c r="A47" s="12">
        <f t="shared" ref="A47:A70" si="4">A46+1</f>
        <v>53</v>
      </c>
      <c r="B47" s="13" t="s">
        <v>103</v>
      </c>
      <c r="C47" s="12"/>
      <c r="D47" s="13"/>
      <c r="E47" s="12"/>
      <c r="F47" s="14"/>
      <c r="G47" s="12">
        <v>2021</v>
      </c>
      <c r="H47" s="15">
        <v>5930</v>
      </c>
      <c r="I47" s="16">
        <v>5930</v>
      </c>
      <c r="J47" s="16">
        <f t="shared" si="3"/>
        <v>5930</v>
      </c>
      <c r="K47" s="13" t="s">
        <v>105</v>
      </c>
      <c r="L47" s="13" t="s">
        <v>104</v>
      </c>
    </row>
    <row r="48" spans="1:17" s="26" customFormat="1" x14ac:dyDescent="0.25">
      <c r="A48" s="20">
        <f t="shared" si="4"/>
        <v>54</v>
      </c>
      <c r="B48" s="21" t="s">
        <v>106</v>
      </c>
      <c r="C48" s="20"/>
      <c r="D48" s="22"/>
      <c r="E48" s="20"/>
      <c r="F48" s="23"/>
      <c r="G48" s="20">
        <v>2022</v>
      </c>
      <c r="H48" s="24">
        <v>17950</v>
      </c>
      <c r="I48" s="25">
        <v>17950</v>
      </c>
      <c r="J48" s="16">
        <f t="shared" si="3"/>
        <v>17950</v>
      </c>
      <c r="K48" s="22" t="s">
        <v>66</v>
      </c>
      <c r="L48" s="52"/>
      <c r="N48" s="27"/>
      <c r="O48" s="27"/>
      <c r="P48" s="27"/>
      <c r="Q48" s="27"/>
    </row>
    <row r="49" spans="1:17" x14ac:dyDescent="0.25">
      <c r="A49" s="12">
        <f t="shared" si="4"/>
        <v>55</v>
      </c>
      <c r="B49" s="13" t="s">
        <v>106</v>
      </c>
      <c r="C49" s="12"/>
      <c r="D49" s="13"/>
      <c r="E49" s="12"/>
      <c r="F49" s="14"/>
      <c r="G49" s="12">
        <v>2022</v>
      </c>
      <c r="H49" s="15">
        <v>17950</v>
      </c>
      <c r="I49" s="16">
        <v>17950</v>
      </c>
      <c r="J49" s="16">
        <f t="shared" si="3"/>
        <v>17950</v>
      </c>
      <c r="K49" s="13" t="s">
        <v>107</v>
      </c>
      <c r="L49" s="53"/>
    </row>
    <row r="50" spans="1:17" x14ac:dyDescent="0.25">
      <c r="A50" s="12">
        <f t="shared" si="4"/>
        <v>56</v>
      </c>
      <c r="B50" s="13" t="s">
        <v>108</v>
      </c>
      <c r="C50" s="12"/>
      <c r="D50" s="13"/>
      <c r="E50" s="12"/>
      <c r="F50" s="14"/>
      <c r="G50" s="12">
        <v>2022</v>
      </c>
      <c r="H50" s="15">
        <v>17050</v>
      </c>
      <c r="I50" s="16">
        <v>17050</v>
      </c>
      <c r="J50" s="16">
        <f t="shared" si="3"/>
        <v>17050</v>
      </c>
      <c r="K50" s="13" t="s">
        <v>109</v>
      </c>
      <c r="L50" s="53"/>
    </row>
    <row r="51" spans="1:17" x14ac:dyDescent="0.25">
      <c r="A51" s="12">
        <f t="shared" si="4"/>
        <v>57</v>
      </c>
      <c r="B51" s="13" t="s">
        <v>108</v>
      </c>
      <c r="C51" s="12"/>
      <c r="D51" s="13"/>
      <c r="E51" s="12"/>
      <c r="F51" s="14"/>
      <c r="G51" s="12">
        <v>2022</v>
      </c>
      <c r="H51" s="15">
        <v>17050</v>
      </c>
      <c r="I51" s="16">
        <v>17050</v>
      </c>
      <c r="J51" s="16">
        <f t="shared" si="3"/>
        <v>17050</v>
      </c>
      <c r="K51" s="13" t="s">
        <v>110</v>
      </c>
      <c r="L51" s="53"/>
    </row>
    <row r="52" spans="1:17" x14ac:dyDescent="0.25">
      <c r="A52" s="12">
        <f t="shared" si="4"/>
        <v>58</v>
      </c>
      <c r="B52" s="13" t="s">
        <v>108</v>
      </c>
      <c r="C52" s="12"/>
      <c r="D52" s="13"/>
      <c r="E52" s="12"/>
      <c r="F52" s="14"/>
      <c r="G52" s="12">
        <v>2022</v>
      </c>
      <c r="H52" s="15">
        <v>17050</v>
      </c>
      <c r="I52" s="16">
        <v>17050</v>
      </c>
      <c r="J52" s="16">
        <f t="shared" si="3"/>
        <v>17050</v>
      </c>
      <c r="K52" s="13" t="s">
        <v>16</v>
      </c>
      <c r="L52" s="53"/>
    </row>
    <row r="53" spans="1:17" x14ac:dyDescent="0.25">
      <c r="A53" s="12">
        <f t="shared" si="4"/>
        <v>59</v>
      </c>
      <c r="B53" s="13" t="s">
        <v>108</v>
      </c>
      <c r="C53" s="12"/>
      <c r="D53" s="13"/>
      <c r="E53" s="12"/>
      <c r="F53" s="14"/>
      <c r="G53" s="12">
        <v>2022</v>
      </c>
      <c r="H53" s="15">
        <v>17050</v>
      </c>
      <c r="I53" s="16">
        <v>17050</v>
      </c>
      <c r="J53" s="16">
        <f t="shared" si="3"/>
        <v>17050</v>
      </c>
      <c r="K53" s="13" t="s">
        <v>111</v>
      </c>
      <c r="L53" s="53"/>
    </row>
    <row r="54" spans="1:17" x14ac:dyDescent="0.25">
      <c r="A54" s="12">
        <f t="shared" si="4"/>
        <v>60</v>
      </c>
      <c r="B54" s="13" t="s">
        <v>112</v>
      </c>
      <c r="C54" s="12"/>
      <c r="D54" s="13"/>
      <c r="E54" s="12"/>
      <c r="F54" s="14"/>
      <c r="G54" s="12">
        <v>2022</v>
      </c>
      <c r="H54" s="15">
        <v>6925</v>
      </c>
      <c r="I54" s="16">
        <v>6925</v>
      </c>
      <c r="J54" s="16">
        <f t="shared" si="3"/>
        <v>6925</v>
      </c>
      <c r="K54" s="13" t="s">
        <v>113</v>
      </c>
      <c r="L54" s="53"/>
    </row>
    <row r="55" spans="1:17" x14ac:dyDescent="0.25">
      <c r="A55" s="12">
        <f t="shared" si="4"/>
        <v>61</v>
      </c>
      <c r="B55" s="13" t="s">
        <v>112</v>
      </c>
      <c r="C55" s="12"/>
      <c r="D55" s="13"/>
      <c r="E55" s="12"/>
      <c r="F55" s="14"/>
      <c r="G55" s="12">
        <v>2022</v>
      </c>
      <c r="H55" s="15">
        <v>6925</v>
      </c>
      <c r="I55" s="16">
        <v>6925</v>
      </c>
      <c r="J55" s="16">
        <f t="shared" si="3"/>
        <v>6925</v>
      </c>
      <c r="K55" s="13" t="s">
        <v>114</v>
      </c>
      <c r="L55" s="53"/>
    </row>
    <row r="56" spans="1:17" x14ac:dyDescent="0.25">
      <c r="A56" s="12">
        <f t="shared" si="4"/>
        <v>62</v>
      </c>
      <c r="B56" s="13" t="s">
        <v>112</v>
      </c>
      <c r="C56" s="12"/>
      <c r="D56" s="13"/>
      <c r="E56" s="12"/>
      <c r="F56" s="14"/>
      <c r="G56" s="12">
        <v>2022</v>
      </c>
      <c r="H56" s="15">
        <v>6925</v>
      </c>
      <c r="I56" s="16">
        <v>6925</v>
      </c>
      <c r="J56" s="16">
        <f t="shared" si="3"/>
        <v>6925</v>
      </c>
      <c r="K56" s="13" t="s">
        <v>115</v>
      </c>
      <c r="L56" s="54"/>
    </row>
    <row r="57" spans="1:17" x14ac:dyDescent="0.25">
      <c r="A57" s="12">
        <f t="shared" si="4"/>
        <v>63</v>
      </c>
      <c r="B57" s="13" t="s">
        <v>116</v>
      </c>
      <c r="C57" s="12"/>
      <c r="D57" s="13" t="s">
        <v>117</v>
      </c>
      <c r="E57" s="12"/>
      <c r="F57" s="14"/>
      <c r="G57" s="12">
        <v>2021</v>
      </c>
      <c r="H57" s="15">
        <v>5430</v>
      </c>
      <c r="I57" s="16">
        <v>5430</v>
      </c>
      <c r="J57" s="16">
        <f t="shared" si="3"/>
        <v>5430</v>
      </c>
      <c r="K57" s="13" t="s">
        <v>39</v>
      </c>
      <c r="L57" s="13" t="s">
        <v>118</v>
      </c>
    </row>
    <row r="58" spans="1:17" x14ac:dyDescent="0.25">
      <c r="A58" s="12">
        <f t="shared" si="4"/>
        <v>64</v>
      </c>
      <c r="B58" s="13" t="s">
        <v>116</v>
      </c>
      <c r="C58" s="12"/>
      <c r="D58" s="13" t="s">
        <v>117</v>
      </c>
      <c r="E58" s="50"/>
      <c r="F58" s="51"/>
      <c r="G58" s="12">
        <v>2021</v>
      </c>
      <c r="H58" s="15">
        <v>5430</v>
      </c>
      <c r="I58" s="16">
        <v>5430</v>
      </c>
      <c r="J58" s="16">
        <f t="shared" si="3"/>
        <v>5430</v>
      </c>
      <c r="K58" s="13" t="s">
        <v>110</v>
      </c>
      <c r="L58" s="13" t="s">
        <v>118</v>
      </c>
    </row>
    <row r="59" spans="1:17" s="32" customFormat="1" x14ac:dyDescent="0.25">
      <c r="A59" s="28">
        <f t="shared" si="4"/>
        <v>65</v>
      </c>
      <c r="B59" s="29" t="s">
        <v>119</v>
      </c>
      <c r="C59" s="30" t="s">
        <v>120</v>
      </c>
      <c r="D59" s="29" t="s">
        <v>15</v>
      </c>
      <c r="E59" s="30">
        <v>12.76</v>
      </c>
      <c r="F59" s="31">
        <v>41</v>
      </c>
      <c r="G59" s="28">
        <v>2023</v>
      </c>
      <c r="H59" s="16"/>
      <c r="I59" s="16"/>
      <c r="J59" s="16">
        <v>15100</v>
      </c>
      <c r="K59" s="29" t="s">
        <v>121</v>
      </c>
      <c r="L59" s="55" t="s">
        <v>122</v>
      </c>
      <c r="N59" s="33"/>
      <c r="O59" s="33"/>
      <c r="P59" s="33"/>
      <c r="Q59" s="33"/>
    </row>
    <row r="60" spans="1:17" s="32" customFormat="1" x14ac:dyDescent="0.25">
      <c r="A60" s="28">
        <f t="shared" si="4"/>
        <v>66</v>
      </c>
      <c r="B60" s="29" t="s">
        <v>123</v>
      </c>
      <c r="C60" s="30" t="s">
        <v>124</v>
      </c>
      <c r="D60" s="29" t="s">
        <v>15</v>
      </c>
      <c r="E60" s="30">
        <v>12.99</v>
      </c>
      <c r="F60" s="31">
        <v>41</v>
      </c>
      <c r="G60" s="28">
        <v>2023</v>
      </c>
      <c r="H60" s="16"/>
      <c r="I60" s="16"/>
      <c r="J60" s="16">
        <v>5810</v>
      </c>
      <c r="K60" s="29" t="s">
        <v>121</v>
      </c>
      <c r="L60" s="56"/>
      <c r="N60" s="33"/>
      <c r="O60" s="33"/>
      <c r="P60" s="33"/>
      <c r="Q60" s="33"/>
    </row>
    <row r="61" spans="1:17" s="32" customFormat="1" x14ac:dyDescent="0.25">
      <c r="A61" s="28">
        <f t="shared" si="4"/>
        <v>67</v>
      </c>
      <c r="B61" s="29" t="s">
        <v>125</v>
      </c>
      <c r="C61" s="30" t="s">
        <v>126</v>
      </c>
      <c r="D61" s="29" t="s">
        <v>15</v>
      </c>
      <c r="E61" s="30">
        <v>13.03</v>
      </c>
      <c r="F61" s="31">
        <v>41</v>
      </c>
      <c r="G61" s="28">
        <v>2023</v>
      </c>
      <c r="H61" s="16"/>
      <c r="I61" s="16"/>
      <c r="J61" s="16">
        <v>5810</v>
      </c>
      <c r="K61" s="29" t="s">
        <v>121</v>
      </c>
      <c r="L61" s="56"/>
      <c r="N61" s="33"/>
      <c r="O61" s="33"/>
      <c r="P61" s="33"/>
      <c r="Q61" s="33"/>
    </row>
    <row r="62" spans="1:17" s="32" customFormat="1" x14ac:dyDescent="0.25">
      <c r="A62" s="28">
        <f t="shared" si="4"/>
        <v>68</v>
      </c>
      <c r="B62" s="29" t="s">
        <v>127</v>
      </c>
      <c r="C62" s="30" t="s">
        <v>128</v>
      </c>
      <c r="D62" s="29" t="s">
        <v>15</v>
      </c>
      <c r="E62" s="30">
        <v>146.85</v>
      </c>
      <c r="F62" s="31">
        <v>573</v>
      </c>
      <c r="G62" s="28">
        <v>2023</v>
      </c>
      <c r="H62" s="16"/>
      <c r="I62" s="16"/>
      <c r="J62" s="16">
        <v>31200</v>
      </c>
      <c r="K62" s="29" t="s">
        <v>129</v>
      </c>
      <c r="L62" s="56"/>
      <c r="N62" s="33"/>
      <c r="O62" s="33"/>
      <c r="P62" s="33"/>
      <c r="Q62" s="33"/>
    </row>
    <row r="63" spans="1:17" s="32" customFormat="1" x14ac:dyDescent="0.25">
      <c r="A63" s="28">
        <f t="shared" si="4"/>
        <v>69</v>
      </c>
      <c r="B63" s="29" t="s">
        <v>130</v>
      </c>
      <c r="C63" s="30" t="s">
        <v>131</v>
      </c>
      <c r="D63" s="29"/>
      <c r="E63" s="30"/>
      <c r="F63" s="31"/>
      <c r="G63" s="28">
        <v>2023</v>
      </c>
      <c r="H63" s="16"/>
      <c r="I63" s="16"/>
      <c r="J63" s="16">
        <v>13500</v>
      </c>
      <c r="K63" s="29" t="s">
        <v>132</v>
      </c>
      <c r="L63" s="56"/>
      <c r="N63" s="33"/>
      <c r="O63" s="33"/>
      <c r="P63" s="33"/>
      <c r="Q63" s="33"/>
    </row>
    <row r="64" spans="1:17" s="32" customFormat="1" x14ac:dyDescent="0.25">
      <c r="A64" s="28">
        <f t="shared" si="4"/>
        <v>70</v>
      </c>
      <c r="B64" s="29" t="s">
        <v>133</v>
      </c>
      <c r="C64" s="30" t="s">
        <v>134</v>
      </c>
      <c r="D64" s="29" t="s">
        <v>135</v>
      </c>
      <c r="E64" s="34" t="s">
        <v>136</v>
      </c>
      <c r="F64" s="35"/>
      <c r="G64" s="28">
        <v>2023</v>
      </c>
      <c r="H64" s="16"/>
      <c r="I64" s="16"/>
      <c r="J64" s="16">
        <v>25000</v>
      </c>
      <c r="K64" s="29" t="s">
        <v>132</v>
      </c>
      <c r="L64" s="56"/>
      <c r="N64" s="33"/>
      <c r="O64" s="33"/>
      <c r="P64" s="33"/>
      <c r="Q64" s="33"/>
    </row>
    <row r="65" spans="1:17" s="32" customFormat="1" x14ac:dyDescent="0.25">
      <c r="A65" s="28">
        <f t="shared" si="4"/>
        <v>71</v>
      </c>
      <c r="B65" s="29" t="s">
        <v>137</v>
      </c>
      <c r="C65" s="30" t="s">
        <v>138</v>
      </c>
      <c r="D65" s="29"/>
      <c r="E65" s="34">
        <v>2193.77</v>
      </c>
      <c r="F65" s="35"/>
      <c r="G65" s="28">
        <v>2023</v>
      </c>
      <c r="H65" s="16"/>
      <c r="I65" s="16"/>
      <c r="J65" s="16">
        <v>238000</v>
      </c>
      <c r="K65" s="29" t="s">
        <v>132</v>
      </c>
      <c r="L65" s="56"/>
      <c r="N65" s="33"/>
      <c r="O65" s="33"/>
      <c r="P65" s="33"/>
      <c r="Q65" s="33"/>
    </row>
    <row r="66" spans="1:17" s="32" customFormat="1" x14ac:dyDescent="0.25">
      <c r="A66" s="28">
        <f t="shared" si="4"/>
        <v>72</v>
      </c>
      <c r="B66" s="29" t="s">
        <v>139</v>
      </c>
      <c r="C66" s="30" t="s">
        <v>140</v>
      </c>
      <c r="D66" s="29" t="s">
        <v>15</v>
      </c>
      <c r="E66" s="34">
        <v>12.67</v>
      </c>
      <c r="F66" s="35">
        <v>37</v>
      </c>
      <c r="G66" s="28">
        <v>2023</v>
      </c>
      <c r="H66" s="16"/>
      <c r="I66" s="16"/>
      <c r="J66" s="16">
        <v>11700</v>
      </c>
      <c r="K66" s="29" t="s">
        <v>141</v>
      </c>
      <c r="L66" s="56"/>
      <c r="N66" s="33"/>
      <c r="O66" s="33"/>
      <c r="P66" s="33"/>
      <c r="Q66" s="33"/>
    </row>
    <row r="67" spans="1:17" s="32" customFormat="1" x14ac:dyDescent="0.25">
      <c r="A67" s="28">
        <f t="shared" si="4"/>
        <v>73</v>
      </c>
      <c r="B67" s="29" t="s">
        <v>142</v>
      </c>
      <c r="C67" s="30" t="s">
        <v>143</v>
      </c>
      <c r="D67" s="29" t="s">
        <v>15</v>
      </c>
      <c r="E67" s="34">
        <v>149.74</v>
      </c>
      <c r="F67" s="35">
        <v>581</v>
      </c>
      <c r="G67" s="28">
        <v>2023</v>
      </c>
      <c r="H67" s="16"/>
      <c r="I67" s="16"/>
      <c r="J67" s="16">
        <v>148000</v>
      </c>
      <c r="K67" s="29" t="s">
        <v>141</v>
      </c>
      <c r="L67" s="56"/>
      <c r="N67" s="33"/>
      <c r="O67" s="33"/>
      <c r="P67" s="33"/>
      <c r="Q67" s="33"/>
    </row>
    <row r="68" spans="1:17" s="32" customFormat="1" x14ac:dyDescent="0.25">
      <c r="A68" s="28">
        <f t="shared" si="4"/>
        <v>74</v>
      </c>
      <c r="B68" s="29" t="s">
        <v>130</v>
      </c>
      <c r="C68" s="30" t="s">
        <v>144</v>
      </c>
      <c r="D68" s="29"/>
      <c r="E68" s="34"/>
      <c r="F68" s="35"/>
      <c r="G68" s="28">
        <v>2023</v>
      </c>
      <c r="H68" s="16"/>
      <c r="I68" s="16"/>
      <c r="J68" s="16">
        <v>9250</v>
      </c>
      <c r="K68" s="29" t="s">
        <v>141</v>
      </c>
      <c r="L68" s="56"/>
      <c r="N68" s="33"/>
      <c r="O68" s="33"/>
      <c r="P68" s="33"/>
      <c r="Q68" s="33"/>
    </row>
    <row r="69" spans="1:17" s="32" customFormat="1" x14ac:dyDescent="0.25">
      <c r="A69" s="28">
        <f t="shared" si="4"/>
        <v>75</v>
      </c>
      <c r="B69" s="29" t="s">
        <v>145</v>
      </c>
      <c r="C69" s="30" t="s">
        <v>146</v>
      </c>
      <c r="D69" s="29"/>
      <c r="E69" s="34" t="s">
        <v>147</v>
      </c>
      <c r="F69" s="35"/>
      <c r="G69" s="28">
        <v>2023</v>
      </c>
      <c r="H69" s="16"/>
      <c r="I69" s="16"/>
      <c r="J69" s="16">
        <v>16000</v>
      </c>
      <c r="K69" s="29" t="s">
        <v>141</v>
      </c>
      <c r="L69" s="56"/>
      <c r="N69" s="33"/>
      <c r="O69" s="33"/>
      <c r="P69" s="33"/>
      <c r="Q69" s="33"/>
    </row>
    <row r="70" spans="1:17" s="32" customFormat="1" x14ac:dyDescent="0.25">
      <c r="A70" s="28">
        <f t="shared" si="4"/>
        <v>76</v>
      </c>
      <c r="B70" s="29" t="s">
        <v>148</v>
      </c>
      <c r="C70" s="30" t="s">
        <v>149</v>
      </c>
      <c r="D70" s="29"/>
      <c r="E70" s="34">
        <v>2672.01</v>
      </c>
      <c r="F70" s="35"/>
      <c r="G70" s="28">
        <v>2023</v>
      </c>
      <c r="H70" s="16"/>
      <c r="I70" s="16"/>
      <c r="J70" s="16">
        <v>239000</v>
      </c>
      <c r="K70" s="29" t="s">
        <v>141</v>
      </c>
      <c r="L70" s="56"/>
      <c r="N70" s="33"/>
      <c r="O70" s="33"/>
      <c r="P70" s="33"/>
      <c r="Q70" s="33"/>
    </row>
    <row r="71" spans="1:17" s="32" customFormat="1" x14ac:dyDescent="0.25">
      <c r="A71" s="28">
        <v>71</v>
      </c>
      <c r="B71" s="36" t="s">
        <v>150</v>
      </c>
      <c r="C71" s="28" t="s">
        <v>151</v>
      </c>
      <c r="D71" s="36" t="s">
        <v>15</v>
      </c>
      <c r="E71" s="28">
        <v>99.89</v>
      </c>
      <c r="F71" s="28">
        <v>324</v>
      </c>
      <c r="G71" s="28">
        <v>2024</v>
      </c>
      <c r="H71" s="16"/>
      <c r="I71" s="16"/>
      <c r="J71" s="16">
        <v>88423.33</v>
      </c>
      <c r="K71" s="36" t="s">
        <v>152</v>
      </c>
      <c r="L71" s="56"/>
      <c r="N71" s="33"/>
      <c r="O71" s="33"/>
      <c r="P71" s="33"/>
      <c r="Q71" s="33"/>
    </row>
    <row r="72" spans="1:17" s="32" customFormat="1" x14ac:dyDescent="0.25">
      <c r="A72" s="28">
        <v>72</v>
      </c>
      <c r="B72" s="36" t="s">
        <v>150</v>
      </c>
      <c r="C72" s="28" t="s">
        <v>153</v>
      </c>
      <c r="D72" s="36" t="s">
        <v>15</v>
      </c>
      <c r="E72" s="28">
        <v>99.89</v>
      </c>
      <c r="F72" s="28">
        <v>324</v>
      </c>
      <c r="G72" s="28">
        <v>2024</v>
      </c>
      <c r="H72" s="16"/>
      <c r="I72" s="16"/>
      <c r="J72" s="16">
        <v>86820.42</v>
      </c>
      <c r="K72" s="36" t="s">
        <v>66</v>
      </c>
      <c r="L72" s="56"/>
      <c r="N72" s="33"/>
      <c r="O72" s="33"/>
      <c r="P72" s="33"/>
      <c r="Q72" s="33"/>
    </row>
    <row r="73" spans="1:17" s="32" customFormat="1" x14ac:dyDescent="0.25">
      <c r="A73" s="28">
        <v>73</v>
      </c>
      <c r="B73" s="36" t="s">
        <v>150</v>
      </c>
      <c r="C73" s="28" t="s">
        <v>154</v>
      </c>
      <c r="D73" s="36" t="s">
        <v>15</v>
      </c>
      <c r="E73" s="28">
        <v>99.89</v>
      </c>
      <c r="F73" s="28">
        <v>324</v>
      </c>
      <c r="G73" s="28">
        <v>2024</v>
      </c>
      <c r="H73" s="16"/>
      <c r="I73" s="16"/>
      <c r="J73" s="16">
        <v>95399.58</v>
      </c>
      <c r="K73" s="36" t="s">
        <v>89</v>
      </c>
      <c r="L73" s="56"/>
      <c r="N73" s="33"/>
      <c r="O73" s="33"/>
      <c r="P73" s="33"/>
      <c r="Q73" s="33"/>
    </row>
    <row r="74" spans="1:17" s="32" customFormat="1" x14ac:dyDescent="0.25">
      <c r="A74" s="28">
        <v>74</v>
      </c>
      <c r="B74" s="36" t="s">
        <v>150</v>
      </c>
      <c r="C74" s="28" t="s">
        <v>155</v>
      </c>
      <c r="D74" s="36" t="s">
        <v>15</v>
      </c>
      <c r="E74" s="28">
        <v>99.89</v>
      </c>
      <c r="F74" s="28">
        <v>324</v>
      </c>
      <c r="G74" s="28">
        <v>2024</v>
      </c>
      <c r="H74" s="16"/>
      <c r="I74" s="16"/>
      <c r="J74" s="16">
        <v>86679.83</v>
      </c>
      <c r="K74" s="36" t="s">
        <v>78</v>
      </c>
      <c r="L74" s="56"/>
      <c r="N74" s="33"/>
      <c r="O74" s="33"/>
      <c r="P74" s="33"/>
      <c r="Q74" s="33"/>
    </row>
    <row r="75" spans="1:17" s="32" customFormat="1" x14ac:dyDescent="0.25">
      <c r="A75" s="28">
        <v>75</v>
      </c>
      <c r="B75" s="36" t="s">
        <v>150</v>
      </c>
      <c r="C75" s="28" t="s">
        <v>156</v>
      </c>
      <c r="D75" s="36" t="s">
        <v>15</v>
      </c>
      <c r="E75" s="28">
        <v>99.89</v>
      </c>
      <c r="F75" s="28">
        <v>324</v>
      </c>
      <c r="G75" s="28">
        <v>2024</v>
      </c>
      <c r="H75" s="16"/>
      <c r="I75" s="16"/>
      <c r="J75" s="16">
        <v>92165.71</v>
      </c>
      <c r="K75" s="36" t="s">
        <v>30</v>
      </c>
      <c r="L75" s="56"/>
      <c r="N75" s="33"/>
      <c r="O75" s="33"/>
      <c r="P75" s="33"/>
      <c r="Q75" s="33"/>
    </row>
    <row r="76" spans="1:17" s="32" customFormat="1" x14ac:dyDescent="0.25">
      <c r="A76" s="28">
        <v>76</v>
      </c>
      <c r="B76" s="36" t="s">
        <v>150</v>
      </c>
      <c r="C76" s="28" t="s">
        <v>157</v>
      </c>
      <c r="D76" s="36" t="s">
        <v>15</v>
      </c>
      <c r="E76" s="28">
        <v>99.89</v>
      </c>
      <c r="F76" s="28">
        <v>324</v>
      </c>
      <c r="G76" s="28">
        <v>2024</v>
      </c>
      <c r="H76" s="16"/>
      <c r="I76" s="16"/>
      <c r="J76" s="16">
        <v>95355.6</v>
      </c>
      <c r="K76" s="36" t="s">
        <v>16</v>
      </c>
      <c r="L76" s="56"/>
      <c r="N76" s="33"/>
      <c r="O76" s="33"/>
      <c r="P76" s="33"/>
      <c r="Q76" s="33"/>
    </row>
    <row r="77" spans="1:17" s="32" customFormat="1" x14ac:dyDescent="0.25">
      <c r="A77" s="28">
        <v>77</v>
      </c>
      <c r="B77" s="36" t="s">
        <v>150</v>
      </c>
      <c r="C77" s="28" t="s">
        <v>158</v>
      </c>
      <c r="D77" s="36" t="s">
        <v>15</v>
      </c>
      <c r="E77" s="28">
        <v>14.83</v>
      </c>
      <c r="F77" s="28">
        <v>49</v>
      </c>
      <c r="G77" s="28">
        <v>2023</v>
      </c>
      <c r="H77" s="16"/>
      <c r="I77" s="16"/>
      <c r="J77" s="16">
        <v>22663.3</v>
      </c>
      <c r="K77" s="36" t="s">
        <v>54</v>
      </c>
      <c r="L77" s="56"/>
      <c r="N77" s="33"/>
      <c r="O77" s="33"/>
      <c r="P77" s="33"/>
      <c r="Q77" s="33"/>
    </row>
    <row r="78" spans="1:17" s="32" customFormat="1" x14ac:dyDescent="0.25">
      <c r="A78" s="28">
        <v>78</v>
      </c>
      <c r="B78" s="36" t="s">
        <v>150</v>
      </c>
      <c r="C78" s="28" t="s">
        <v>159</v>
      </c>
      <c r="D78" s="36" t="s">
        <v>15</v>
      </c>
      <c r="E78" s="28">
        <v>14.81</v>
      </c>
      <c r="F78" s="28">
        <v>51</v>
      </c>
      <c r="G78" s="28">
        <v>2023</v>
      </c>
      <c r="H78" s="16"/>
      <c r="I78" s="16"/>
      <c r="J78" s="16">
        <v>22663.3</v>
      </c>
      <c r="K78" s="36" t="s">
        <v>97</v>
      </c>
      <c r="L78" s="57"/>
      <c r="N78" s="33"/>
      <c r="O78" s="33"/>
      <c r="P78" s="33"/>
      <c r="Q78" s="33"/>
    </row>
    <row r="79" spans="1:17" s="32" customFormat="1" x14ac:dyDescent="0.25">
      <c r="A79" s="28">
        <v>79</v>
      </c>
      <c r="B79" s="36" t="s">
        <v>160</v>
      </c>
      <c r="C79" s="28"/>
      <c r="D79" s="36"/>
      <c r="E79" s="28">
        <v>14.4</v>
      </c>
      <c r="F79" s="28">
        <v>40.32</v>
      </c>
      <c r="G79" s="28">
        <v>2024</v>
      </c>
      <c r="H79" s="16"/>
      <c r="I79" s="16"/>
      <c r="J79" s="16">
        <v>13280</v>
      </c>
      <c r="K79" s="36" t="s">
        <v>66</v>
      </c>
      <c r="L79" s="37"/>
      <c r="N79" s="33"/>
      <c r="O79" s="33"/>
      <c r="P79" s="33"/>
      <c r="Q79" s="33"/>
    </row>
    <row r="80" spans="1:17" x14ac:dyDescent="0.25">
      <c r="A80" s="1" t="s">
        <v>161</v>
      </c>
      <c r="F80" s="3"/>
    </row>
    <row r="81" spans="1:12" x14ac:dyDescent="0.25">
      <c r="A81" s="38">
        <f>A79+1</f>
        <v>80</v>
      </c>
      <c r="B81" s="39" t="s">
        <v>162</v>
      </c>
      <c r="C81" s="39" t="s">
        <v>163</v>
      </c>
      <c r="D81" s="40"/>
      <c r="E81" s="40"/>
      <c r="F81" s="40"/>
      <c r="G81" s="41" t="s">
        <v>164</v>
      </c>
      <c r="H81" s="42"/>
      <c r="I81" s="43"/>
      <c r="J81" s="15">
        <v>2640.18</v>
      </c>
      <c r="K81" s="40"/>
      <c r="L81" s="15"/>
    </row>
    <row r="82" spans="1:12" x14ac:dyDescent="0.25">
      <c r="A82" s="38">
        <f>A81+1</f>
        <v>81</v>
      </c>
      <c r="B82" s="39" t="s">
        <v>165</v>
      </c>
      <c r="C82" s="39" t="s">
        <v>166</v>
      </c>
      <c r="D82" s="40"/>
      <c r="E82" s="40"/>
      <c r="F82" s="40"/>
      <c r="G82" s="41" t="s">
        <v>164</v>
      </c>
      <c r="H82" s="42"/>
      <c r="I82" s="43"/>
      <c r="J82" s="15">
        <v>2640.18</v>
      </c>
      <c r="K82" s="40"/>
      <c r="L82" s="15"/>
    </row>
    <row r="83" spans="1:12" x14ac:dyDescent="0.25">
      <c r="A83" s="38">
        <f t="shared" ref="A83:A136" si="5">A81+1</f>
        <v>81</v>
      </c>
      <c r="B83" s="39" t="s">
        <v>167</v>
      </c>
      <c r="C83" s="39" t="s">
        <v>168</v>
      </c>
      <c r="D83" s="40"/>
      <c r="E83" s="40"/>
      <c r="F83" s="40"/>
      <c r="G83" s="41" t="s">
        <v>164</v>
      </c>
      <c r="H83" s="42"/>
      <c r="I83" s="43"/>
      <c r="J83" s="15">
        <v>2640.18</v>
      </c>
      <c r="K83" s="40"/>
      <c r="L83" s="15"/>
    </row>
    <row r="84" spans="1:12" x14ac:dyDescent="0.25">
      <c r="A84" s="38">
        <f t="shared" si="5"/>
        <v>82</v>
      </c>
      <c r="B84" s="39" t="s">
        <v>169</v>
      </c>
      <c r="C84" s="39" t="s">
        <v>170</v>
      </c>
      <c r="D84" s="40"/>
      <c r="E84" s="40"/>
      <c r="F84" s="40"/>
      <c r="G84" s="41" t="s">
        <v>164</v>
      </c>
      <c r="H84" s="42"/>
      <c r="I84" s="43"/>
      <c r="J84" s="15">
        <v>2640.18</v>
      </c>
      <c r="K84" s="40"/>
      <c r="L84" s="15"/>
    </row>
    <row r="85" spans="1:12" x14ac:dyDescent="0.25">
      <c r="A85" s="38">
        <f t="shared" si="5"/>
        <v>82</v>
      </c>
      <c r="B85" s="39" t="s">
        <v>171</v>
      </c>
      <c r="C85" s="39" t="s">
        <v>172</v>
      </c>
      <c r="D85" s="40"/>
      <c r="E85" s="40"/>
      <c r="F85" s="40"/>
      <c r="G85" s="41" t="s">
        <v>164</v>
      </c>
      <c r="H85" s="42"/>
      <c r="I85" s="43"/>
      <c r="J85" s="15">
        <v>2640.18</v>
      </c>
      <c r="K85" s="40"/>
      <c r="L85" s="15"/>
    </row>
    <row r="86" spans="1:12" x14ac:dyDescent="0.25">
      <c r="A86" s="38">
        <f t="shared" si="5"/>
        <v>83</v>
      </c>
      <c r="B86" s="39" t="s">
        <v>173</v>
      </c>
      <c r="C86" s="39" t="s">
        <v>174</v>
      </c>
      <c r="D86" s="40"/>
      <c r="E86" s="40"/>
      <c r="F86" s="40"/>
      <c r="G86" s="41" t="s">
        <v>164</v>
      </c>
      <c r="H86" s="42"/>
      <c r="I86" s="43"/>
      <c r="J86" s="15">
        <v>2640.18</v>
      </c>
      <c r="K86" s="40"/>
      <c r="L86" s="15"/>
    </row>
    <row r="87" spans="1:12" x14ac:dyDescent="0.25">
      <c r="A87" s="38">
        <f t="shared" si="5"/>
        <v>83</v>
      </c>
      <c r="B87" s="39" t="s">
        <v>175</v>
      </c>
      <c r="C87" s="39" t="s">
        <v>176</v>
      </c>
      <c r="D87" s="40"/>
      <c r="E87" s="40"/>
      <c r="F87" s="40"/>
      <c r="G87" s="41" t="s">
        <v>164</v>
      </c>
      <c r="H87" s="42"/>
      <c r="I87" s="43"/>
      <c r="J87" s="15">
        <v>2640.18</v>
      </c>
      <c r="K87" s="40"/>
      <c r="L87" s="15"/>
    </row>
    <row r="88" spans="1:12" x14ac:dyDescent="0.25">
      <c r="A88" s="38">
        <f t="shared" si="5"/>
        <v>84</v>
      </c>
      <c r="B88" s="39" t="s">
        <v>177</v>
      </c>
      <c r="C88" s="39" t="s">
        <v>178</v>
      </c>
      <c r="D88" s="40"/>
      <c r="E88" s="40"/>
      <c r="F88" s="40"/>
      <c r="G88" s="41" t="s">
        <v>164</v>
      </c>
      <c r="H88" s="42"/>
      <c r="I88" s="43"/>
      <c r="J88" s="15">
        <v>2640.18</v>
      </c>
      <c r="K88" s="40"/>
      <c r="L88" s="15"/>
    </row>
    <row r="89" spans="1:12" x14ac:dyDescent="0.25">
      <c r="A89" s="38">
        <f t="shared" si="5"/>
        <v>84</v>
      </c>
      <c r="B89" s="39" t="s">
        <v>179</v>
      </c>
      <c r="C89" s="39" t="s">
        <v>180</v>
      </c>
      <c r="D89" s="40"/>
      <c r="E89" s="40"/>
      <c r="F89" s="40"/>
      <c r="G89" s="41" t="s">
        <v>164</v>
      </c>
      <c r="H89" s="42"/>
      <c r="I89" s="43"/>
      <c r="J89" s="15">
        <v>2640.18</v>
      </c>
      <c r="K89" s="40"/>
      <c r="L89" s="15"/>
    </row>
    <row r="90" spans="1:12" x14ac:dyDescent="0.25">
      <c r="A90" s="38">
        <f t="shared" si="5"/>
        <v>85</v>
      </c>
      <c r="B90" s="39" t="s">
        <v>181</v>
      </c>
      <c r="C90" s="39" t="s">
        <v>182</v>
      </c>
      <c r="D90" s="40"/>
      <c r="E90" s="40"/>
      <c r="F90" s="40"/>
      <c r="G90" s="41" t="s">
        <v>164</v>
      </c>
      <c r="H90" s="42"/>
      <c r="I90" s="43"/>
      <c r="J90" s="15">
        <v>2640.18</v>
      </c>
      <c r="K90" s="40"/>
      <c r="L90" s="15"/>
    </row>
    <row r="91" spans="1:12" x14ac:dyDescent="0.25">
      <c r="A91" s="38">
        <f t="shared" si="5"/>
        <v>85</v>
      </c>
      <c r="B91" s="39" t="s">
        <v>183</v>
      </c>
      <c r="C91" s="39" t="s">
        <v>184</v>
      </c>
      <c r="D91" s="40"/>
      <c r="E91" s="40"/>
      <c r="F91" s="40"/>
      <c r="G91" s="41" t="s">
        <v>164</v>
      </c>
      <c r="H91" s="42"/>
      <c r="I91" s="43"/>
      <c r="J91" s="15">
        <v>2640.18</v>
      </c>
      <c r="K91" s="40"/>
      <c r="L91" s="15"/>
    </row>
    <row r="92" spans="1:12" x14ac:dyDescent="0.25">
      <c r="A92" s="38">
        <f t="shared" si="5"/>
        <v>86</v>
      </c>
      <c r="B92" s="39" t="s">
        <v>185</v>
      </c>
      <c r="C92" s="39" t="s">
        <v>186</v>
      </c>
      <c r="D92" s="40"/>
      <c r="E92" s="40"/>
      <c r="F92" s="40"/>
      <c r="G92" s="41" t="s">
        <v>164</v>
      </c>
      <c r="H92" s="42"/>
      <c r="I92" s="43"/>
      <c r="J92" s="15">
        <v>2640.18</v>
      </c>
      <c r="K92" s="40"/>
      <c r="L92" s="15"/>
    </row>
    <row r="93" spans="1:12" x14ac:dyDescent="0.25">
      <c r="A93" s="38">
        <f t="shared" si="5"/>
        <v>86</v>
      </c>
      <c r="B93" s="39" t="s">
        <v>187</v>
      </c>
      <c r="C93" s="39" t="s">
        <v>188</v>
      </c>
      <c r="D93" s="40"/>
      <c r="E93" s="40"/>
      <c r="F93" s="40"/>
      <c r="G93" s="41" t="s">
        <v>164</v>
      </c>
      <c r="H93" s="42"/>
      <c r="I93" s="43"/>
      <c r="J93" s="15">
        <v>2640.18</v>
      </c>
      <c r="K93" s="40"/>
      <c r="L93" s="15"/>
    </row>
    <row r="94" spans="1:12" x14ac:dyDescent="0.25">
      <c r="A94" s="38">
        <f t="shared" si="5"/>
        <v>87</v>
      </c>
      <c r="B94" s="39" t="s">
        <v>189</v>
      </c>
      <c r="C94" s="39" t="s">
        <v>190</v>
      </c>
      <c r="D94" s="40"/>
      <c r="E94" s="40"/>
      <c r="F94" s="40"/>
      <c r="G94" s="41" t="s">
        <v>164</v>
      </c>
      <c r="H94" s="42"/>
      <c r="I94" s="43"/>
      <c r="J94" s="15">
        <v>2640.18</v>
      </c>
      <c r="K94" s="40"/>
      <c r="L94" s="15"/>
    </row>
    <row r="95" spans="1:12" x14ac:dyDescent="0.25">
      <c r="A95" s="38">
        <f t="shared" si="5"/>
        <v>87</v>
      </c>
      <c r="B95" s="39" t="s">
        <v>191</v>
      </c>
      <c r="C95" s="39" t="s">
        <v>192</v>
      </c>
      <c r="D95" s="40"/>
      <c r="E95" s="40"/>
      <c r="F95" s="40"/>
      <c r="G95" s="41" t="s">
        <v>164</v>
      </c>
      <c r="H95" s="42"/>
      <c r="I95" s="43"/>
      <c r="J95" s="15">
        <v>2640.18</v>
      </c>
      <c r="K95" s="40"/>
      <c r="L95" s="15"/>
    </row>
    <row r="96" spans="1:12" x14ac:dyDescent="0.25">
      <c r="A96" s="38">
        <f t="shared" si="5"/>
        <v>88</v>
      </c>
      <c r="B96" s="39" t="s">
        <v>193</v>
      </c>
      <c r="C96" s="39" t="s">
        <v>194</v>
      </c>
      <c r="D96" s="40"/>
      <c r="E96" s="40"/>
      <c r="F96" s="40"/>
      <c r="G96" s="41" t="s">
        <v>164</v>
      </c>
      <c r="H96" s="42"/>
      <c r="I96" s="43"/>
      <c r="J96" s="15">
        <v>2640.55</v>
      </c>
      <c r="K96" s="40"/>
      <c r="L96" s="15"/>
    </row>
    <row r="97" spans="1:12" x14ac:dyDescent="0.25">
      <c r="A97" s="38">
        <f t="shared" si="5"/>
        <v>88</v>
      </c>
      <c r="B97" s="39" t="s">
        <v>195</v>
      </c>
      <c r="C97" s="39" t="s">
        <v>196</v>
      </c>
      <c r="D97" s="40"/>
      <c r="E97" s="40"/>
      <c r="F97" s="40"/>
      <c r="G97" s="41" t="s">
        <v>164</v>
      </c>
      <c r="H97" s="42"/>
      <c r="I97" s="43"/>
      <c r="J97" s="15">
        <v>2640.18</v>
      </c>
      <c r="K97" s="40"/>
      <c r="L97" s="15"/>
    </row>
    <row r="98" spans="1:12" x14ac:dyDescent="0.25">
      <c r="A98" s="38">
        <f t="shared" si="5"/>
        <v>89</v>
      </c>
      <c r="B98" s="39" t="s">
        <v>197</v>
      </c>
      <c r="C98" s="39" t="s">
        <v>198</v>
      </c>
      <c r="D98" s="40"/>
      <c r="E98" s="40"/>
      <c r="F98" s="40"/>
      <c r="G98" s="41" t="s">
        <v>164</v>
      </c>
      <c r="H98" s="42"/>
      <c r="I98" s="43"/>
      <c r="J98" s="15">
        <v>2640.18</v>
      </c>
      <c r="K98" s="40"/>
      <c r="L98" s="15"/>
    </row>
    <row r="99" spans="1:12" x14ac:dyDescent="0.25">
      <c r="A99" s="38">
        <f t="shared" si="5"/>
        <v>89</v>
      </c>
      <c r="B99" s="39" t="s">
        <v>199</v>
      </c>
      <c r="C99" s="39" t="s">
        <v>200</v>
      </c>
      <c r="D99" s="40"/>
      <c r="E99" s="40"/>
      <c r="F99" s="40"/>
      <c r="G99" s="41" t="s">
        <v>164</v>
      </c>
      <c r="H99" s="42"/>
      <c r="I99" s="43"/>
      <c r="J99" s="15">
        <v>2640.18</v>
      </c>
      <c r="K99" s="40"/>
      <c r="L99" s="15"/>
    </row>
    <row r="100" spans="1:12" x14ac:dyDescent="0.25">
      <c r="A100" s="38">
        <f t="shared" si="5"/>
        <v>90</v>
      </c>
      <c r="B100" s="39" t="s">
        <v>201</v>
      </c>
      <c r="C100" s="39" t="s">
        <v>202</v>
      </c>
      <c r="D100" s="40"/>
      <c r="E100" s="40"/>
      <c r="F100" s="40"/>
      <c r="G100" s="41" t="s">
        <v>164</v>
      </c>
      <c r="H100" s="42"/>
      <c r="I100" s="43"/>
      <c r="J100" s="15">
        <v>2640.18</v>
      </c>
      <c r="K100" s="40"/>
      <c r="L100" s="15"/>
    </row>
    <row r="101" spans="1:12" x14ac:dyDescent="0.25">
      <c r="A101" s="38">
        <f t="shared" si="5"/>
        <v>90</v>
      </c>
      <c r="B101" s="39" t="s">
        <v>203</v>
      </c>
      <c r="C101" s="39" t="s">
        <v>204</v>
      </c>
      <c r="D101" s="40"/>
      <c r="E101" s="40"/>
      <c r="F101" s="40"/>
      <c r="G101" s="41" t="s">
        <v>164</v>
      </c>
      <c r="H101" s="42"/>
      <c r="I101" s="43"/>
      <c r="J101" s="15">
        <v>2640.18</v>
      </c>
      <c r="K101" s="40"/>
      <c r="L101" s="15"/>
    </row>
    <row r="102" spans="1:12" x14ac:dyDescent="0.25">
      <c r="A102" s="38">
        <f t="shared" si="5"/>
        <v>91</v>
      </c>
      <c r="B102" s="39" t="s">
        <v>205</v>
      </c>
      <c r="C102" s="39" t="s">
        <v>206</v>
      </c>
      <c r="D102" s="40"/>
      <c r="E102" s="40"/>
      <c r="F102" s="40"/>
      <c r="G102" s="41" t="s">
        <v>164</v>
      </c>
      <c r="H102" s="42"/>
      <c r="I102" s="43"/>
      <c r="J102" s="15">
        <v>2640.18</v>
      </c>
      <c r="K102" s="40"/>
      <c r="L102" s="15"/>
    </row>
    <row r="103" spans="1:12" x14ac:dyDescent="0.25">
      <c r="A103" s="38">
        <f t="shared" si="5"/>
        <v>91</v>
      </c>
      <c r="B103" s="39" t="s">
        <v>207</v>
      </c>
      <c r="C103" s="39" t="s">
        <v>208</v>
      </c>
      <c r="D103" s="40"/>
      <c r="E103" s="40"/>
      <c r="F103" s="40"/>
      <c r="G103" s="41" t="s">
        <v>164</v>
      </c>
      <c r="H103" s="42"/>
      <c r="I103" s="43"/>
      <c r="J103" s="15">
        <v>2640.18</v>
      </c>
      <c r="K103" s="40"/>
      <c r="L103" s="15"/>
    </row>
    <row r="104" spans="1:12" x14ac:dyDescent="0.25">
      <c r="A104" s="38">
        <f t="shared" si="5"/>
        <v>92</v>
      </c>
      <c r="B104" s="39" t="s">
        <v>209</v>
      </c>
      <c r="C104" s="39" t="s">
        <v>210</v>
      </c>
      <c r="D104" s="40"/>
      <c r="E104" s="40"/>
      <c r="F104" s="40"/>
      <c r="G104" s="41" t="s">
        <v>164</v>
      </c>
      <c r="H104" s="42"/>
      <c r="I104" s="43"/>
      <c r="J104" s="15">
        <v>2640.18</v>
      </c>
      <c r="K104" s="40"/>
      <c r="L104" s="15"/>
    </row>
    <row r="105" spans="1:12" x14ac:dyDescent="0.25">
      <c r="A105" s="38">
        <f t="shared" si="5"/>
        <v>92</v>
      </c>
      <c r="B105" s="39" t="s">
        <v>211</v>
      </c>
      <c r="C105" s="39" t="s">
        <v>212</v>
      </c>
      <c r="D105" s="40"/>
      <c r="E105" s="40"/>
      <c r="F105" s="40"/>
      <c r="G105" s="41" t="s">
        <v>164</v>
      </c>
      <c r="H105" s="42"/>
      <c r="I105" s="43"/>
      <c r="J105" s="15">
        <v>2640.18</v>
      </c>
      <c r="K105" s="40"/>
      <c r="L105" s="15"/>
    </row>
    <row r="106" spans="1:12" x14ac:dyDescent="0.25">
      <c r="A106" s="38">
        <f t="shared" si="5"/>
        <v>93</v>
      </c>
      <c r="B106" s="39" t="s">
        <v>213</v>
      </c>
      <c r="C106" s="39" t="s">
        <v>214</v>
      </c>
      <c r="D106" s="40"/>
      <c r="E106" s="40"/>
      <c r="F106" s="40"/>
      <c r="G106" s="41" t="s">
        <v>164</v>
      </c>
      <c r="H106" s="42"/>
      <c r="I106" s="43"/>
      <c r="J106" s="15">
        <v>2640.18</v>
      </c>
      <c r="K106" s="40"/>
      <c r="L106" s="15"/>
    </row>
    <row r="107" spans="1:12" x14ac:dyDescent="0.25">
      <c r="A107" s="38">
        <f t="shared" si="5"/>
        <v>93</v>
      </c>
      <c r="B107" s="39" t="s">
        <v>215</v>
      </c>
      <c r="C107" s="39" t="s">
        <v>216</v>
      </c>
      <c r="D107" s="40"/>
      <c r="E107" s="40"/>
      <c r="F107" s="40"/>
      <c r="G107" s="41" t="s">
        <v>164</v>
      </c>
      <c r="H107" s="42"/>
      <c r="I107" s="43"/>
      <c r="J107" s="15">
        <v>2640.18</v>
      </c>
      <c r="K107" s="40"/>
      <c r="L107" s="15"/>
    </row>
    <row r="108" spans="1:12" x14ac:dyDescent="0.25">
      <c r="A108" s="38">
        <f t="shared" si="5"/>
        <v>94</v>
      </c>
      <c r="B108" s="39" t="s">
        <v>217</v>
      </c>
      <c r="C108" s="39" t="s">
        <v>218</v>
      </c>
      <c r="D108" s="40"/>
      <c r="E108" s="40"/>
      <c r="F108" s="40"/>
      <c r="G108" s="41" t="s">
        <v>164</v>
      </c>
      <c r="H108" s="42"/>
      <c r="I108" s="43"/>
      <c r="J108" s="15">
        <v>2640.18</v>
      </c>
      <c r="K108" s="40"/>
      <c r="L108" s="15"/>
    </row>
    <row r="109" spans="1:12" x14ac:dyDescent="0.25">
      <c r="A109" s="38">
        <f t="shared" si="5"/>
        <v>94</v>
      </c>
      <c r="B109" s="39" t="s">
        <v>219</v>
      </c>
      <c r="C109" s="39" t="s">
        <v>220</v>
      </c>
      <c r="D109" s="40"/>
      <c r="E109" s="40"/>
      <c r="F109" s="40"/>
      <c r="G109" s="41" t="s">
        <v>164</v>
      </c>
      <c r="H109" s="42"/>
      <c r="I109" s="43"/>
      <c r="J109" s="15">
        <v>2640.18</v>
      </c>
      <c r="K109" s="40"/>
      <c r="L109" s="15"/>
    </row>
    <row r="110" spans="1:12" x14ac:dyDescent="0.25">
      <c r="A110" s="38">
        <f t="shared" si="5"/>
        <v>95</v>
      </c>
      <c r="B110" s="39" t="s">
        <v>221</v>
      </c>
      <c r="C110" s="39" t="s">
        <v>222</v>
      </c>
      <c r="D110" s="40"/>
      <c r="E110" s="40"/>
      <c r="F110" s="40"/>
      <c r="G110" s="41" t="s">
        <v>164</v>
      </c>
      <c r="H110" s="42"/>
      <c r="I110" s="43"/>
      <c r="J110" s="15">
        <v>2640.18</v>
      </c>
      <c r="K110" s="40"/>
      <c r="L110" s="15"/>
    </row>
    <row r="111" spans="1:12" x14ac:dyDescent="0.25">
      <c r="A111" s="38">
        <f t="shared" si="5"/>
        <v>95</v>
      </c>
      <c r="B111" s="39" t="s">
        <v>223</v>
      </c>
      <c r="C111" s="39" t="s">
        <v>224</v>
      </c>
      <c r="D111" s="40"/>
      <c r="E111" s="40"/>
      <c r="F111" s="40"/>
      <c r="G111" s="41" t="s">
        <v>164</v>
      </c>
      <c r="H111" s="42"/>
      <c r="I111" s="43"/>
      <c r="J111" s="15">
        <v>2640.18</v>
      </c>
      <c r="K111" s="40"/>
      <c r="L111" s="15"/>
    </row>
    <row r="112" spans="1:12" x14ac:dyDescent="0.25">
      <c r="A112" s="38">
        <f t="shared" si="5"/>
        <v>96</v>
      </c>
      <c r="B112" s="39" t="s">
        <v>225</v>
      </c>
      <c r="C112" s="39" t="s">
        <v>226</v>
      </c>
      <c r="D112" s="40"/>
      <c r="E112" s="40"/>
      <c r="F112" s="40"/>
      <c r="G112" s="41" t="s">
        <v>164</v>
      </c>
      <c r="H112" s="42"/>
      <c r="I112" s="43"/>
      <c r="J112" s="15">
        <v>2640.18</v>
      </c>
      <c r="K112" s="40"/>
      <c r="L112" s="15"/>
    </row>
    <row r="113" spans="1:12" x14ac:dyDescent="0.25">
      <c r="A113" s="38">
        <f t="shared" si="5"/>
        <v>96</v>
      </c>
      <c r="B113" s="39" t="s">
        <v>227</v>
      </c>
      <c r="C113" s="39" t="s">
        <v>228</v>
      </c>
      <c r="D113" s="40"/>
      <c r="E113" s="40"/>
      <c r="F113" s="40"/>
      <c r="G113" s="41" t="s">
        <v>164</v>
      </c>
      <c r="H113" s="42"/>
      <c r="I113" s="43"/>
      <c r="J113" s="15">
        <v>2640.18</v>
      </c>
      <c r="K113" s="40"/>
      <c r="L113" s="15"/>
    </row>
    <row r="114" spans="1:12" x14ac:dyDescent="0.25">
      <c r="A114" s="38">
        <f t="shared" si="5"/>
        <v>97</v>
      </c>
      <c r="B114" s="39" t="s">
        <v>229</v>
      </c>
      <c r="C114" s="39" t="s">
        <v>230</v>
      </c>
      <c r="D114" s="40"/>
      <c r="E114" s="40"/>
      <c r="F114" s="40"/>
      <c r="G114" s="41" t="s">
        <v>164</v>
      </c>
      <c r="H114" s="42"/>
      <c r="I114" s="43"/>
      <c r="J114" s="15">
        <v>2640.18</v>
      </c>
      <c r="K114" s="40"/>
      <c r="L114" s="15"/>
    </row>
    <row r="115" spans="1:12" x14ac:dyDescent="0.25">
      <c r="A115" s="38">
        <f t="shared" si="5"/>
        <v>97</v>
      </c>
      <c r="B115" s="39" t="s">
        <v>231</v>
      </c>
      <c r="C115" s="39" t="s">
        <v>232</v>
      </c>
      <c r="D115" s="40"/>
      <c r="E115" s="40"/>
      <c r="F115" s="40"/>
      <c r="G115" s="41" t="s">
        <v>164</v>
      </c>
      <c r="H115" s="42"/>
      <c r="I115" s="43"/>
      <c r="J115" s="15">
        <v>2640.18</v>
      </c>
      <c r="K115" s="40"/>
      <c r="L115" s="15"/>
    </row>
    <row r="116" spans="1:12" x14ac:dyDescent="0.25">
      <c r="A116" s="38">
        <f t="shared" si="5"/>
        <v>98</v>
      </c>
      <c r="B116" s="39" t="s">
        <v>233</v>
      </c>
      <c r="C116" s="39" t="s">
        <v>234</v>
      </c>
      <c r="D116" s="40"/>
      <c r="E116" s="40"/>
      <c r="F116" s="40"/>
      <c r="G116" s="41" t="s">
        <v>164</v>
      </c>
      <c r="H116" s="42"/>
      <c r="I116" s="43"/>
      <c r="J116" s="15">
        <v>2640.18</v>
      </c>
      <c r="K116" s="40"/>
      <c r="L116" s="15"/>
    </row>
    <row r="117" spans="1:12" x14ac:dyDescent="0.25">
      <c r="A117" s="38">
        <f t="shared" si="5"/>
        <v>98</v>
      </c>
      <c r="B117" s="39" t="s">
        <v>235</v>
      </c>
      <c r="C117" s="39" t="s">
        <v>236</v>
      </c>
      <c r="D117" s="40"/>
      <c r="E117" s="40"/>
      <c r="F117" s="40"/>
      <c r="G117" s="41" t="s">
        <v>164</v>
      </c>
      <c r="H117" s="42"/>
      <c r="I117" s="43"/>
      <c r="J117" s="15">
        <v>2640.18</v>
      </c>
      <c r="K117" s="40"/>
      <c r="L117" s="15"/>
    </row>
    <row r="118" spans="1:12" x14ac:dyDescent="0.25">
      <c r="A118" s="38">
        <f t="shared" si="5"/>
        <v>99</v>
      </c>
      <c r="B118" s="39" t="s">
        <v>237</v>
      </c>
      <c r="C118" s="39" t="s">
        <v>238</v>
      </c>
      <c r="D118" s="40"/>
      <c r="E118" s="40"/>
      <c r="F118" s="40"/>
      <c r="G118" s="41" t="s">
        <v>164</v>
      </c>
      <c r="H118" s="42"/>
      <c r="I118" s="43"/>
      <c r="J118" s="15">
        <v>2640.18</v>
      </c>
      <c r="K118" s="40"/>
      <c r="L118" s="15"/>
    </row>
    <row r="119" spans="1:12" x14ac:dyDescent="0.25">
      <c r="A119" s="38">
        <f t="shared" si="5"/>
        <v>99</v>
      </c>
      <c r="B119" s="39" t="s">
        <v>239</v>
      </c>
      <c r="C119" s="39" t="s">
        <v>240</v>
      </c>
      <c r="D119" s="40"/>
      <c r="E119" s="40"/>
      <c r="F119" s="40"/>
      <c r="G119" s="41" t="s">
        <v>164</v>
      </c>
      <c r="H119" s="42"/>
      <c r="I119" s="43"/>
      <c r="J119" s="15">
        <v>2640.18</v>
      </c>
      <c r="K119" s="40"/>
      <c r="L119" s="15"/>
    </row>
    <row r="120" spans="1:12" x14ac:dyDescent="0.25">
      <c r="A120" s="38">
        <f t="shared" si="5"/>
        <v>100</v>
      </c>
      <c r="B120" s="39" t="s">
        <v>241</v>
      </c>
      <c r="C120" s="39" t="s">
        <v>242</v>
      </c>
      <c r="D120" s="40"/>
      <c r="E120" s="40"/>
      <c r="F120" s="40"/>
      <c r="G120" s="41" t="s">
        <v>164</v>
      </c>
      <c r="H120" s="42"/>
      <c r="I120" s="43"/>
      <c r="J120" s="15">
        <v>2640.18</v>
      </c>
      <c r="K120" s="40"/>
      <c r="L120" s="15"/>
    </row>
    <row r="121" spans="1:12" x14ac:dyDescent="0.25">
      <c r="A121" s="38">
        <f t="shared" si="5"/>
        <v>100</v>
      </c>
      <c r="B121" s="39" t="s">
        <v>243</v>
      </c>
      <c r="C121" s="39" t="s">
        <v>244</v>
      </c>
      <c r="D121" s="40"/>
      <c r="E121" s="40"/>
      <c r="F121" s="40"/>
      <c r="G121" s="41" t="s">
        <v>164</v>
      </c>
      <c r="H121" s="42"/>
      <c r="I121" s="43"/>
      <c r="J121" s="15">
        <v>2640.18</v>
      </c>
      <c r="K121" s="40"/>
      <c r="L121" s="15"/>
    </row>
    <row r="122" spans="1:12" x14ac:dyDescent="0.25">
      <c r="A122" s="38">
        <f t="shared" si="5"/>
        <v>101</v>
      </c>
      <c r="B122" s="39" t="s">
        <v>245</v>
      </c>
      <c r="C122" s="39" t="s">
        <v>246</v>
      </c>
      <c r="D122" s="40"/>
      <c r="E122" s="40"/>
      <c r="F122" s="40"/>
      <c r="G122" s="41" t="s">
        <v>164</v>
      </c>
      <c r="H122" s="42"/>
      <c r="I122" s="43"/>
      <c r="J122" s="15">
        <v>2640.18</v>
      </c>
      <c r="K122" s="40"/>
      <c r="L122" s="15"/>
    </row>
    <row r="123" spans="1:12" x14ac:dyDescent="0.25">
      <c r="A123" s="38">
        <f t="shared" si="5"/>
        <v>101</v>
      </c>
      <c r="B123" s="39" t="s">
        <v>247</v>
      </c>
      <c r="C123" s="39" t="s">
        <v>248</v>
      </c>
      <c r="D123" s="40"/>
      <c r="E123" s="40"/>
      <c r="F123" s="40"/>
      <c r="G123" s="41" t="s">
        <v>164</v>
      </c>
      <c r="H123" s="42"/>
      <c r="I123" s="43"/>
      <c r="J123" s="15">
        <v>2640.18</v>
      </c>
      <c r="K123" s="40"/>
      <c r="L123" s="15"/>
    </row>
    <row r="124" spans="1:12" x14ac:dyDescent="0.25">
      <c r="A124" s="38">
        <f t="shared" si="5"/>
        <v>102</v>
      </c>
      <c r="B124" s="39" t="s">
        <v>249</v>
      </c>
      <c r="C124" s="39" t="s">
        <v>250</v>
      </c>
      <c r="D124" s="40"/>
      <c r="E124" s="40"/>
      <c r="F124" s="40"/>
      <c r="G124" s="41" t="s">
        <v>164</v>
      </c>
      <c r="H124" s="42"/>
      <c r="I124" s="43"/>
      <c r="J124" s="15">
        <v>2640.18</v>
      </c>
      <c r="K124" s="40"/>
      <c r="L124" s="15"/>
    </row>
    <row r="125" spans="1:12" x14ac:dyDescent="0.25">
      <c r="A125" s="38">
        <f t="shared" si="5"/>
        <v>102</v>
      </c>
      <c r="B125" s="39" t="s">
        <v>251</v>
      </c>
      <c r="C125" s="39" t="s">
        <v>252</v>
      </c>
      <c r="D125" s="40"/>
      <c r="E125" s="40"/>
      <c r="F125" s="40"/>
      <c r="G125" s="41" t="s">
        <v>164</v>
      </c>
      <c r="H125" s="42"/>
      <c r="I125" s="43"/>
      <c r="J125" s="15">
        <v>2640.18</v>
      </c>
      <c r="K125" s="40"/>
      <c r="L125" s="15"/>
    </row>
    <row r="126" spans="1:12" x14ac:dyDescent="0.25">
      <c r="A126" s="38">
        <f t="shared" si="5"/>
        <v>103</v>
      </c>
      <c r="B126" s="39" t="s">
        <v>253</v>
      </c>
      <c r="C126" s="39" t="s">
        <v>254</v>
      </c>
      <c r="D126" s="40"/>
      <c r="E126" s="40"/>
      <c r="F126" s="40"/>
      <c r="G126" s="41" t="s">
        <v>164</v>
      </c>
      <c r="H126" s="42"/>
      <c r="I126" s="43"/>
      <c r="J126" s="15">
        <v>2640.18</v>
      </c>
      <c r="K126" s="40"/>
      <c r="L126" s="15"/>
    </row>
    <row r="127" spans="1:12" x14ac:dyDescent="0.25">
      <c r="A127" s="38">
        <f t="shared" si="5"/>
        <v>103</v>
      </c>
      <c r="B127" s="39" t="s">
        <v>255</v>
      </c>
      <c r="C127" s="39" t="s">
        <v>256</v>
      </c>
      <c r="D127" s="40"/>
      <c r="E127" s="40"/>
      <c r="F127" s="40"/>
      <c r="G127" s="41" t="s">
        <v>164</v>
      </c>
      <c r="H127" s="42"/>
      <c r="I127" s="43"/>
      <c r="J127" s="15">
        <v>2640.18</v>
      </c>
      <c r="K127" s="40"/>
      <c r="L127" s="15"/>
    </row>
    <row r="128" spans="1:12" x14ac:dyDescent="0.25">
      <c r="A128" s="38">
        <f t="shared" si="5"/>
        <v>104</v>
      </c>
      <c r="B128" s="39" t="s">
        <v>257</v>
      </c>
      <c r="C128" s="39" t="s">
        <v>258</v>
      </c>
      <c r="D128" s="40"/>
      <c r="E128" s="40"/>
      <c r="F128" s="40"/>
      <c r="G128" s="41" t="s">
        <v>164</v>
      </c>
      <c r="H128" s="42"/>
      <c r="I128" s="43"/>
      <c r="J128" s="15">
        <v>2640.18</v>
      </c>
      <c r="K128" s="40"/>
      <c r="L128" s="15"/>
    </row>
    <row r="129" spans="1:17" x14ac:dyDescent="0.25">
      <c r="A129" s="38">
        <f t="shared" si="5"/>
        <v>104</v>
      </c>
      <c r="B129" s="39" t="s">
        <v>259</v>
      </c>
      <c r="C129" s="39" t="s">
        <v>260</v>
      </c>
      <c r="D129" s="40"/>
      <c r="E129" s="40"/>
      <c r="F129" s="40"/>
      <c r="G129" s="41" t="s">
        <v>164</v>
      </c>
      <c r="H129" s="42"/>
      <c r="I129" s="43"/>
      <c r="J129" s="15">
        <v>2640.18</v>
      </c>
      <c r="K129" s="40"/>
      <c r="L129" s="15"/>
    </row>
    <row r="130" spans="1:17" x14ac:dyDescent="0.25">
      <c r="A130" s="38">
        <f t="shared" si="5"/>
        <v>105</v>
      </c>
      <c r="B130" s="39" t="s">
        <v>261</v>
      </c>
      <c r="C130" s="39" t="s">
        <v>262</v>
      </c>
      <c r="D130" s="40"/>
      <c r="E130" s="40"/>
      <c r="F130" s="40"/>
      <c r="G130" s="41" t="s">
        <v>164</v>
      </c>
      <c r="H130" s="42"/>
      <c r="I130" s="43"/>
      <c r="J130" s="15">
        <v>2640.18</v>
      </c>
      <c r="K130" s="40"/>
      <c r="L130" s="15"/>
    </row>
    <row r="131" spans="1:17" x14ac:dyDescent="0.25">
      <c r="A131" s="38">
        <f t="shared" si="5"/>
        <v>105</v>
      </c>
      <c r="B131" s="39" t="s">
        <v>263</v>
      </c>
      <c r="C131" s="39" t="s">
        <v>264</v>
      </c>
      <c r="D131" s="40"/>
      <c r="E131" s="40"/>
      <c r="F131" s="40"/>
      <c r="G131" s="41" t="s">
        <v>164</v>
      </c>
      <c r="H131" s="42"/>
      <c r="I131" s="43"/>
      <c r="J131" s="15">
        <v>2640.18</v>
      </c>
      <c r="K131" s="40"/>
      <c r="L131" s="15"/>
    </row>
    <row r="132" spans="1:17" x14ac:dyDescent="0.25">
      <c r="A132" s="38">
        <f t="shared" si="5"/>
        <v>106</v>
      </c>
      <c r="B132" s="39" t="s">
        <v>265</v>
      </c>
      <c r="C132" s="39" t="s">
        <v>266</v>
      </c>
      <c r="D132" s="40"/>
      <c r="E132" s="40"/>
      <c r="F132" s="40"/>
      <c r="G132" s="41" t="s">
        <v>164</v>
      </c>
      <c r="H132" s="42"/>
      <c r="I132" s="43"/>
      <c r="J132" s="15">
        <v>2640.18</v>
      </c>
      <c r="K132" s="40"/>
      <c r="L132" s="15"/>
    </row>
    <row r="133" spans="1:17" x14ac:dyDescent="0.25">
      <c r="A133" s="38">
        <f t="shared" si="5"/>
        <v>106</v>
      </c>
      <c r="B133" s="39" t="s">
        <v>267</v>
      </c>
      <c r="C133" s="39" t="s">
        <v>268</v>
      </c>
      <c r="D133" s="40"/>
      <c r="E133" s="40"/>
      <c r="F133" s="40"/>
      <c r="G133" s="41" t="s">
        <v>164</v>
      </c>
      <c r="H133" s="42"/>
      <c r="I133" s="43"/>
      <c r="J133" s="15">
        <v>2640.18</v>
      </c>
      <c r="K133" s="40"/>
      <c r="L133" s="15"/>
    </row>
    <row r="134" spans="1:17" x14ac:dyDescent="0.25">
      <c r="A134" s="38">
        <f t="shared" si="5"/>
        <v>107</v>
      </c>
      <c r="B134" s="39" t="s">
        <v>269</v>
      </c>
      <c r="C134" s="39" t="s">
        <v>270</v>
      </c>
      <c r="D134" s="40"/>
      <c r="E134" s="40"/>
      <c r="F134" s="40"/>
      <c r="G134" s="41" t="s">
        <v>164</v>
      </c>
      <c r="H134" s="42"/>
      <c r="I134" s="43"/>
      <c r="J134" s="15">
        <v>2640.18</v>
      </c>
      <c r="K134" s="40"/>
      <c r="L134" s="15"/>
    </row>
    <row r="135" spans="1:17" x14ac:dyDescent="0.25">
      <c r="A135" s="38">
        <f t="shared" si="5"/>
        <v>107</v>
      </c>
      <c r="B135" s="39" t="s">
        <v>271</v>
      </c>
      <c r="C135" s="39" t="s">
        <v>272</v>
      </c>
      <c r="D135" s="40"/>
      <c r="E135" s="40"/>
      <c r="F135" s="40"/>
      <c r="G135" s="41" t="s">
        <v>164</v>
      </c>
      <c r="H135" s="42"/>
      <c r="I135" s="43"/>
      <c r="J135" s="15">
        <v>2640.18</v>
      </c>
      <c r="K135" s="40"/>
      <c r="L135" s="15"/>
    </row>
    <row r="136" spans="1:17" ht="36" x14ac:dyDescent="0.25">
      <c r="A136" s="38">
        <f t="shared" si="5"/>
        <v>108</v>
      </c>
      <c r="B136" s="13" t="s">
        <v>273</v>
      </c>
      <c r="C136" s="44" t="s">
        <v>274</v>
      </c>
      <c r="D136" s="44"/>
      <c r="E136" s="40"/>
      <c r="F136" s="40"/>
      <c r="G136" s="40"/>
      <c r="H136" s="45">
        <v>25000</v>
      </c>
      <c r="I136" s="46">
        <v>25000</v>
      </c>
      <c r="J136" s="16">
        <f>I136</f>
        <v>25000</v>
      </c>
      <c r="K136" s="13" t="s">
        <v>275</v>
      </c>
      <c r="L136" s="47"/>
      <c r="N136" s="2"/>
      <c r="O136" s="2"/>
      <c r="P136" s="2"/>
      <c r="Q136" s="2"/>
    </row>
    <row r="137" spans="1:17" x14ac:dyDescent="0.25">
      <c r="A137" s="6"/>
      <c r="B137" s="7"/>
      <c r="C137" s="6"/>
      <c r="D137" s="7"/>
      <c r="E137" s="7"/>
      <c r="F137" s="7"/>
      <c r="G137" s="6"/>
      <c r="H137" s="8">
        <f>SUM(H3:H58)</f>
        <v>1928183</v>
      </c>
      <c r="I137" s="9">
        <f>SUM(I3:I58)</f>
        <v>2106241.7999999998</v>
      </c>
      <c r="J137" s="9">
        <f>SUM(J3:J136)</f>
        <v>3932070.160000009</v>
      </c>
      <c r="K137" s="13"/>
      <c r="L137" s="48"/>
    </row>
    <row r="138" spans="1:17" x14ac:dyDescent="0.25">
      <c r="J138" s="49"/>
      <c r="K138" s="19"/>
    </row>
    <row r="139" spans="1:17" x14ac:dyDescent="0.25">
      <c r="J139" s="49"/>
    </row>
    <row r="140" spans="1:17" x14ac:dyDescent="0.25">
      <c r="A140" s="38"/>
      <c r="F140" s="3"/>
      <c r="H140" s="4"/>
      <c r="J140" s="2"/>
      <c r="K140" s="5"/>
      <c r="L140" s="2"/>
      <c r="M140" s="18"/>
      <c r="Q140" s="2"/>
    </row>
  </sheetData>
  <mergeCells count="16">
    <mergeCell ref="E24:F24"/>
    <mergeCell ref="E6:F6"/>
    <mergeCell ref="E8:F8"/>
    <mergeCell ref="E13:F13"/>
    <mergeCell ref="E18:F18"/>
    <mergeCell ref="E20:F20"/>
    <mergeCell ref="E45:F45"/>
    <mergeCell ref="L48:L56"/>
    <mergeCell ref="E58:F58"/>
    <mergeCell ref="L59:L78"/>
    <mergeCell ref="E26:F26"/>
    <mergeCell ref="E30:F30"/>
    <mergeCell ref="E32:F32"/>
    <mergeCell ref="E35:F35"/>
    <mergeCell ref="E37:F37"/>
    <mergeCell ref="E41:F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dalis. aikštelių turtas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Račkytė</dc:creator>
  <cp:lastModifiedBy>Irma Račkytė</cp:lastModifiedBy>
  <dcterms:created xsi:type="dcterms:W3CDTF">2026-03-04T08:22:31Z</dcterms:created>
  <dcterms:modified xsi:type="dcterms:W3CDTF">2026-03-04T09:52:20Z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2026-03-04T08:22:39Z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c7ca04b3-5218-497a-a7b3-d384c411c767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