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6/Darbai/VT NT Ateities g., Vandžiogala/Pirkimo dokumentai/"/>
    </mc:Choice>
  </mc:AlternateContent>
  <xr:revisionPtr revIDLastSave="112" documentId="8_{05286E3C-BB2F-4D2E-8C2A-1CD802EFA1AC}" xr6:coauthVersionLast="47" xr6:coauthVersionMax="47" xr10:uidLastSave="{82C035E8-8F75-47F9-82D7-9EFD4F280EBB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B33" i="2"/>
  <c r="F32" i="2"/>
  <c r="F31" i="2"/>
  <c r="B25" i="2"/>
  <c r="F24" i="2"/>
  <c r="F23" i="2"/>
  <c r="F25" i="2" s="1"/>
  <c r="F28" i="2"/>
  <c r="F27" i="2"/>
  <c r="F20" i="2" l="1"/>
  <c r="F19" i="2"/>
  <c r="F16" i="2"/>
  <c r="F15" i="2"/>
  <c r="F14" i="2"/>
  <c r="F13" i="2"/>
  <c r="F12" i="2"/>
  <c r="F11" i="2"/>
  <c r="F17" i="2" l="1"/>
  <c r="B29" i="2"/>
  <c r="B21" i="2"/>
  <c r="B17" i="2"/>
  <c r="F21" i="2" l="1"/>
  <c r="F29" i="2"/>
  <c r="F34" i="2" l="1"/>
  <c r="F35" i="2" s="1"/>
  <c r="F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<sst xmlns="http://schemas.openxmlformats.org/spreadsheetml/2006/main" count="70" uniqueCount="49">
  <si>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</si>
  <si>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</si>
  <si>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</si>
  <si>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</si>
  <si>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</si>
  <si>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</si>
  <si>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</si>
  <si>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</si>
  <si>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</si>
  <si>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</si>
  <si>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</si>
  <si>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</si>
  <si>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</si>
  <si>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</si>
  <si>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</si>
  <si>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</si>
  <si>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</si>
  <si>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</si>
  <si>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</si>
  <si>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</si>
  <si>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</si>
  <si>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</si>
  <si>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</si>
  <si>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</si>
  <si>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</si>
  <si>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</si>
  <si>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</si>
  <si>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</si>
  <si>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</si>
  <si>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3.</t>
  </si>
  <si>
    <t>3.1.</t>
  </si>
  <si>
    <t>3.2.</t>
  </si>
  <si>
    <t>Techninis darbo projektas</t>
  </si>
  <si>
    <t>Topografinė nuotrauka</t>
  </si>
  <si>
    <t>1.5.</t>
  </si>
  <si>
    <t>Apsaugos zonų registravimas, korekcija (jei taikoma)</t>
  </si>
  <si>
    <t>1.6.</t>
  </si>
  <si>
    <t xml:space="preserve">Vandentiekio tinklai (vamzdynai, jų klojimas, šuliniai, žemės kasimo darbai, dangų ardymas, atstatymas, išbandymas, praplovimas ir kt.) </t>
  </si>
  <si>
    <t xml:space="preserve">Įvadiniai vandentiekio tinklai (vamzdynai, jų klojimas, sklendės, kapos, šuliniai, žemės kasimo darbai, dangų ardymas, atstatymas, išbandymas, praplovimas ir kt.) </t>
  </si>
  <si>
    <t xml:space="preserve">Buitiniai nuotekų tinklai (kinetės, žemės kasimo darbai, dangų ardymas, atstatymas, išbandymas, praplovimas, prisijungimas prie esamų tinklų) </t>
  </si>
  <si>
    <t xml:space="preserve">Nuotekų išvadai (kinetės, žemės kasimo darbai, dangų ardymas, atstatymas, išbandymas, praplovimas, prisijungimas prie esamų tinklų) </t>
  </si>
  <si>
    <t>Vandentiekio ir buitinių nuotekų tinklų rekonstrukcija ir plėtra Ateities g., Vandžiogalos mstl., Vandžiogalos sen., Kauno r. sav.</t>
  </si>
  <si>
    <t>VANDENTIEKIO TINKLŲ PLĖTRA ATEITIES G.</t>
  </si>
  <si>
    <t>VANDENTIEKIO TINKLŲ REKONSTRUKCIJA ATEITIES G.</t>
  </si>
  <si>
    <t>BUITINIŲ NUOTEKŲ TINKLŲ PLĖTRA ATEITIES G.</t>
  </si>
  <si>
    <t>BUITINIŲ NUOTEKŲ TINKLŲ REKONSTRUKCIJA ATEITIES G.</t>
  </si>
  <si>
    <t>4.</t>
  </si>
  <si>
    <t>4.1.</t>
  </si>
  <si>
    <t>4.2.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</si>
</sst>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5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45"/>
  <sheetViews>
    <sheetView tabSelected="1" zoomScaleNormal="100" workbookViewId="0">
      <selection activeCell="K30" sqref="K30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65.25" customHeight="1" x14ac:dyDescent="0.25">
      <c r="A1" s="40" t="s">
        <v>0</v>
      </c>
      <c r="B1" s="40"/>
      <c r="C1" s="41" t="s">
        <v>41</v>
      </c>
      <c r="D1" s="41"/>
      <c r="E1" s="41"/>
      <c r="F1" s="41"/>
    </row>
    <row r="2" spans="1:6" x14ac:dyDescent="0.25">
      <c r="A2" s="42" t="s">
        <v>1</v>
      </c>
      <c r="B2" s="42"/>
      <c r="C2" s="2" t="s">
        <v>17</v>
      </c>
      <c r="D2" s="10"/>
      <c r="E2" s="2"/>
      <c r="F2" s="2"/>
    </row>
    <row r="3" spans="1:6" ht="19.5" customHeight="1" x14ac:dyDescent="0.25">
      <c r="A3" s="40" t="s">
        <v>2</v>
      </c>
      <c r="B3" s="40"/>
      <c r="C3" s="2" t="s">
        <v>16</v>
      </c>
      <c r="D3" s="10"/>
      <c r="E3" s="2"/>
      <c r="F3" s="2"/>
    </row>
    <row r="4" spans="1:6" x14ac:dyDescent="0.25">
      <c r="A4" s="40" t="s">
        <v>3</v>
      </c>
      <c r="B4" s="40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3" t="s">
        <v>4</v>
      </c>
      <c r="B6" s="43"/>
      <c r="C6" s="44" t="s">
        <v>17</v>
      </c>
      <c r="D6" s="44"/>
      <c r="E6" s="44"/>
      <c r="F6" s="44"/>
    </row>
    <row r="7" spans="1:6" x14ac:dyDescent="0.25">
      <c r="A7" s="45" t="s">
        <v>5</v>
      </c>
      <c r="B7" s="46" t="s">
        <v>6</v>
      </c>
      <c r="C7" s="47" t="s">
        <v>7</v>
      </c>
      <c r="D7" s="46" t="s">
        <v>8</v>
      </c>
      <c r="E7" s="46"/>
      <c r="F7" s="46"/>
    </row>
    <row r="8" spans="1:6" ht="42.75" x14ac:dyDescent="0.25">
      <c r="A8" s="45"/>
      <c r="B8" s="46"/>
      <c r="C8" s="47"/>
      <c r="D8" s="28" t="s">
        <v>9</v>
      </c>
      <c r="E8" s="29" t="s">
        <v>10</v>
      </c>
      <c r="F8" s="29" t="s">
        <v>11</v>
      </c>
    </row>
    <row r="9" spans="1:6" ht="15.75" x14ac:dyDescent="0.25">
      <c r="A9" s="39"/>
      <c r="B9" s="39"/>
      <c r="C9" s="39"/>
      <c r="D9" s="39"/>
      <c r="E9" s="39"/>
      <c r="F9" s="39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32</v>
      </c>
      <c r="C11" s="19" t="s">
        <v>21</v>
      </c>
      <c r="D11" s="19">
        <v>1</v>
      </c>
      <c r="E11" s="20"/>
      <c r="F11" s="20">
        <f t="shared" ref="F11:F16" si="0">ROUND(D11*E11,2)</f>
        <v>0</v>
      </c>
    </row>
    <row r="12" spans="1:6" ht="17.25" customHeight="1" x14ac:dyDescent="0.25">
      <c r="A12" s="4" t="s">
        <v>19</v>
      </c>
      <c r="B12" s="1" t="s">
        <v>33</v>
      </c>
      <c r="C12" s="19" t="s">
        <v>21</v>
      </c>
      <c r="D12" s="19">
        <v>1</v>
      </c>
      <c r="E12" s="20"/>
      <c r="F12" s="20">
        <f t="shared" si="0"/>
        <v>0</v>
      </c>
    </row>
    <row r="13" spans="1:6" ht="17.25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 t="shared" si="0"/>
        <v>0</v>
      </c>
    </row>
    <row r="14" spans="1:6" ht="17.25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 t="shared" si="0"/>
        <v>0</v>
      </c>
    </row>
    <row r="15" spans="1:6" ht="16.350000000000001" customHeight="1" x14ac:dyDescent="0.25">
      <c r="A15" s="4" t="s">
        <v>34</v>
      </c>
      <c r="B15" s="1" t="s">
        <v>35</v>
      </c>
      <c r="C15" s="19" t="s">
        <v>21</v>
      </c>
      <c r="D15" s="19">
        <v>1</v>
      </c>
      <c r="E15" s="20"/>
      <c r="F15" s="20">
        <f t="shared" si="0"/>
        <v>0</v>
      </c>
    </row>
    <row r="16" spans="1:6" ht="16.350000000000001" customHeight="1" x14ac:dyDescent="0.25">
      <c r="A16" s="4" t="s">
        <v>36</v>
      </c>
      <c r="B16" s="1" t="s">
        <v>28</v>
      </c>
      <c r="C16" s="19" t="s">
        <v>21</v>
      </c>
      <c r="D16" s="19">
        <v>1</v>
      </c>
      <c r="E16" s="20"/>
      <c r="F16" s="20">
        <f t="shared" si="0"/>
        <v>0</v>
      </c>
    </row>
    <row r="17" spans="1:6" ht="16.350000000000001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42</v>
      </c>
      <c r="C18" s="14"/>
      <c r="D18" s="15"/>
      <c r="E18" s="16"/>
      <c r="F18" s="17"/>
    </row>
    <row r="19" spans="1:6" ht="40.5" customHeight="1" x14ac:dyDescent="0.25">
      <c r="A19" s="18" t="s">
        <v>26</v>
      </c>
      <c r="B19" s="38" t="s">
        <v>37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41.1" customHeight="1" x14ac:dyDescent="0.25">
      <c r="A20" s="18" t="s">
        <v>27</v>
      </c>
      <c r="B20" s="38" t="s">
        <v>38</v>
      </c>
      <c r="C20" s="19" t="s">
        <v>21</v>
      </c>
      <c r="D20" s="19">
        <v>1</v>
      </c>
      <c r="E20" s="20"/>
      <c r="F20" s="20">
        <f>ROUND(D20*E20,2)</f>
        <v>0</v>
      </c>
    </row>
    <row r="21" spans="1:6" ht="34.5" customHeight="1" x14ac:dyDescent="0.25">
      <c r="A21" s="18"/>
      <c r="B21" s="22" t="str">
        <f>CONCATENATE("Viso (",B18,")")</f>
        <v>Viso (VANDENTIEKIO TINKLŲ PLĖTRA ATEITIES G.)</v>
      </c>
      <c r="C21" s="19"/>
      <c r="D21" s="19"/>
      <c r="E21" s="20"/>
      <c r="F21" s="30">
        <f>SUM(F19:F20)</f>
        <v>0</v>
      </c>
    </row>
    <row r="22" spans="1:6" ht="34.5" customHeight="1" x14ac:dyDescent="0.25">
      <c r="A22" s="12" t="s">
        <v>29</v>
      </c>
      <c r="B22" s="13" t="s">
        <v>43</v>
      </c>
      <c r="C22" s="14"/>
      <c r="D22" s="15"/>
      <c r="E22" s="16"/>
      <c r="F22" s="17"/>
    </row>
    <row r="23" spans="1:6" ht="42" customHeight="1" x14ac:dyDescent="0.25">
      <c r="A23" s="18" t="s">
        <v>26</v>
      </c>
      <c r="B23" s="38" t="s">
        <v>37</v>
      </c>
      <c r="C23" s="19" t="s">
        <v>21</v>
      </c>
      <c r="D23" s="19">
        <v>1</v>
      </c>
      <c r="E23" s="20"/>
      <c r="F23" s="20">
        <f>ROUND(D23*E23,2)</f>
        <v>0</v>
      </c>
    </row>
    <row r="24" spans="1:6" ht="44.25" customHeight="1" x14ac:dyDescent="0.25">
      <c r="A24" s="18" t="s">
        <v>27</v>
      </c>
      <c r="B24" s="38" t="s">
        <v>38</v>
      </c>
      <c r="C24" s="19" t="s">
        <v>21</v>
      </c>
      <c r="D24" s="19">
        <v>1</v>
      </c>
      <c r="E24" s="20"/>
      <c r="F24" s="20">
        <f>ROUND(D24*E24,2)</f>
        <v>0</v>
      </c>
    </row>
    <row r="25" spans="1:6" ht="34.5" customHeight="1" x14ac:dyDescent="0.25">
      <c r="A25" s="18"/>
      <c r="B25" s="22" t="str">
        <f>CONCATENATE("Viso (",B22,")")</f>
        <v>Viso (VANDENTIEKIO TINKLŲ REKONSTRUKCIJA ATEITIES G.)</v>
      </c>
      <c r="C25" s="19"/>
      <c r="D25" s="19"/>
      <c r="E25" s="20"/>
      <c r="F25" s="30">
        <f>SUM(F23:F24)</f>
        <v>0</v>
      </c>
    </row>
    <row r="26" spans="1:6" ht="31.5" customHeight="1" x14ac:dyDescent="0.25">
      <c r="A26" s="12" t="s">
        <v>29</v>
      </c>
      <c r="B26" s="13" t="s">
        <v>44</v>
      </c>
      <c r="C26" s="14"/>
      <c r="D26" s="15"/>
      <c r="E26" s="16"/>
      <c r="F26" s="17"/>
    </row>
    <row r="27" spans="1:6" ht="49.5" customHeight="1" x14ac:dyDescent="0.25">
      <c r="A27" s="18" t="s">
        <v>30</v>
      </c>
      <c r="B27" s="38" t="s">
        <v>39</v>
      </c>
      <c r="C27" s="19" t="s">
        <v>21</v>
      </c>
      <c r="D27" s="19">
        <v>1</v>
      </c>
      <c r="E27" s="20"/>
      <c r="F27" s="20">
        <f t="shared" ref="F27:F28" si="1">ROUND(D27*E27,2)</f>
        <v>0</v>
      </c>
    </row>
    <row r="28" spans="1:6" ht="49.5" customHeight="1" x14ac:dyDescent="0.25">
      <c r="A28" s="18" t="s">
        <v>31</v>
      </c>
      <c r="B28" s="38" t="s">
        <v>40</v>
      </c>
      <c r="C28" s="19" t="s">
        <v>21</v>
      </c>
      <c r="D28" s="19">
        <v>1</v>
      </c>
      <c r="E28" s="20"/>
      <c r="F28" s="20">
        <f t="shared" si="1"/>
        <v>0</v>
      </c>
    </row>
    <row r="29" spans="1:6" ht="28.35" customHeight="1" x14ac:dyDescent="0.25">
      <c r="A29" s="18"/>
      <c r="B29" s="22" t="str">
        <f>CONCATENATE("Viso (",B26,")")</f>
        <v>Viso (BUITINIŲ NUOTEKŲ TINKLŲ PLĖTRA ATEITIES G.)</v>
      </c>
      <c r="C29" s="19"/>
      <c r="D29" s="19"/>
      <c r="E29" s="20"/>
      <c r="F29" s="30">
        <f>SUM(F27:F28)</f>
        <v>0</v>
      </c>
    </row>
    <row r="30" spans="1:6" ht="36" customHeight="1" x14ac:dyDescent="0.25">
      <c r="A30" s="12" t="s">
        <v>46</v>
      </c>
      <c r="B30" s="13" t="s">
        <v>45</v>
      </c>
      <c r="C30" s="14"/>
      <c r="D30" s="15"/>
      <c r="E30" s="16"/>
      <c r="F30" s="17"/>
    </row>
    <row r="31" spans="1:6" ht="45.75" customHeight="1" x14ac:dyDescent="0.25">
      <c r="A31" s="18" t="s">
        <v>47</v>
      </c>
      <c r="B31" s="38" t="s">
        <v>39</v>
      </c>
      <c r="C31" s="19" t="s">
        <v>21</v>
      </c>
      <c r="D31" s="19">
        <v>1</v>
      </c>
      <c r="E31" s="20"/>
      <c r="F31" s="20">
        <f t="shared" ref="F31:F32" si="2">ROUND(D31*E31,2)</f>
        <v>0</v>
      </c>
    </row>
    <row r="32" spans="1:6" ht="46.5" customHeight="1" x14ac:dyDescent="0.25">
      <c r="A32" s="18" t="s">
        <v>48</v>
      </c>
      <c r="B32" s="38" t="s">
        <v>40</v>
      </c>
      <c r="C32" s="19" t="s">
        <v>21</v>
      </c>
      <c r="D32" s="19">
        <v>1</v>
      </c>
      <c r="E32" s="20"/>
      <c r="F32" s="20">
        <f t="shared" si="2"/>
        <v>0</v>
      </c>
    </row>
    <row r="33" spans="1:16" ht="36.75" customHeight="1" x14ac:dyDescent="0.25">
      <c r="A33" s="18"/>
      <c r="B33" s="22" t="str">
        <f>CONCATENATE("Viso (",B30,")")</f>
        <v>Viso (BUITINIŲ NUOTEKŲ TINKLŲ REKONSTRUKCIJA ATEITIES G.)</v>
      </c>
      <c r="C33" s="19"/>
      <c r="D33" s="19"/>
      <c r="E33" s="20"/>
      <c r="F33" s="30">
        <f>SUM(F31:F32)</f>
        <v>0</v>
      </c>
    </row>
    <row r="34" spans="1:16" ht="16.350000000000001" customHeight="1" x14ac:dyDescent="0.25">
      <c r="A34" s="5"/>
      <c r="B34" s="6" t="s">
        <v>13</v>
      </c>
      <c r="C34" s="7"/>
      <c r="D34" s="11"/>
      <c r="E34" s="8"/>
      <c r="F34" s="9">
        <f>+F17+F21+F29</f>
        <v>0</v>
      </c>
    </row>
    <row r="35" spans="1:16" ht="16.350000000000001" customHeight="1" x14ac:dyDescent="0.25">
      <c r="A35" s="31"/>
      <c r="B35" s="32" t="s">
        <v>14</v>
      </c>
      <c r="C35" s="33"/>
      <c r="D35" s="34"/>
      <c r="E35" s="33"/>
      <c r="F35" s="35">
        <f>SUM(F34*21%)</f>
        <v>0</v>
      </c>
    </row>
    <row r="36" spans="1:16" ht="16.350000000000001" customHeight="1" x14ac:dyDescent="0.25">
      <c r="A36" s="31"/>
      <c r="B36" s="32" t="s">
        <v>15</v>
      </c>
      <c r="C36" s="33"/>
      <c r="D36" s="34"/>
      <c r="E36" s="33"/>
      <c r="F36" s="36">
        <f>F34+F35</f>
        <v>0</v>
      </c>
    </row>
    <row r="45" spans="1:16" x14ac:dyDescent="0.25">
      <c r="P45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2026-03-05T13:09:54Z</dcterms:modified>
</cp:coreProperties>
</file>