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rinkiniai bariatrijos operacijoms 4612-1\"/>
    </mc:Choice>
  </mc:AlternateContent>
  <xr:revisionPtr revIDLastSave="0" documentId="13_ncr:1_{7D132A0E-F5F9-4133-8E0E-C7247432F8D4}"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67" i="1" l="1"/>
  <c r="F360" i="1"/>
  <c r="F352" i="1"/>
  <c r="F344" i="1"/>
  <c r="F337" i="1"/>
  <c r="F328" i="1"/>
  <c r="F319" i="1"/>
  <c r="F310" i="1"/>
  <c r="G366" i="1" s="1"/>
  <c r="G300" i="1"/>
  <c r="F293" i="1"/>
  <c r="F288" i="1"/>
  <c r="F282" i="1"/>
  <c r="F275" i="1"/>
  <c r="F267" i="1"/>
  <c r="F259" i="1"/>
  <c r="G299" i="1" s="1"/>
  <c r="F247" i="1"/>
  <c r="G237" i="1"/>
  <c r="F236" i="1"/>
  <c r="F237" i="1" s="1"/>
  <c r="F238" i="1" s="1"/>
  <c r="F230" i="1"/>
  <c r="F225" i="1"/>
  <c r="F219" i="1"/>
  <c r="F211" i="1"/>
  <c r="F205" i="1"/>
  <c r="F199" i="1"/>
  <c r="G236" i="1" s="1"/>
  <c r="F186" i="1"/>
  <c r="G176" i="1"/>
  <c r="F175" i="1"/>
  <c r="F176" i="1" s="1"/>
  <c r="F177" i="1" s="1"/>
  <c r="F168" i="1"/>
  <c r="F163" i="1"/>
  <c r="F157" i="1"/>
  <c r="F149" i="1"/>
  <c r="F136" i="1"/>
  <c r="F123" i="1"/>
  <c r="G175" i="1" s="1"/>
  <c r="F112" i="1"/>
  <c r="G102" i="1"/>
  <c r="F94" i="1"/>
  <c r="F89" i="1"/>
  <c r="F83" i="1"/>
  <c r="F75" i="1"/>
  <c r="F62" i="1"/>
  <c r="F49" i="1"/>
  <c r="G101" i="1" s="1"/>
  <c r="F37" i="1"/>
  <c r="G21" i="1"/>
  <c r="F299" i="1" l="1"/>
  <c r="F300" i="1" s="1"/>
  <c r="F301" i="1" s="1"/>
  <c r="F366" i="1"/>
  <c r="F367" i="1" s="1"/>
  <c r="F368" i="1" s="1"/>
  <c r="F101" i="1"/>
  <c r="F102" i="1" s="1"/>
  <c r="F103" i="1" s="1"/>
</calcChain>
</file>

<file path=xl/sharedStrings.xml><?xml version="1.0" encoding="utf-8"?>
<sst xmlns="http://schemas.openxmlformats.org/spreadsheetml/2006/main" count="741" uniqueCount="524">
  <si>
    <t>PIRKIMO SĄLYGŲ PRIEDAS "PASIŪLYMO FORMA"</t>
  </si>
  <si>
    <t>VIENKARTINĖS MEDICINOS PRIEMONĖS. RINKINIAI BARIATRIJOS OPERACIJOMS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</si>
  <si>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</si>
  <si>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</si>
  <si>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</si>
  <si>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</si>
  <si>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</si>
  <si>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</si>
  <si>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</si>
  <si>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</si>
  <si>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</si>
  <si>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</si>
  <si>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</si>
  <si>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</si>
  <si>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</si>
  <si>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</si>
  <si>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</si>
  <si>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</si>
  <si>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</si>
  <si>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</si>
  <si>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</si>
  <si>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</si>
  <si>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</si>
  <si>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</si>
  <si>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</si>
  <si>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</si>
  <si>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</si>
  <si>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VIENKARTINIAI RINKINIAI LAPAROSKOPINĖMS KOMBINUOTOMS SKRANDŽIO APYLANKOS OPERACIJOMS ATLIKTI, KAI KMI 35-40</t>
  </si>
  <si>
    <t>Tiekėjo pasiūlymas:</t>
  </si>
  <si>
    <t>Nr.</t>
  </si>
  <si>
    <t>Pavadinimas</t>
  </si>
  <si>
    <t>Kiekis</t>
  </si>
  <si>
    <t>Mato vienetas</t>
  </si>
  <si>
    <t>Įkainis be PVM, Eur</t>
  </si>
  <si>
    <t>Suma be PVM, Eur</t>
  </si>
  <si>
    <t>Gamintojas, modelis</t>
  </si>
  <si>
    <t>Siūlomo produkto parametrai. Atitikimo patvirtinimaskataloge  (psl. pasiūlyme, puslapyje pabraukiant kiekvienos pozicijos kiekvieną atitikimą, nurodant pozicijos numerį pagal prašomas specifikacijas)</t>
  </si>
  <si>
    <t>1.</t>
  </si>
  <si>
    <t>Vienkartiniai rinkiniai laparoskopinėms kombinuotoms skrandžio apylankos operacijoms atlikti, kai KMI 35-40</t>
  </si>
  <si>
    <t>1.1.</t>
  </si>
  <si>
    <t>Motorizuotas endoskopinis naujos kartos linijinio siuvimo-pjovimo aparatas, susidedantis iš rankenos ir baterijos</t>
  </si>
  <si>
    <t>vnt</t>
  </si>
  <si>
    <t>1.1.1.</t>
  </si>
  <si>
    <t>Rotuojamas 360°</t>
  </si>
  <si>
    <t>1.1.2.</t>
  </si>
  <si>
    <t>Artikuliuojamas iki 45° kampu, su laisvu artikuliacijos pozicijos pasirinkimu</t>
  </si>
  <si>
    <t>1.1.3.</t>
  </si>
  <si>
    <t>Turi automatinį saugumo mechanizmą, neleidžiantį iššauti panaudotos kasetės, ir kasetės apažinimo sistemą, kuri aktyvuojama lusto pagalba</t>
  </si>
  <si>
    <t>1.1.4.</t>
  </si>
  <si>
    <t>Yra spalvinis indikatorius, informuojantis apie audinio storį</t>
  </si>
  <si>
    <t>1.1.5.</t>
  </si>
  <si>
    <t>Galimas daugkartinis instrumento uždarymas ir atidarymas prieš iššaunant</t>
  </si>
  <si>
    <t>1.1.6.</t>
  </si>
  <si>
    <t>Rankenos stiebas 15 cm ± 0,5 cm ilgio</t>
  </si>
  <si>
    <t>1.1.7.</t>
  </si>
  <si>
    <t>Turi audinių griebimo funkciją</t>
  </si>
  <si>
    <t>1.1.8.</t>
  </si>
  <si>
    <t>Užtaisoma pasirinktinai vienkartinėmis steriliomis 30 mm, 45 mm ir 60 mm ilgio kasetėmis</t>
  </si>
  <si>
    <t>1.1.9.</t>
  </si>
  <si>
    <t>Su tuo pačiu instrumentu leidžiama panaudoti ne mažiau nei 15 kasečių</t>
  </si>
  <si>
    <t>1.1.10.</t>
  </si>
  <si>
    <t>Rankenos stiebas lengvai įvedamas per 12 mm trokarą</t>
  </si>
  <si>
    <t>1.1.11.</t>
  </si>
  <si>
    <t>Instrumentas suderinamas su siūlomomis kasetėmis</t>
  </si>
  <si>
    <t>1.2.</t>
  </si>
  <si>
    <t>Kasetė skirta siūti ir pjauti kraujagysles ir vidutinius audinius</t>
  </si>
  <si>
    <t>1.2.1.</t>
  </si>
  <si>
    <t>Rudos spalvos kasetės endoskopiniam linijiniam siuvimo-pjovimo aparatui</t>
  </si>
  <si>
    <t>1.2.2.</t>
  </si>
  <si>
    <t>Siūlės ilgis: 45 mm</t>
  </si>
  <si>
    <t>1.2.3.</t>
  </si>
  <si>
    <t>Kasetėje yra trys skirtingo aukščio kabučių eilės už peilio ribos</t>
  </si>
  <si>
    <t>1.2.4.</t>
  </si>
  <si>
    <t>Peilis integruotas į kasetę</t>
  </si>
  <si>
    <t>1.2.5.</t>
  </si>
  <si>
    <t>Suformuojama tiksli “B” raidės formos kabutė</t>
  </si>
  <si>
    <t>1.2.6.</t>
  </si>
  <si>
    <t>Skirta pjauti ir siūti 0,88 - 1,5 mm storio audiniams</t>
  </si>
  <si>
    <t>1.2.7.</t>
  </si>
  <si>
    <t>Atidarytų kabučių aukštis: 2 mm ± 0,1 mm, 2,5 mm ± 0,1 mm, 3 mm ± 0,1 mm</t>
  </si>
  <si>
    <t>1.2.8.</t>
  </si>
  <si>
    <t>Uždarytų kabučių aukštis: 0,75 mm ± 0,1 mm, 1,0 mm ± 0,1 mm, 1,25 mm ± 0,1 mm</t>
  </si>
  <si>
    <t>1.2.9.</t>
  </si>
  <si>
    <t>6 kabučių eilės – po tris skirtingo aukščio kabučių eiles kiekvienoje peilio pusėje</t>
  </si>
  <si>
    <t>1.2.10.</t>
  </si>
  <si>
    <t>Nerūdyjančio plieno peilis integruotas į kasetę</t>
  </si>
  <si>
    <t>1.2.11.</t>
  </si>
  <si>
    <t>Fiksuotas priekalas</t>
  </si>
  <si>
    <t>1.2.12.</t>
  </si>
  <si>
    <t>Ne mažiau 4 kabutės už peilio ribos</t>
  </si>
  <si>
    <t>1.3.</t>
  </si>
  <si>
    <t>1.3.1.</t>
  </si>
  <si>
    <t>1.3.2.</t>
  </si>
  <si>
    <t>Siūlės ilgis: 60 mm</t>
  </si>
  <si>
    <t>1.3.3.</t>
  </si>
  <si>
    <t>Trys skirtingo aukščio kabučių eilės už peilio ribos</t>
  </si>
  <si>
    <t>1.3.4.</t>
  </si>
  <si>
    <t>1.3.5.</t>
  </si>
  <si>
    <t>1.3.6.</t>
  </si>
  <si>
    <t>1.3.7.</t>
  </si>
  <si>
    <t>1.3.8.</t>
  </si>
  <si>
    <t>1.3.9.</t>
  </si>
  <si>
    <t>1.3.10.</t>
  </si>
  <si>
    <t>1.3.11.</t>
  </si>
  <si>
    <t>1.3.12.</t>
  </si>
  <si>
    <t>1.4.</t>
  </si>
  <si>
    <t>Troakaro su pravedėju rinkinys</t>
  </si>
  <si>
    <t>1.4.1.</t>
  </si>
  <si>
    <t>Rinkinį sudaro: 1 troakaro pravedėjas ir 2 kaniulės</t>
  </si>
  <si>
    <t>1.4.2.</t>
  </si>
  <si>
    <t>12 mm skersmens, 100 mm ± 5 mm ilgio</t>
  </si>
  <si>
    <t>1.4.3.</t>
  </si>
  <si>
    <t>Optinis, beašmenis</t>
  </si>
  <si>
    <t>1.4.4.</t>
  </si>
  <si>
    <t>Pagamintas iš skaidraus, permatomo plastiko</t>
  </si>
  <si>
    <t>1.4.5.</t>
  </si>
  <si>
    <t>Su stabilumą užtikrinančiais žiedais išorėje ir silikonu impregnuotu vožtuvu, praleidžiančiu instrumentus nuo 5 mm iki 12 mm skersmens imtinai</t>
  </si>
  <si>
    <t>1.4.6.</t>
  </si>
  <si>
    <t>Korpuso šonuose yra įmontuoti "išleidimo" mygtukai, leidžiantys lengvai pašalinti marlę ar orą operacijos metu</t>
  </si>
  <si>
    <t>1.4.7.</t>
  </si>
  <si>
    <t>Pravedėjas atraumatinis, smeigas skaidrus, su plastikiniais sparneliais audinių atskyrimui bei anga vaizdo kamerai, suteikiančia galimybę įvesti troakarą į pilvo ertmę su vizualine kontrole</t>
  </si>
  <si>
    <t>1.5.</t>
  </si>
  <si>
    <t>Troakaro kaniulė</t>
  </si>
  <si>
    <t>1.5.1.</t>
  </si>
  <si>
    <t>1.5.2.</t>
  </si>
  <si>
    <t>1.5.3.</t>
  </si>
  <si>
    <t>1.5.4.</t>
  </si>
  <si>
    <t>1.5.5.</t>
  </si>
  <si>
    <t>Korpuso šonuose yra įmontuoti "išleidimo" mygtukai, leidžiantys lengvai pašalinti marlę ir orą operacijos metu</t>
  </si>
  <si>
    <t>1.6.</t>
  </si>
  <si>
    <t>Ultragarsinis disektorius</t>
  </si>
  <si>
    <t>1.6.1.</t>
  </si>
  <si>
    <t>Ultragarsinės koaguliuojančios žirklės laparoskopinėms operacijoms</t>
  </si>
  <si>
    <t>1.6.2.</t>
  </si>
  <si>
    <t>Darbinis ilgis 36 cm ± 2 cm, skersmuo 5 mm ± 0,1 mm, žiotys lenktos</t>
  </si>
  <si>
    <t>1.6.3.</t>
  </si>
  <si>
    <t>Su integruota audinių pokyčių matavimo technologija, reguliuojančia energijos padavimą</t>
  </si>
  <si>
    <t>1.6.4.</t>
  </si>
  <si>
    <t xml:space="preserve"> Instrumentas techniškai suderinamas su ligoninėje naudojamu gamintojo „Ethicon Endo-Surgery” generatoriumi „GEN11“</t>
  </si>
  <si>
    <t>1.7.</t>
  </si>
  <si>
    <t>Ekscentriškai dantytas siūlas</t>
  </si>
  <si>
    <t>1.7.1.</t>
  </si>
  <si>
    <t>Besirezorbuojantis, sterilus, sintetinis, pagamintas iš polidioksanono</t>
  </si>
  <si>
    <t>1.7.2.</t>
  </si>
  <si>
    <t>Mazgo nereikalaujantis, ekscentriškai dantytas siūlas</t>
  </si>
  <si>
    <t>1.7.3.</t>
  </si>
  <si>
    <t>Dantukų tankis - 16 dantukų</t>
  </si>
  <si>
    <t>1.7.4.</t>
  </si>
  <si>
    <t>Viename siūlo gale adata, kitame reguliuojama kilpa</t>
  </si>
  <si>
    <t>1.7.5.</t>
  </si>
  <si>
    <t>Pilna rezorbcija: iki 180 parų</t>
  </si>
  <si>
    <t>1.7.6.</t>
  </si>
  <si>
    <t>Siūlo storis 2-0, ilgis 20 cm ± 5 cm</t>
  </si>
  <si>
    <t>Suma be PVM</t>
  </si>
  <si>
    <t>Taikomas PVM dydis (%)</t>
  </si>
  <si>
    <t>PVM suma</t>
  </si>
  <si>
    <t>Suma su PVM</t>
  </si>
  <si>
    <t>2. DALIS</t>
  </si>
  <si>
    <t xml:space="preserve">VIENKARTINIAI RINKINIAI LAPAROSKOPINĖMS VERTIKALIOMS SKRANDŽIO REZEKCIJOS OPERACOMS ATLIKTI, KAI KMI 35-40 </t>
  </si>
  <si>
    <t>2.</t>
  </si>
  <si>
    <t xml:space="preserve">Vienkartiniai rinkiniai laparoskopinėms vertikalioms skrandžio rezekcijos operacoms atlikti, kai KMI 35-40 </t>
  </si>
  <si>
    <t>2.1.</t>
  </si>
  <si>
    <t>2.1.1.</t>
  </si>
  <si>
    <t>2.1.2.</t>
  </si>
  <si>
    <t>2.1.3.</t>
  </si>
  <si>
    <t>Turi automatinį saugumo mechanizmą, neleidžiantį iššauti panaudotos kasetės, tai pat kasetės apažinimo sistemą, kuri aktyvuojama lusto pagalba</t>
  </si>
  <si>
    <t>2.1.4.</t>
  </si>
  <si>
    <t>2.1.5.</t>
  </si>
  <si>
    <t>2.1.6.</t>
  </si>
  <si>
    <t>2.1.7.</t>
  </si>
  <si>
    <t>2.1.8.</t>
  </si>
  <si>
    <t>Užtaisoma pasirinktinai vienkartinėmis steriliomis 30mm, 45mm ir 60 mm ilgio kasetėmis</t>
  </si>
  <si>
    <t>2.1.9.</t>
  </si>
  <si>
    <t>2.1.10.</t>
  </si>
  <si>
    <t>Rankenos stiebas lengvai įvedamas per 12 mm troakarą</t>
  </si>
  <si>
    <t>2.2.</t>
  </si>
  <si>
    <t>2.2.1.</t>
  </si>
  <si>
    <t>Violetinės spalvos kasetės endoskopiniam linijiniam siuvimo-pjovimo aparatui</t>
  </si>
  <si>
    <t>2.2.2.</t>
  </si>
  <si>
    <t>Siūlės ilgis 60 mm</t>
  </si>
  <si>
    <t>2.2.3.</t>
  </si>
  <si>
    <t>2.2.4.</t>
  </si>
  <si>
    <t>2.2.5.</t>
  </si>
  <si>
    <t>2.2.6.</t>
  </si>
  <si>
    <t>Skirta pjauti ir siūti 1,5 - 2,25 mm storio audiniams</t>
  </si>
  <si>
    <t>2.2.7.</t>
  </si>
  <si>
    <t>Atidarytų kabučių aukštis: 3 mm ± 0,1 mm, 3,5 mm ±0,1 mm, 4 mm ± 0,1 mm</t>
  </si>
  <si>
    <t>2.2.8.</t>
  </si>
  <si>
    <t>Uždarytų kabučių aukštis: 1,25 ± 0,1 mm, 1,5 ± 0,1 mm, 1,75 mm ± 0,1 mm</t>
  </si>
  <si>
    <t>2.2.9.</t>
  </si>
  <si>
    <t>2.2.10.</t>
  </si>
  <si>
    <t>2.2.11.</t>
  </si>
  <si>
    <t>2.2.12.</t>
  </si>
  <si>
    <t>2.3.</t>
  </si>
  <si>
    <t>2.3.1.</t>
  </si>
  <si>
    <t>2.3.2.</t>
  </si>
  <si>
    <t>Kasetės ilgis 60 mm</t>
  </si>
  <si>
    <t>2.3.3.</t>
  </si>
  <si>
    <t>2.3.4.</t>
  </si>
  <si>
    <t>2.3.5.</t>
  </si>
  <si>
    <t>2.3.6.</t>
  </si>
  <si>
    <t>2.3.7.</t>
  </si>
  <si>
    <t>2.3.8.</t>
  </si>
  <si>
    <t>2.3.9.</t>
  </si>
  <si>
    <t>2.3.10.</t>
  </si>
  <si>
    <t>2.3.11.</t>
  </si>
  <si>
    <t>2.3.12.</t>
  </si>
  <si>
    <t>2.4.</t>
  </si>
  <si>
    <t>2.4.1.</t>
  </si>
  <si>
    <t>Rinkinį sudaro: 1 trokaro pravedėjas ir 2 kaniulės</t>
  </si>
  <si>
    <t>2.4.2.</t>
  </si>
  <si>
    <t>2.4.3.</t>
  </si>
  <si>
    <t>2.4.4.</t>
  </si>
  <si>
    <t>2.4.5.</t>
  </si>
  <si>
    <t>2.4.6.</t>
  </si>
  <si>
    <t>Korpuso šonuose įmontuoti "išleidimo" mygtukai leidžiantys lengvai pašalinti marlę ar orą operacijos metu</t>
  </si>
  <si>
    <t>2.4.7.</t>
  </si>
  <si>
    <t>2.5.</t>
  </si>
  <si>
    <t>Trokaro kaniulė</t>
  </si>
  <si>
    <t>2.5.1.</t>
  </si>
  <si>
    <t>2.5.2.</t>
  </si>
  <si>
    <t>2.5.3.</t>
  </si>
  <si>
    <t>2.5.4.</t>
  </si>
  <si>
    <t>2.5.5.</t>
  </si>
  <si>
    <t>Korpuso šonuose įmontuoti "išleidimo" mygtukai leidžiantys lengvai pašalinti marlę ir orą operacijos metu</t>
  </si>
  <si>
    <t>2.6.</t>
  </si>
  <si>
    <t>2.6.1.</t>
  </si>
  <si>
    <t>2.6.2.</t>
  </si>
  <si>
    <t>2.6.3.</t>
  </si>
  <si>
    <t>2.6.4.</t>
  </si>
  <si>
    <t>2.7.</t>
  </si>
  <si>
    <t>2.7.1.</t>
  </si>
  <si>
    <t>2.7.2.</t>
  </si>
  <si>
    <t>2.7.3.</t>
  </si>
  <si>
    <t>2.7.4.</t>
  </si>
  <si>
    <t>2.7.5.</t>
  </si>
  <si>
    <t>Pilna rezorbcija iki 180 parų</t>
  </si>
  <si>
    <t>2.7.6.</t>
  </si>
  <si>
    <t>Siūlo storis 2-0, ilgis 30 cm ± 5 cm</t>
  </si>
  <si>
    <t>3. DALIS</t>
  </si>
  <si>
    <t>VIENKARTINIAI RINKINIAI LAPAROSKOPINĖMS KOMBINUOTOMS SKRANDŽIO APYLANKOS OPERACIJOMS ATLIKTI, KAI KMI &gt;40</t>
  </si>
  <si>
    <t>3.</t>
  </si>
  <si>
    <t>Vienkartiniai rinkiniai laparoskopinėms kombinuotoms skrandžio apylankos operacijoms atlikti, kai KMI &gt;40</t>
  </si>
  <si>
    <t>3.1.</t>
  </si>
  <si>
    <t>Endoskopinis motorizuotas linijinis siuvimo-pjovimo aparatas</t>
  </si>
  <si>
    <t>3.1.1.</t>
  </si>
  <si>
    <t>Instrumento ilgis 360 mm ± 10 mm</t>
  </si>
  <si>
    <t>3.1.2.</t>
  </si>
  <si>
    <t>Rankenos atžvilgiu darbinė instrumento dalis rotuojama 360°, artikuliuojama 50° ± 5° į abi puses</t>
  </si>
  <si>
    <t>3.1.3.</t>
  </si>
  <si>
    <t>Sukabina audinius kabutėmis ir tuo pačiu pjauna audinius tarp kabučių eilių</t>
  </si>
  <si>
    <t>3.1.4.</t>
  </si>
  <si>
    <t>Instrumentas tiekiamas kartu su baterija ir turi integruotą baterijos lygio indikatorių</t>
  </si>
  <si>
    <t>3.1.5.</t>
  </si>
  <si>
    <t>Formuojamos siūlės ilgis 45 ± 2 mm</t>
  </si>
  <si>
    <t>3.1.6.</t>
  </si>
  <si>
    <t>Instrumente yra automatinis saugumo mechanizmas, kuris neleidžia iššauti panaudotos kasetės</t>
  </si>
  <si>
    <t>3.1.7.</t>
  </si>
  <si>
    <t>Yra 15 sekundžių laikmatis, kuris matomas ekrane</t>
  </si>
  <si>
    <t>3.1.8.</t>
  </si>
  <si>
    <t>3.1.9.</t>
  </si>
  <si>
    <t>Instrumentas tinka 12 mm skersmens troakarams</t>
  </si>
  <si>
    <t>3.1.10.</t>
  </si>
  <si>
    <t>Instrumentas turi informacinį ekraną, kuriame matomas uždarytų arba atidarytų instrumento žiočių indikatorius, instrumento paruošimo iššovimui indikatorius, sunaudotų kasečių skaičius ir galimos aparato klaidos</t>
  </si>
  <si>
    <t>3.1.11.</t>
  </si>
  <si>
    <t>Instrumentas komplektuojamas su lenktu antgaliu bei kasečių išėmėju</t>
  </si>
  <si>
    <t>3.1.12.</t>
  </si>
  <si>
    <t>Peilis integruotas aparate</t>
  </si>
  <si>
    <t>3.2.</t>
  </si>
  <si>
    <t>Kasetės endoskopiniam linijiniam siuvimo-pjovimo aparatui</t>
  </si>
  <si>
    <t>3.2.1.</t>
  </si>
  <si>
    <t>Siūlės ilgis 45 mm, pjūvio ilgis 45 ± 3 mm, 6 kabučių eilės</t>
  </si>
  <si>
    <t>3.2.2.</t>
  </si>
  <si>
    <t>Kasetės mėlynos spalvos</t>
  </si>
  <si>
    <t>3.2.3.</t>
  </si>
  <si>
    <t>Kabutės pagamintos iš titano arba titano ir plieno mišinio arba lygiaverčių medžiagų</t>
  </si>
  <si>
    <t>3.2.4.</t>
  </si>
  <si>
    <t>Uždarytų kabučių aukštis 1,5 mm ± 0,1 mm</t>
  </si>
  <si>
    <t>3.2.5.</t>
  </si>
  <si>
    <t>Formuojamos B formos kabutės</t>
  </si>
  <si>
    <t>3.3.</t>
  </si>
  <si>
    <t>3.3.1.</t>
  </si>
  <si>
    <t>3.3.2.</t>
  </si>
  <si>
    <t>Kasetės baltos spalvos</t>
  </si>
  <si>
    <t>3.3.3.</t>
  </si>
  <si>
    <t>3.3.4.</t>
  </si>
  <si>
    <t>Uždarytų kabučių aukštis 1,0 mm ± 0,1 mm</t>
  </si>
  <si>
    <t>3.3.5.</t>
  </si>
  <si>
    <t>3.4.</t>
  </si>
  <si>
    <t xml:space="preserve">Ultragarsinės koaguliuojančios žnyplės </t>
  </si>
  <si>
    <t>3.4.1.</t>
  </si>
  <si>
    <t>Tinka iki 5 mm (imtinai) skersmens kraujagyslių koaguliacijai arba iki 7 mm (imtinai) skersmens kraujagyslių koaguliacijai</t>
  </si>
  <si>
    <t>3.4.2.</t>
  </si>
  <si>
    <t>Darbinė dalis 5 mm ± 0,1 mm skersmens</t>
  </si>
  <si>
    <t>3.4.3.</t>
  </si>
  <si>
    <t>Instrumento ilgis 36 ± 1 cm</t>
  </si>
  <si>
    <t>3.4.4.</t>
  </si>
  <si>
    <t>Pistoleto formos arba lygiavertė rankena su dvejopo galingumo aktyvacija – minimalaus ir maksimalaus</t>
  </si>
  <si>
    <t>3.4.5.</t>
  </si>
  <si>
    <t>Instrumento distalinė dalis lenkta, pjūvio ilgis 17 mm ± 1mm</t>
  </si>
  <si>
    <t>3.4.6.</t>
  </si>
  <si>
    <t>Instrumentas rotuojamas 360°</t>
  </si>
  <si>
    <t>3.4.7.</t>
  </si>
  <si>
    <t>Sutarties laikotarpiui tiekėjas įspareigoja neatlygintinai naudojimui pateikti ultragarsinių žnyplių generatorių (panaudai)</t>
  </si>
  <si>
    <t>3.5.</t>
  </si>
  <si>
    <t xml:space="preserve">Troakaras su kaniule </t>
  </si>
  <si>
    <t>3.5.1.</t>
  </si>
  <si>
    <t>Troakaras su 12 mm skersmens kaniule, 100 mm ± 5 mm ilgio</t>
  </si>
  <si>
    <t>3.5.2.</t>
  </si>
  <si>
    <t>3.5.3.</t>
  </si>
  <si>
    <t>Su stabilumą užtikrinančiu sriegiu (arba žiedais) išorėje</t>
  </si>
  <si>
    <t>3.5.4.</t>
  </si>
  <si>
    <t>Galvutė kūgio formos su vožtuvu, praleidžiančiu instrumentus nuo 5 mm iki 12 mm skersmens imtinai</t>
  </si>
  <si>
    <t>3.5.5.</t>
  </si>
  <si>
    <t xml:space="preserve">Pravediklis atraumatinis, smeigas skaidrus, su plastikiniais arba lygiaverčiais sparneliais audinių atskyrimui bei anga vaizdo kamerai, suteikiančia galimybę įvesti troakarą į pilvo ertmę su vizualine kontrole </t>
  </si>
  <si>
    <t>3.6.</t>
  </si>
  <si>
    <t xml:space="preserve">Troakaro kaniulė </t>
  </si>
  <si>
    <t>3.6.1.</t>
  </si>
  <si>
    <t>Troakaro kaniulė 12 mm skersmens, 100 ± 5 mm ilgio</t>
  </si>
  <si>
    <t>3.6.2.</t>
  </si>
  <si>
    <t>Pagaminta iš skaidraus, permatomo plastiko arba lygiavertės medžiagos</t>
  </si>
  <si>
    <t>3.6.3.</t>
  </si>
  <si>
    <t>3.6.4.</t>
  </si>
  <si>
    <t>3.7.</t>
  </si>
  <si>
    <t>Dantytas siūlas</t>
  </si>
  <si>
    <t>3.7.1.</t>
  </si>
  <si>
    <t>Besirezorbuojantis dantytas siūlas</t>
  </si>
  <si>
    <t>3.7.2.</t>
  </si>
  <si>
    <t>Adata 1/2 lenktumo 26 ± 1mm ilgio</t>
  </si>
  <si>
    <t>3.7.3.</t>
  </si>
  <si>
    <t>Siūlas 3-0 storio, 15 ± 1 cm ilgio</t>
  </si>
  <si>
    <t>3.7.4.</t>
  </si>
  <si>
    <t>180 - 210 dienų pilna rezorbcija</t>
  </si>
  <si>
    <t>3.7.5.</t>
  </si>
  <si>
    <t>Siūlo gale plokštelė arba sagutė stabilumui</t>
  </si>
  <si>
    <t>4. DALIS</t>
  </si>
  <si>
    <t>VIENKARTINIAI RINKINIAI LAPAROSKOPINĖMS VERTIKALIOMS SKRANDŽIO REZEKCIJOS OPERACIJOMS ATLIKTI, KAI KMI &gt;40</t>
  </si>
  <si>
    <t>4.</t>
  </si>
  <si>
    <t>Vienkartiniai rinkiniai laparoskopinėms vertikalioms skrandžio rezekcijos operacijoms atlikti, kai KMI &gt;40</t>
  </si>
  <si>
    <t>4.1.</t>
  </si>
  <si>
    <t>4.1.1.</t>
  </si>
  <si>
    <t>Instrumento ilgis 360 ± 10 mm</t>
  </si>
  <si>
    <t>4.1.2.</t>
  </si>
  <si>
    <t>4.1.3.</t>
  </si>
  <si>
    <t>4.1.4.</t>
  </si>
  <si>
    <t>4.1.5.</t>
  </si>
  <si>
    <t>Formuojamos siūlės ilgis 60 ± 2 mm</t>
  </si>
  <si>
    <t>4.1.6.</t>
  </si>
  <si>
    <t>4.1.7.</t>
  </si>
  <si>
    <t>4.1.8.</t>
  </si>
  <si>
    <t>4.1.9.</t>
  </si>
  <si>
    <t>4.1.10.</t>
  </si>
  <si>
    <t>4.1.11.</t>
  </si>
  <si>
    <t>4.2.</t>
  </si>
  <si>
    <t>4.2.1.</t>
  </si>
  <si>
    <t>Siūlės ilgis 60 mm, pjūvio ilgis 60 ± 3 mm, 6 kabučių eilės</t>
  </si>
  <si>
    <t>4.2.2.</t>
  </si>
  <si>
    <t>Kasetės violetinės spalvos</t>
  </si>
  <si>
    <t>4.2.3.</t>
  </si>
  <si>
    <t>4.2.4.</t>
  </si>
  <si>
    <t>Peilis integruotas kiekvienoje kasetėje</t>
  </si>
  <si>
    <t>4.2.5.</t>
  </si>
  <si>
    <t>4.2.6.</t>
  </si>
  <si>
    <t>Į abi puses nuo peilio išdėstyta po tris eiles skirtingo aukščio kabučių</t>
  </si>
  <si>
    <t>4.2.7.</t>
  </si>
  <si>
    <t>Atidarytų kabučių aukščiai - pirmoje eilėje 3,5 ± 0,1 mm, antroje eilėje 3,8± 0,1 mm, trečioje eilėje 4,1 ± 0,1 mm</t>
  </si>
  <si>
    <t>4.3.</t>
  </si>
  <si>
    <t>4.3.1.</t>
  </si>
  <si>
    <t>4.3.2.</t>
  </si>
  <si>
    <t>Kasetės smėlio spalvos</t>
  </si>
  <si>
    <t>4.3.3.</t>
  </si>
  <si>
    <t>4.3.4.</t>
  </si>
  <si>
    <t>4.3.5.</t>
  </si>
  <si>
    <t>4.3.6.</t>
  </si>
  <si>
    <t>4.3.7.</t>
  </si>
  <si>
    <t>Atidarytų kabučių aukščiai - pirmoje eilėje 2,5 ± 0,1 mm, antroje eilėje 3,0± 0,1 mm, trečioje eilėje 3,5 ± 0,1 mm</t>
  </si>
  <si>
    <t>4.4.</t>
  </si>
  <si>
    <t xml:space="preserve">Ultragarsinės koaguliuojančios arba lygiavertės žnyplės </t>
  </si>
  <si>
    <t>4.4.1.</t>
  </si>
  <si>
    <t>4.4.2.</t>
  </si>
  <si>
    <t>Darbinė dalis 5 mm skersmens</t>
  </si>
  <si>
    <t>4.4.3.</t>
  </si>
  <si>
    <t>4.4.4.</t>
  </si>
  <si>
    <t>4.4.5.</t>
  </si>
  <si>
    <t>Instrumento distalinė dalis lenkta, pjūvio ilgis 17 mm ± 1 mm</t>
  </si>
  <si>
    <t>4.4.6.</t>
  </si>
  <si>
    <t>4.5.</t>
  </si>
  <si>
    <t>4.5.1.</t>
  </si>
  <si>
    <t>Troakaras su 12 mm skersmens kaniule, 100 ± 5 mm ilgio</t>
  </si>
  <si>
    <t>4.5.2.</t>
  </si>
  <si>
    <t>4.5.3.</t>
  </si>
  <si>
    <t>4.5.4.</t>
  </si>
  <si>
    <t>4.5.5.</t>
  </si>
  <si>
    <t>4.6.</t>
  </si>
  <si>
    <t>4.6.1.</t>
  </si>
  <si>
    <t>4.6.2.</t>
  </si>
  <si>
    <t>4.6.3.</t>
  </si>
  <si>
    <t>4.6.4.</t>
  </si>
  <si>
    <t>4.7.</t>
  </si>
  <si>
    <t>4.7.1.</t>
  </si>
  <si>
    <t>4.7.2.</t>
  </si>
  <si>
    <t>4.7.3.</t>
  </si>
  <si>
    <t>Siūlas 3-0 storio, 25 ± 5 cm ilgio</t>
  </si>
  <si>
    <t>4.7.4.</t>
  </si>
  <si>
    <t>4.7.5.</t>
  </si>
  <si>
    <t>5. DALIS</t>
  </si>
  <si>
    <t>VIENKARTINIAI RINKINIAI LAPAROSKOPINĖMS VIENOS JUNGTIES KOMBINUOTOMS SKRANDŽIO APYLANKOS OPERACIJOMS ATLIKTI, KAI KMI ≥40</t>
  </si>
  <si>
    <t>5.</t>
  </si>
  <si>
    <t>Vienkartiniai rinkiniai laparoskopinėms vienos jungties kombinuotoms skrandžio apylankos operacijoms atlikti, kai KMI ≥40</t>
  </si>
  <si>
    <t>5.1.</t>
  </si>
  <si>
    <t>Endoskopinės siuvimo-pjovimo kasetės</t>
  </si>
  <si>
    <t>5.1.1.</t>
  </si>
  <si>
    <t>Tinka laparoskopiniam siuvimo-pjovimo aparatui</t>
  </si>
  <si>
    <t>5.1.2.</t>
  </si>
  <si>
    <t xml:space="preserve">Siūlės ilgis: 45 mm </t>
  </si>
  <si>
    <t>5.1.3.</t>
  </si>
  <si>
    <t>Kasetė artikuliuojama į abi puses ne mažiau kaip 45° kampu</t>
  </si>
  <si>
    <t>5.1.4.</t>
  </si>
  <si>
    <t>5.1.5.</t>
  </si>
  <si>
    <t>4 kabutės distalinėje kasetės dalyje</t>
  </si>
  <si>
    <t>5.1.6.</t>
  </si>
  <si>
    <t>5.1.7.</t>
  </si>
  <si>
    <t>Atidarytų kabučių aukščiai: pirmoje eilėje 3 ± 0,1 mm, antroje eilėje 3,5 ± 0,1 mm, trečioje eilėje 4 ± 0,1 mm</t>
  </si>
  <si>
    <t>5.1.8.</t>
  </si>
  <si>
    <t>CE ženklinimas</t>
  </si>
  <si>
    <t>5.2.</t>
  </si>
  <si>
    <t>5.2.1.</t>
  </si>
  <si>
    <t>5.2.2.</t>
  </si>
  <si>
    <t>5.2.3.</t>
  </si>
  <si>
    <t>5.2.4.</t>
  </si>
  <si>
    <t>5.2.5.</t>
  </si>
  <si>
    <t>5.2.6.</t>
  </si>
  <si>
    <t>5.2.7.</t>
  </si>
  <si>
    <t>5.2.8.</t>
  </si>
  <si>
    <t>5.3.</t>
  </si>
  <si>
    <t>Vienkartinis endoskopinis mechaninis siuvimo-pjovimo aparatas</t>
  </si>
  <si>
    <t>5.3.1.</t>
  </si>
  <si>
    <t>Suderinamas su siūlomomis kasetėmis</t>
  </si>
  <si>
    <t>5.3.2.</t>
  </si>
  <si>
    <t>Su tuo pačiu instrumentu leidžiama panaudoti ne mažiau nei 25 kasetes</t>
  </si>
  <si>
    <t>5.3.3.</t>
  </si>
  <si>
    <t>Instrumento darbinės dalies ilgis pasirinktinai: 5-6 cm, 15-16 cm arba 25-26 cm</t>
  </si>
  <si>
    <t>5.3.4.</t>
  </si>
  <si>
    <t>Siuvimo aparatas pasuka kasetę iki 45° į abi puses</t>
  </si>
  <si>
    <t>5.3.5.</t>
  </si>
  <si>
    <t>Darbinė dalis sukasi apie savo ašį 360°</t>
  </si>
  <si>
    <t>5.3.6.</t>
  </si>
  <si>
    <t>Kasetė uždaroma/atidaroma viena ranka</t>
  </si>
  <si>
    <t>5.3.7.</t>
  </si>
  <si>
    <t xml:space="preserve">Su tuo pačiu aparatu galima panaudoti įvairaus ilgio/kabučių aukščio pasisukančias kasetes, kuriose integruotas vienkartinis peilis. </t>
  </si>
  <si>
    <t>5.3.8.</t>
  </si>
  <si>
    <t>5.4.</t>
  </si>
  <si>
    <t>Troakaras</t>
  </si>
  <si>
    <t>5.4.1.</t>
  </si>
  <si>
    <t>Skaidrus su stabilumo sriegiu ir skaidriu atrauminiu pravedėju</t>
  </si>
  <si>
    <t>5.4.2.</t>
  </si>
  <si>
    <t>Vožtuvas suteptas silikonu arba analogiška medžiaga</t>
  </si>
  <si>
    <t>5.4.3.</t>
  </si>
  <si>
    <t>Skersmuo 11,9 mm - 12,1 mm, ilgis 100 ± 10 mm</t>
  </si>
  <si>
    <t>5.4.4.</t>
  </si>
  <si>
    <t xml:space="preserve">Praleidžia 5 - 12 mm instrumentus </t>
  </si>
  <si>
    <t>5.4.5.</t>
  </si>
  <si>
    <t>Pagamintas iš skaidraus poliamido arba analogiškos medžiagos, polisopreno arba analogiškos medžiagos, C-Flex termoplastinio elastomero arba analogiškos medžiagos, Marlex 9006 HDPE arba analogiškos medžiagos ir silikoninės alyvos arba analogiškos medžiagos</t>
  </si>
  <si>
    <t>5.4.6.</t>
  </si>
  <si>
    <t>Smaigas pagamintas iš skaidrus poliamido arba analogiškos medžiagos, akrilnitrilo-butadienio-stirenio arba analogiškos medžiagos ir "Versaflex" termoplastinio elastomero arba analogiškos medžiagos</t>
  </si>
  <si>
    <t>5.5.</t>
  </si>
  <si>
    <t>Kaniulė troakarui</t>
  </si>
  <si>
    <t>5.5.1.</t>
  </si>
  <si>
    <t>Vienkartinė, sterili</t>
  </si>
  <si>
    <t>5.5.2.</t>
  </si>
  <si>
    <t>Kaniulė skaidri su stabilumo sriegiu</t>
  </si>
  <si>
    <t>5.5.3.</t>
  </si>
  <si>
    <t xml:space="preserve">Tinkama siūlomiems troakarams </t>
  </si>
  <si>
    <t>5.5.4.</t>
  </si>
  <si>
    <t>5.5.5.</t>
  </si>
  <si>
    <t>5.5.6.</t>
  </si>
  <si>
    <t>Praleidžia instrumentus 5 - 12 mm</t>
  </si>
  <si>
    <t>5.5.7.</t>
  </si>
  <si>
    <t xml:space="preserve">Kaniulė pagaminta iš skaidraus poliamido arba analogiškos medžiagos, polisopreno arba analogiškos medžiagos, C-Flex termoplastinio elastomero arba analogiškos medžiagos, Marlex 9006 HDPE arba analogiškos medžiagos ir silikoninės alyvos arba analogiškos medžiagos. </t>
  </si>
  <si>
    <t>5.6.</t>
  </si>
  <si>
    <t>5.6.1.</t>
  </si>
  <si>
    <t>Tinka imtinai iki 5 mm skersmens kraujagyslių koaguliacijai</t>
  </si>
  <si>
    <t>5.6.2.</t>
  </si>
  <si>
    <t>5.6.3.</t>
  </si>
  <si>
    <t xml:space="preserve">Instrumento ilgis 39 cm ± 2 cm </t>
  </si>
  <si>
    <t>5.6.4.</t>
  </si>
  <si>
    <t>Pistoleto formos rankena su dvejopo galingumo aktyvacija – minimalaus ir maksimalaus</t>
  </si>
  <si>
    <t>5.6.5.</t>
  </si>
  <si>
    <t>Instrumentas aktyvuojamas pakraunama daugkartinio naudojimo baterija ir autoklavuojamu generatoriumi</t>
  </si>
  <si>
    <t>5.6.6.</t>
  </si>
  <si>
    <t>Tiekėjas yra oficialus siūlomų prekių gamintojo atstovas arba turi rašytinį susitarimą su tokiu atstovu dėl prekybos šiomis prekėmis</t>
  </si>
  <si>
    <t>5.6.7.</t>
  </si>
  <si>
    <t>Sutarties laikotarpiui tiekėjas įspareigoja neatlygintinai naudojimui pateikti 2 vnt. daugkartinio naudojimo generatorius, 2 vnt. pakraunamas baterijas ir 1 vnt. baterijos pakrovėją</t>
  </si>
  <si>
    <t>5.7.</t>
  </si>
  <si>
    <t>5.7.1.</t>
  </si>
  <si>
    <t>Ilgos rezorbcijos siūlas, rezorbcijos trukmė iki 180 dienų</t>
  </si>
  <si>
    <t>5.7.2.</t>
  </si>
  <si>
    <t>Siūlo paviršius dantytas, dantymas eina ratu su dvigubu įkirpimu, monofilamentas, pagamintas iš glikolio rūgšties ir trimetileno karbonato kopolimero</t>
  </si>
  <si>
    <t>5.7.3.</t>
  </si>
  <si>
    <t>Adata 1/2 lenktumo 26 ± 1 mm ilgio</t>
  </si>
  <si>
    <t>5.7.4.</t>
  </si>
  <si>
    <t>5.7.5.</t>
  </si>
  <si>
    <t>Siūlo gale kilpa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</si>
  <si>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</si>
  <si>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</si>
  <si>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</si>
  <si>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</si>
  <si>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</si>
  <si>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</si>
  <si>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</si>
  <si>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</si>
  <si>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</si>
  <si>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</si>
  <si>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</si>
  <si>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</si>
  <si>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</si>
  <si>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</si>
  <si>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</si>
  <si>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</si>
  <si>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</si>
  <si>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</si>
  <si>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</si>
  <si>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</si>
  <si>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4612-1 2026-03-18 09:21:28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</si>
</sst>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368"/>
  <sheetViews>
    <sheetView tabSelected="1" topLeftCell="A340" workbookViewId="0">
      <selection activeCell="D342" sqref="D342"/>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7" ht="15.95" customHeight="1" x14ac:dyDescent="0.25">
      <c r="A17" s="34" t="s">
        <v>12</v>
      </c>
      <c r="B17" s="35"/>
      <c r="C17" s="31"/>
      <c r="D17" s="32"/>
      <c r="E17" s="32"/>
      <c r="F17" s="33"/>
    </row>
    <row r="18" spans="1:7" ht="15.95"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71.099999999999994" customHeight="1" x14ac:dyDescent="0.25">
      <c r="A21" s="36" t="s">
        <v>16</v>
      </c>
      <c r="B21" s="37"/>
      <c r="C21" s="41"/>
      <c r="D21" s="42"/>
      <c r="E21" s="42"/>
      <c r="F21" s="42"/>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4"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x14ac:dyDescent="0.25">
      <c r="A30" s="15" t="s">
        <v>24</v>
      </c>
      <c r="D30" s="16"/>
    </row>
    <row r="31" spans="1:7" x14ac:dyDescent="0.25">
      <c r="A31" s="15" t="s">
        <v>25</v>
      </c>
    </row>
    <row r="32" spans="1:7" x14ac:dyDescent="0.25">
      <c r="A32" s="13" t="s">
        <v>26</v>
      </c>
      <c r="B32" s="13" t="s">
        <v>27</v>
      </c>
    </row>
    <row r="34" spans="1:14" x14ac:dyDescent="0.25">
      <c r="A34" s="13" t="s">
        <v>28</v>
      </c>
    </row>
    <row r="35" spans="1:14" ht="105" x14ac:dyDescent="0.25">
      <c r="A35" s="17" t="s">
        <v>29</v>
      </c>
      <c r="B35" s="17" t="s">
        <v>30</v>
      </c>
      <c r="C35" s="17" t="s">
        <v>31</v>
      </c>
      <c r="D35" s="17" t="s">
        <v>32</v>
      </c>
      <c r="E35" s="17" t="s">
        <v>33</v>
      </c>
      <c r="F35" s="17" t="s">
        <v>34</v>
      </c>
      <c r="G35" s="17" t="s">
        <v>35</v>
      </c>
      <c r="H35" s="28" t="s">
        <v>36</v>
      </c>
      <c r="I35" s="12"/>
      <c r="J35" s="12"/>
      <c r="K35" s="12"/>
      <c r="L35" s="12"/>
      <c r="M35" s="12"/>
      <c r="N35" s="12"/>
    </row>
    <row r="36" spans="1:14" ht="30" x14ac:dyDescent="0.25">
      <c r="A36" s="17" t="s">
        <v>37</v>
      </c>
      <c r="B36" s="28" t="s">
        <v>38</v>
      </c>
      <c r="C36" s="26"/>
      <c r="D36" s="18"/>
      <c r="E36" s="18"/>
      <c r="F36" s="18"/>
      <c r="G36" s="18"/>
      <c r="H36" s="18"/>
    </row>
    <row r="37" spans="1:14" ht="30" x14ac:dyDescent="0.25">
      <c r="A37" s="18" t="s">
        <v>39</v>
      </c>
      <c r="B37" s="26" t="s">
        <v>40</v>
      </c>
      <c r="C37" s="26">
        <v>40</v>
      </c>
      <c r="D37" s="18" t="s">
        <v>41</v>
      </c>
      <c r="E37" s="19"/>
      <c r="F37" s="18" t="str">
        <f>IF(ISBLANK(E37),"", PRODUCT(C37,E37))</f>
        <v/>
      </c>
      <c r="G37" s="20"/>
      <c r="H37" s="18"/>
    </row>
    <row r="38" spans="1:14" x14ac:dyDescent="0.25">
      <c r="A38" s="18" t="s">
        <v>42</v>
      </c>
      <c r="B38" s="26" t="s">
        <v>43</v>
      </c>
      <c r="C38" s="26"/>
      <c r="D38" s="26"/>
      <c r="E38" s="18"/>
      <c r="F38" s="18"/>
      <c r="G38" s="18"/>
      <c r="H38" s="20"/>
    </row>
    <row r="39" spans="1:14" x14ac:dyDescent="0.25">
      <c r="A39" s="18" t="s">
        <v>44</v>
      </c>
      <c r="B39" s="26" t="s">
        <v>45</v>
      </c>
      <c r="C39" s="26"/>
      <c r="D39" s="26"/>
      <c r="E39" s="18"/>
      <c r="F39" s="18"/>
      <c r="G39" s="18"/>
      <c r="H39" s="20"/>
    </row>
    <row r="40" spans="1:14" ht="30" x14ac:dyDescent="0.25">
      <c r="A40" s="18" t="s">
        <v>46</v>
      </c>
      <c r="B40" s="26" t="s">
        <v>47</v>
      </c>
      <c r="C40" s="26"/>
      <c r="D40" s="26"/>
      <c r="E40" s="18"/>
      <c r="F40" s="18"/>
      <c r="G40" s="18"/>
      <c r="H40" s="20"/>
    </row>
    <row r="41" spans="1:14" x14ac:dyDescent="0.25">
      <c r="A41" s="18" t="s">
        <v>48</v>
      </c>
      <c r="B41" s="26" t="s">
        <v>49</v>
      </c>
      <c r="C41" s="26"/>
      <c r="D41" s="26"/>
      <c r="E41" s="18"/>
      <c r="F41" s="18"/>
      <c r="G41" s="18"/>
      <c r="H41" s="20"/>
    </row>
    <row r="42" spans="1:14" x14ac:dyDescent="0.25">
      <c r="A42" s="18" t="s">
        <v>50</v>
      </c>
      <c r="B42" s="26" t="s">
        <v>51</v>
      </c>
      <c r="C42" s="26"/>
      <c r="D42" s="26"/>
      <c r="E42" s="18"/>
      <c r="F42" s="18"/>
      <c r="G42" s="18"/>
      <c r="H42" s="20"/>
    </row>
    <row r="43" spans="1:14" x14ac:dyDescent="0.25">
      <c r="A43" s="18" t="s">
        <v>52</v>
      </c>
      <c r="B43" s="26" t="s">
        <v>53</v>
      </c>
      <c r="C43" s="26"/>
      <c r="D43" s="26"/>
      <c r="E43" s="18"/>
      <c r="F43" s="18"/>
      <c r="G43" s="18"/>
      <c r="H43" s="20"/>
    </row>
    <row r="44" spans="1:14" x14ac:dyDescent="0.25">
      <c r="A44" s="18" t="s">
        <v>54</v>
      </c>
      <c r="B44" s="26" t="s">
        <v>55</v>
      </c>
      <c r="C44" s="26"/>
      <c r="D44" s="26"/>
      <c r="E44" s="18"/>
      <c r="F44" s="18"/>
      <c r="G44" s="18"/>
      <c r="H44" s="20"/>
    </row>
    <row r="45" spans="1:14" x14ac:dyDescent="0.25">
      <c r="A45" s="18" t="s">
        <v>56</v>
      </c>
      <c r="B45" s="26" t="s">
        <v>57</v>
      </c>
      <c r="C45" s="26"/>
      <c r="D45" s="26"/>
      <c r="E45" s="18"/>
      <c r="F45" s="18"/>
      <c r="G45" s="18"/>
      <c r="H45" s="20"/>
    </row>
    <row r="46" spans="1:14" x14ac:dyDescent="0.25">
      <c r="A46" s="18" t="s">
        <v>58</v>
      </c>
      <c r="B46" s="26" t="s">
        <v>59</v>
      </c>
      <c r="C46" s="26"/>
      <c r="D46" s="26"/>
      <c r="E46" s="18"/>
      <c r="F46" s="18"/>
      <c r="G46" s="18"/>
      <c r="H46" s="20"/>
    </row>
    <row r="47" spans="1:14" x14ac:dyDescent="0.25">
      <c r="A47" s="18" t="s">
        <v>60</v>
      </c>
      <c r="B47" s="26" t="s">
        <v>61</v>
      </c>
      <c r="C47" s="26"/>
      <c r="D47" s="26"/>
      <c r="E47" s="18"/>
      <c r="F47" s="18"/>
      <c r="G47" s="18"/>
      <c r="H47" s="20"/>
    </row>
    <row r="48" spans="1:14" x14ac:dyDescent="0.25">
      <c r="A48" s="18" t="s">
        <v>62</v>
      </c>
      <c r="B48" s="26" t="s">
        <v>63</v>
      </c>
      <c r="C48" s="26"/>
      <c r="D48" s="26"/>
      <c r="E48" s="18"/>
      <c r="F48" s="18"/>
      <c r="G48" s="18"/>
      <c r="H48" s="20"/>
    </row>
    <row r="49" spans="1:8" x14ac:dyDescent="0.25">
      <c r="A49" s="18" t="s">
        <v>64</v>
      </c>
      <c r="B49" s="26" t="s">
        <v>65</v>
      </c>
      <c r="C49" s="26">
        <v>120</v>
      </c>
      <c r="D49" s="26" t="s">
        <v>41</v>
      </c>
      <c r="E49" s="19"/>
      <c r="F49" s="18" t="str">
        <f>IF(ISBLANK(E49),"", PRODUCT(C49,E49))</f>
        <v/>
      </c>
      <c r="G49" s="20"/>
      <c r="H49" s="18"/>
    </row>
    <row r="50" spans="1:8" x14ac:dyDescent="0.25">
      <c r="A50" s="18" t="s">
        <v>66</v>
      </c>
      <c r="B50" s="26" t="s">
        <v>67</v>
      </c>
      <c r="C50" s="26"/>
      <c r="D50" s="26"/>
      <c r="E50" s="18"/>
      <c r="F50" s="18"/>
      <c r="G50" s="18"/>
      <c r="H50" s="20"/>
    </row>
    <row r="51" spans="1:8" x14ac:dyDescent="0.25">
      <c r="A51" s="18" t="s">
        <v>68</v>
      </c>
      <c r="B51" s="26" t="s">
        <v>69</v>
      </c>
      <c r="C51" s="26"/>
      <c r="D51" s="26"/>
      <c r="E51" s="18"/>
      <c r="F51" s="18"/>
      <c r="G51" s="18"/>
      <c r="H51" s="20"/>
    </row>
    <row r="52" spans="1:8" x14ac:dyDescent="0.25">
      <c r="A52" s="18" t="s">
        <v>70</v>
      </c>
      <c r="B52" s="26" t="s">
        <v>71</v>
      </c>
      <c r="C52" s="26"/>
      <c r="D52" s="26"/>
      <c r="E52" s="18"/>
      <c r="F52" s="18"/>
      <c r="G52" s="18"/>
      <c r="H52" s="20"/>
    </row>
    <row r="53" spans="1:8" x14ac:dyDescent="0.25">
      <c r="A53" s="18" t="s">
        <v>72</v>
      </c>
      <c r="B53" s="26" t="s">
        <v>73</v>
      </c>
      <c r="C53" s="26"/>
      <c r="D53" s="26"/>
      <c r="E53" s="18"/>
      <c r="F53" s="18"/>
      <c r="G53" s="18"/>
      <c r="H53" s="20"/>
    </row>
    <row r="54" spans="1:8" x14ac:dyDescent="0.25">
      <c r="A54" s="18" t="s">
        <v>74</v>
      </c>
      <c r="B54" s="26" t="s">
        <v>75</v>
      </c>
      <c r="C54" s="26"/>
      <c r="D54" s="26"/>
      <c r="E54" s="18"/>
      <c r="F54" s="18"/>
      <c r="G54" s="18"/>
      <c r="H54" s="20"/>
    </row>
    <row r="55" spans="1:8" x14ac:dyDescent="0.25">
      <c r="A55" s="18" t="s">
        <v>76</v>
      </c>
      <c r="B55" s="26" t="s">
        <v>77</v>
      </c>
      <c r="C55" s="26"/>
      <c r="D55" s="26"/>
      <c r="E55" s="18"/>
      <c r="F55" s="18"/>
      <c r="G55" s="18"/>
      <c r="H55" s="20"/>
    </row>
    <row r="56" spans="1:8" x14ac:dyDescent="0.25">
      <c r="A56" s="18" t="s">
        <v>78</v>
      </c>
      <c r="B56" s="26" t="s">
        <v>79</v>
      </c>
      <c r="C56" s="26"/>
      <c r="D56" s="26"/>
      <c r="E56" s="18"/>
      <c r="F56" s="18"/>
      <c r="G56" s="18"/>
      <c r="H56" s="20"/>
    </row>
    <row r="57" spans="1:8" x14ac:dyDescent="0.25">
      <c r="A57" s="18" t="s">
        <v>80</v>
      </c>
      <c r="B57" s="26" t="s">
        <v>81</v>
      </c>
      <c r="C57" s="26"/>
      <c r="D57" s="26"/>
      <c r="E57" s="18"/>
      <c r="F57" s="18"/>
      <c r="G57" s="18"/>
      <c r="H57" s="20"/>
    </row>
    <row r="58" spans="1:8" x14ac:dyDescent="0.25">
      <c r="A58" s="18" t="s">
        <v>82</v>
      </c>
      <c r="B58" s="26" t="s">
        <v>83</v>
      </c>
      <c r="C58" s="26"/>
      <c r="D58" s="26"/>
      <c r="E58" s="18"/>
      <c r="F58" s="18"/>
      <c r="G58" s="18"/>
      <c r="H58" s="20"/>
    </row>
    <row r="59" spans="1:8" x14ac:dyDescent="0.25">
      <c r="A59" s="18" t="s">
        <v>84</v>
      </c>
      <c r="B59" s="26" t="s">
        <v>85</v>
      </c>
      <c r="C59" s="26"/>
      <c r="D59" s="26"/>
      <c r="E59" s="18"/>
      <c r="F59" s="18"/>
      <c r="G59" s="18"/>
      <c r="H59" s="20"/>
    </row>
    <row r="60" spans="1:8" x14ac:dyDescent="0.25">
      <c r="A60" s="18" t="s">
        <v>86</v>
      </c>
      <c r="B60" s="26" t="s">
        <v>87</v>
      </c>
      <c r="C60" s="26"/>
      <c r="D60" s="26"/>
      <c r="E60" s="18"/>
      <c r="F60" s="18"/>
      <c r="G60" s="18"/>
      <c r="H60" s="20"/>
    </row>
    <row r="61" spans="1:8" x14ac:dyDescent="0.25">
      <c r="A61" s="18" t="s">
        <v>88</v>
      </c>
      <c r="B61" s="26" t="s">
        <v>89</v>
      </c>
      <c r="C61" s="26"/>
      <c r="D61" s="26"/>
      <c r="E61" s="18"/>
      <c r="F61" s="18"/>
      <c r="G61" s="18"/>
      <c r="H61" s="20"/>
    </row>
    <row r="62" spans="1:8" x14ac:dyDescent="0.25">
      <c r="A62" s="18" t="s">
        <v>90</v>
      </c>
      <c r="B62" s="26" t="s">
        <v>65</v>
      </c>
      <c r="C62" s="26">
        <v>200</v>
      </c>
      <c r="D62" s="26" t="s">
        <v>41</v>
      </c>
      <c r="E62" s="19"/>
      <c r="F62" s="18" t="str">
        <f>IF(ISBLANK(E62),"", PRODUCT(C62,E62))</f>
        <v/>
      </c>
      <c r="G62" s="20"/>
      <c r="H62" s="18"/>
    </row>
    <row r="63" spans="1:8" x14ac:dyDescent="0.25">
      <c r="A63" s="18" t="s">
        <v>91</v>
      </c>
      <c r="B63" s="26" t="s">
        <v>67</v>
      </c>
      <c r="C63" s="26"/>
      <c r="D63" s="18"/>
      <c r="E63" s="18"/>
      <c r="F63" s="18"/>
      <c r="G63" s="18"/>
      <c r="H63" s="20"/>
    </row>
    <row r="64" spans="1:8" x14ac:dyDescent="0.25">
      <c r="A64" s="18" t="s">
        <v>92</v>
      </c>
      <c r="B64" s="26" t="s">
        <v>93</v>
      </c>
      <c r="C64" s="26"/>
      <c r="D64" s="18"/>
      <c r="E64" s="18"/>
      <c r="F64" s="18"/>
      <c r="G64" s="18"/>
      <c r="H64" s="20"/>
    </row>
    <row r="65" spans="1:8" x14ac:dyDescent="0.25">
      <c r="A65" s="18" t="s">
        <v>94</v>
      </c>
      <c r="B65" s="26" t="s">
        <v>95</v>
      </c>
      <c r="C65" s="26"/>
      <c r="D65" s="18"/>
      <c r="E65" s="18"/>
      <c r="F65" s="18"/>
      <c r="G65" s="18"/>
      <c r="H65" s="20"/>
    </row>
    <row r="66" spans="1:8" x14ac:dyDescent="0.25">
      <c r="A66" s="18" t="s">
        <v>96</v>
      </c>
      <c r="B66" s="26" t="s">
        <v>73</v>
      </c>
      <c r="C66" s="26"/>
      <c r="D66" s="18"/>
      <c r="E66" s="18"/>
      <c r="F66" s="18"/>
      <c r="G66" s="18"/>
      <c r="H66" s="20"/>
    </row>
    <row r="67" spans="1:8" x14ac:dyDescent="0.25">
      <c r="A67" s="18" t="s">
        <v>97</v>
      </c>
      <c r="B67" s="26" t="s">
        <v>75</v>
      </c>
      <c r="C67" s="26"/>
      <c r="D67" s="18"/>
      <c r="E67" s="18"/>
      <c r="F67" s="18"/>
      <c r="G67" s="18"/>
      <c r="H67" s="20"/>
    </row>
    <row r="68" spans="1:8" x14ac:dyDescent="0.25">
      <c r="A68" s="18" t="s">
        <v>98</v>
      </c>
      <c r="B68" s="26" t="s">
        <v>77</v>
      </c>
      <c r="C68" s="26"/>
      <c r="D68" s="18"/>
      <c r="E68" s="18"/>
      <c r="F68" s="18"/>
      <c r="G68" s="18"/>
      <c r="H68" s="20"/>
    </row>
    <row r="69" spans="1:8" x14ac:dyDescent="0.25">
      <c r="A69" s="18" t="s">
        <v>99</v>
      </c>
      <c r="B69" s="26" t="s">
        <v>79</v>
      </c>
      <c r="C69" s="26"/>
      <c r="D69" s="26"/>
      <c r="E69" s="26"/>
      <c r="F69" s="18"/>
      <c r="G69" s="18"/>
      <c r="H69" s="20"/>
    </row>
    <row r="70" spans="1:8" x14ac:dyDescent="0.25">
      <c r="A70" s="18" t="s">
        <v>100</v>
      </c>
      <c r="B70" s="26" t="s">
        <v>81</v>
      </c>
      <c r="C70" s="26"/>
      <c r="D70" s="26"/>
      <c r="E70" s="26"/>
      <c r="F70" s="18"/>
      <c r="G70" s="18"/>
      <c r="H70" s="20"/>
    </row>
    <row r="71" spans="1:8" x14ac:dyDescent="0.25">
      <c r="A71" s="18" t="s">
        <v>101</v>
      </c>
      <c r="B71" s="26" t="s">
        <v>83</v>
      </c>
      <c r="C71" s="26"/>
      <c r="D71" s="26"/>
      <c r="E71" s="26"/>
      <c r="F71" s="18"/>
      <c r="G71" s="18"/>
      <c r="H71" s="20"/>
    </row>
    <row r="72" spans="1:8" x14ac:dyDescent="0.25">
      <c r="A72" s="18" t="s">
        <v>102</v>
      </c>
      <c r="B72" s="26" t="s">
        <v>85</v>
      </c>
      <c r="C72" s="26"/>
      <c r="D72" s="26"/>
      <c r="E72" s="26"/>
      <c r="F72" s="18"/>
      <c r="G72" s="18"/>
      <c r="H72" s="20"/>
    </row>
    <row r="73" spans="1:8" x14ac:dyDescent="0.25">
      <c r="A73" s="18" t="s">
        <v>103</v>
      </c>
      <c r="B73" s="26" t="s">
        <v>87</v>
      </c>
      <c r="C73" s="26"/>
      <c r="D73" s="26"/>
      <c r="E73" s="26"/>
      <c r="F73" s="18"/>
      <c r="G73" s="18"/>
      <c r="H73" s="20"/>
    </row>
    <row r="74" spans="1:8" x14ac:dyDescent="0.25">
      <c r="A74" s="18" t="s">
        <v>104</v>
      </c>
      <c r="B74" s="26" t="s">
        <v>89</v>
      </c>
      <c r="C74" s="26"/>
      <c r="D74" s="26"/>
      <c r="E74" s="26"/>
      <c r="F74" s="18"/>
      <c r="G74" s="18"/>
      <c r="H74" s="20"/>
    </row>
    <row r="75" spans="1:8" x14ac:dyDescent="0.25">
      <c r="A75" s="18" t="s">
        <v>105</v>
      </c>
      <c r="B75" s="26" t="s">
        <v>106</v>
      </c>
      <c r="C75" s="26">
        <v>40</v>
      </c>
      <c r="D75" s="26" t="s">
        <v>41</v>
      </c>
      <c r="E75" s="27"/>
      <c r="F75" s="18" t="str">
        <f>IF(ISBLANK(E75),"", PRODUCT(C75,E75))</f>
        <v/>
      </c>
      <c r="G75" s="20"/>
      <c r="H75" s="18"/>
    </row>
    <row r="76" spans="1:8" x14ac:dyDescent="0.25">
      <c r="A76" s="18" t="s">
        <v>107</v>
      </c>
      <c r="B76" s="26" t="s">
        <v>108</v>
      </c>
      <c r="C76" s="26"/>
      <c r="D76" s="26"/>
      <c r="E76" s="26"/>
      <c r="F76" s="18"/>
      <c r="G76" s="18"/>
      <c r="H76" s="20"/>
    </row>
    <row r="77" spans="1:8" x14ac:dyDescent="0.25">
      <c r="A77" s="18" t="s">
        <v>109</v>
      </c>
      <c r="B77" s="26" t="s">
        <v>110</v>
      </c>
      <c r="C77" s="26"/>
      <c r="D77" s="26"/>
      <c r="E77" s="26"/>
      <c r="F77" s="18"/>
      <c r="G77" s="18"/>
      <c r="H77" s="20"/>
    </row>
    <row r="78" spans="1:8" x14ac:dyDescent="0.25">
      <c r="A78" s="18" t="s">
        <v>111</v>
      </c>
      <c r="B78" s="26" t="s">
        <v>112</v>
      </c>
      <c r="C78" s="26"/>
      <c r="D78" s="26"/>
      <c r="E78" s="26"/>
      <c r="F78" s="18"/>
      <c r="G78" s="18"/>
      <c r="H78" s="20"/>
    </row>
    <row r="79" spans="1:8" x14ac:dyDescent="0.25">
      <c r="A79" s="18" t="s">
        <v>113</v>
      </c>
      <c r="B79" s="26" t="s">
        <v>114</v>
      </c>
      <c r="C79" s="26"/>
      <c r="D79" s="26"/>
      <c r="E79" s="26"/>
      <c r="F79" s="18"/>
      <c r="G79" s="18"/>
      <c r="H79" s="20"/>
    </row>
    <row r="80" spans="1:8" ht="30" x14ac:dyDescent="0.25">
      <c r="A80" s="18" t="s">
        <v>115</v>
      </c>
      <c r="B80" s="26" t="s">
        <v>116</v>
      </c>
      <c r="C80" s="26"/>
      <c r="D80" s="26"/>
      <c r="E80" s="26"/>
      <c r="F80" s="18"/>
      <c r="G80" s="18"/>
      <c r="H80" s="20"/>
    </row>
    <row r="81" spans="1:8" ht="30" x14ac:dyDescent="0.25">
      <c r="A81" s="18" t="s">
        <v>117</v>
      </c>
      <c r="B81" s="26" t="s">
        <v>118</v>
      </c>
      <c r="C81" s="26"/>
      <c r="D81" s="26"/>
      <c r="E81" s="26"/>
      <c r="F81" s="18"/>
      <c r="G81" s="18"/>
      <c r="H81" s="20"/>
    </row>
    <row r="82" spans="1:8" ht="30" x14ac:dyDescent="0.25">
      <c r="A82" s="18" t="s">
        <v>119</v>
      </c>
      <c r="B82" s="26" t="s">
        <v>120</v>
      </c>
      <c r="C82" s="26"/>
      <c r="D82" s="26"/>
      <c r="E82" s="26"/>
      <c r="F82" s="18"/>
      <c r="G82" s="18"/>
      <c r="H82" s="20"/>
    </row>
    <row r="83" spans="1:8" x14ac:dyDescent="0.25">
      <c r="A83" s="18" t="s">
        <v>121</v>
      </c>
      <c r="B83" s="26" t="s">
        <v>122</v>
      </c>
      <c r="C83" s="26">
        <v>40</v>
      </c>
      <c r="D83" s="26" t="s">
        <v>41</v>
      </c>
      <c r="E83" s="27"/>
      <c r="F83" s="18" t="str">
        <f>IF(ISBLANK(E83),"", PRODUCT(C83,E83))</f>
        <v/>
      </c>
      <c r="G83" s="20"/>
      <c r="H83" s="18"/>
    </row>
    <row r="84" spans="1:8" x14ac:dyDescent="0.25">
      <c r="A84" s="18" t="s">
        <v>123</v>
      </c>
      <c r="B84" s="26" t="s">
        <v>110</v>
      </c>
      <c r="C84" s="26"/>
      <c r="D84" s="26"/>
      <c r="E84" s="26"/>
      <c r="F84" s="18"/>
      <c r="G84" s="18"/>
      <c r="H84" s="20"/>
    </row>
    <row r="85" spans="1:8" x14ac:dyDescent="0.25">
      <c r="A85" s="18" t="s">
        <v>124</v>
      </c>
      <c r="B85" s="26" t="s">
        <v>112</v>
      </c>
      <c r="C85" s="26"/>
      <c r="D85" s="26"/>
      <c r="E85" s="26"/>
      <c r="F85" s="18"/>
      <c r="G85" s="18"/>
      <c r="H85" s="20"/>
    </row>
    <row r="86" spans="1:8" x14ac:dyDescent="0.25">
      <c r="A86" s="18" t="s">
        <v>125</v>
      </c>
      <c r="B86" s="26" t="s">
        <v>114</v>
      </c>
      <c r="C86" s="26"/>
      <c r="D86" s="26"/>
      <c r="E86" s="26"/>
      <c r="F86" s="18"/>
      <c r="G86" s="18"/>
      <c r="H86" s="20"/>
    </row>
    <row r="87" spans="1:8" ht="30" x14ac:dyDescent="0.25">
      <c r="A87" s="18" t="s">
        <v>126</v>
      </c>
      <c r="B87" s="26" t="s">
        <v>116</v>
      </c>
      <c r="C87" s="26"/>
      <c r="D87" s="26"/>
      <c r="E87" s="26"/>
      <c r="F87" s="18"/>
      <c r="G87" s="18"/>
      <c r="H87" s="20"/>
    </row>
    <row r="88" spans="1:8" ht="30" x14ac:dyDescent="0.25">
      <c r="A88" s="18" t="s">
        <v>127</v>
      </c>
      <c r="B88" s="26" t="s">
        <v>128</v>
      </c>
      <c r="C88" s="26"/>
      <c r="D88" s="26"/>
      <c r="E88" s="26"/>
      <c r="F88" s="18"/>
      <c r="G88" s="18"/>
      <c r="H88" s="20"/>
    </row>
    <row r="89" spans="1:8" x14ac:dyDescent="0.25">
      <c r="A89" s="18" t="s">
        <v>129</v>
      </c>
      <c r="B89" s="26" t="s">
        <v>130</v>
      </c>
      <c r="C89" s="26">
        <v>40</v>
      </c>
      <c r="D89" s="26" t="s">
        <v>41</v>
      </c>
      <c r="E89" s="27"/>
      <c r="F89" s="18" t="str">
        <f>IF(ISBLANK(E89),"", PRODUCT(C89,E89))</f>
        <v/>
      </c>
      <c r="G89" s="20"/>
      <c r="H89" s="18"/>
    </row>
    <row r="90" spans="1:8" x14ac:dyDescent="0.25">
      <c r="A90" s="18" t="s">
        <v>131</v>
      </c>
      <c r="B90" s="26" t="s">
        <v>132</v>
      </c>
      <c r="C90" s="26"/>
      <c r="D90" s="26"/>
      <c r="E90" s="26"/>
      <c r="F90" s="18"/>
      <c r="G90" s="18"/>
      <c r="H90" s="20"/>
    </row>
    <row r="91" spans="1:8" x14ac:dyDescent="0.25">
      <c r="A91" s="18" t="s">
        <v>133</v>
      </c>
      <c r="B91" s="26" t="s">
        <v>134</v>
      </c>
      <c r="C91" s="26"/>
      <c r="D91" s="26"/>
      <c r="E91" s="26"/>
      <c r="F91" s="18"/>
      <c r="G91" s="18"/>
      <c r="H91" s="20"/>
    </row>
    <row r="92" spans="1:8" x14ac:dyDescent="0.25">
      <c r="A92" s="18" t="s">
        <v>135</v>
      </c>
      <c r="B92" s="26" t="s">
        <v>136</v>
      </c>
      <c r="C92" s="26"/>
      <c r="D92" s="26"/>
      <c r="E92" s="26"/>
      <c r="F92" s="18"/>
      <c r="G92" s="18"/>
      <c r="H92" s="20"/>
    </row>
    <row r="93" spans="1:8" ht="30" x14ac:dyDescent="0.25">
      <c r="A93" s="18" t="s">
        <v>137</v>
      </c>
      <c r="B93" s="26" t="s">
        <v>138</v>
      </c>
      <c r="C93" s="26"/>
      <c r="D93" s="26"/>
      <c r="E93" s="26"/>
      <c r="F93" s="18"/>
      <c r="G93" s="18"/>
      <c r="H93" s="20"/>
    </row>
    <row r="94" spans="1:8" x14ac:dyDescent="0.25">
      <c r="A94" s="18" t="s">
        <v>139</v>
      </c>
      <c r="B94" s="26" t="s">
        <v>140</v>
      </c>
      <c r="C94" s="26">
        <v>80</v>
      </c>
      <c r="D94" s="26" t="s">
        <v>41</v>
      </c>
      <c r="E94" s="27"/>
      <c r="F94" s="18" t="str">
        <f>IF(ISBLANK(E94),"", PRODUCT(C94,E94))</f>
        <v/>
      </c>
      <c r="G94" s="20"/>
      <c r="H94" s="18"/>
    </row>
    <row r="95" spans="1:8" x14ac:dyDescent="0.25">
      <c r="A95" s="18" t="s">
        <v>141</v>
      </c>
      <c r="B95" s="26" t="s">
        <v>142</v>
      </c>
      <c r="C95" s="26"/>
      <c r="D95" s="26"/>
      <c r="E95" s="26"/>
      <c r="F95" s="18"/>
      <c r="G95" s="18"/>
      <c r="H95" s="20"/>
    </row>
    <row r="96" spans="1:8" x14ac:dyDescent="0.25">
      <c r="A96" s="18" t="s">
        <v>143</v>
      </c>
      <c r="B96" s="26" t="s">
        <v>144</v>
      </c>
      <c r="C96" s="26"/>
      <c r="D96" s="26"/>
      <c r="E96" s="26"/>
      <c r="F96" s="18"/>
      <c r="G96" s="18"/>
      <c r="H96" s="20"/>
    </row>
    <row r="97" spans="1:14" x14ac:dyDescent="0.25">
      <c r="A97" s="18" t="s">
        <v>145</v>
      </c>
      <c r="B97" s="26" t="s">
        <v>146</v>
      </c>
      <c r="C97" s="26"/>
      <c r="D97" s="26"/>
      <c r="E97" s="26"/>
      <c r="F97" s="18"/>
      <c r="G97" s="18"/>
      <c r="H97" s="20"/>
    </row>
    <row r="98" spans="1:14" x14ac:dyDescent="0.25">
      <c r="A98" s="18" t="s">
        <v>147</v>
      </c>
      <c r="B98" s="26" t="s">
        <v>148</v>
      </c>
      <c r="C98" s="26"/>
      <c r="D98" s="26"/>
      <c r="E98" s="26"/>
      <c r="F98" s="18"/>
      <c r="G98" s="18"/>
      <c r="H98" s="20"/>
    </row>
    <row r="99" spans="1:14" x14ac:dyDescent="0.25">
      <c r="A99" s="18" t="s">
        <v>149</v>
      </c>
      <c r="B99" s="26" t="s">
        <v>150</v>
      </c>
      <c r="C99" s="26"/>
      <c r="D99" s="26"/>
      <c r="E99" s="26"/>
      <c r="F99" s="18"/>
      <c r="G99" s="18"/>
      <c r="H99" s="20"/>
    </row>
    <row r="100" spans="1:14" x14ac:dyDescent="0.25">
      <c r="A100" s="18" t="s">
        <v>151</v>
      </c>
      <c r="B100" s="26" t="s">
        <v>152</v>
      </c>
      <c r="C100" s="26"/>
      <c r="D100" s="18"/>
      <c r="E100" s="18"/>
      <c r="F100" s="18"/>
      <c r="G100" s="18"/>
      <c r="H100" s="20"/>
    </row>
    <row r="101" spans="1:14" x14ac:dyDescent="0.25">
      <c r="E101" s="17" t="s">
        <v>153</v>
      </c>
      <c r="F101" s="17" t="str">
        <f>IF((COUNT(C37:C100)&lt;&gt;COUNT(F37:F100)),"", ROUND(SUM(F37:F100),2))</f>
        <v/>
      </c>
      <c r="G101" s="15" t="str">
        <f>IF((COUNT(C37:C100)&lt;&gt;COUNT(F37:F100)),"Neužpildytos visų objektų kainos", "")</f>
        <v>Neužpildytos visų objektų kainos</v>
      </c>
    </row>
    <row r="102" spans="1:14" x14ac:dyDescent="0.25">
      <c r="C102" s="17" t="s">
        <v>154</v>
      </c>
      <c r="D102" s="20"/>
      <c r="E102" s="17" t="s">
        <v>155</v>
      </c>
      <c r="F102" s="17" t="str">
        <f>IF(OR(F101="",D102=""),"", ROUND(PRODUCT(D102,F101)/100,2))</f>
        <v/>
      </c>
      <c r="G102" s="15" t="str">
        <f>IF(D102="", "Nurodykite taikomą PVM dydį", "")</f>
        <v>Nurodykite taikomą PVM dydį</v>
      </c>
    </row>
    <row r="103" spans="1:14" x14ac:dyDescent="0.25">
      <c r="E103" s="17" t="s">
        <v>156</v>
      </c>
      <c r="F103" s="17">
        <f>IF(ISBLANK(F102), "", ROUND(SUM(F101:F102),2))</f>
        <v>0</v>
      </c>
    </row>
    <row r="107" spans="1:14" x14ac:dyDescent="0.25">
      <c r="A107" s="13" t="s">
        <v>157</v>
      </c>
      <c r="B107" s="13" t="s">
        <v>158</v>
      </c>
    </row>
    <row r="109" spans="1:14" x14ac:dyDescent="0.25">
      <c r="A109" s="13" t="s">
        <v>28</v>
      </c>
    </row>
    <row r="110" spans="1:14" ht="105" x14ac:dyDescent="0.25">
      <c r="A110" s="17" t="s">
        <v>29</v>
      </c>
      <c r="B110" s="17" t="s">
        <v>30</v>
      </c>
      <c r="C110" s="17" t="s">
        <v>31</v>
      </c>
      <c r="D110" s="17" t="s">
        <v>32</v>
      </c>
      <c r="E110" s="17" t="s">
        <v>33</v>
      </c>
      <c r="F110" s="17" t="s">
        <v>34</v>
      </c>
      <c r="G110" s="17" t="s">
        <v>35</v>
      </c>
      <c r="H110" s="28" t="s">
        <v>36</v>
      </c>
      <c r="I110" s="12"/>
      <c r="J110" s="12"/>
      <c r="K110" s="12"/>
      <c r="L110" s="12"/>
      <c r="M110" s="12"/>
      <c r="N110" s="12"/>
    </row>
    <row r="111" spans="1:14" ht="30" x14ac:dyDescent="0.25">
      <c r="A111" s="17" t="s">
        <v>159</v>
      </c>
      <c r="B111" s="28" t="s">
        <v>160</v>
      </c>
      <c r="C111" s="26"/>
      <c r="D111" s="26"/>
      <c r="E111" s="18"/>
      <c r="F111" s="18"/>
      <c r="G111" s="18"/>
      <c r="H111" s="26"/>
      <c r="I111" s="12"/>
      <c r="J111" s="12"/>
      <c r="K111" s="12"/>
      <c r="L111" s="12"/>
      <c r="M111" s="12"/>
      <c r="N111" s="12"/>
    </row>
    <row r="112" spans="1:14" ht="30" x14ac:dyDescent="0.25">
      <c r="A112" s="18" t="s">
        <v>161</v>
      </c>
      <c r="B112" s="26" t="s">
        <v>40</v>
      </c>
      <c r="C112" s="26">
        <v>30</v>
      </c>
      <c r="D112" s="26" t="s">
        <v>41</v>
      </c>
      <c r="E112" s="19"/>
      <c r="F112" s="18" t="str">
        <f>IF(ISBLANK(E112),"", PRODUCT(C112,E112))</f>
        <v/>
      </c>
      <c r="G112" s="20"/>
      <c r="H112" s="18"/>
    </row>
    <row r="113" spans="1:8" x14ac:dyDescent="0.25">
      <c r="A113" s="18" t="s">
        <v>162</v>
      </c>
      <c r="B113" s="26" t="s">
        <v>43</v>
      </c>
      <c r="C113" s="26"/>
      <c r="D113" s="26"/>
      <c r="E113" s="18"/>
      <c r="F113" s="18"/>
      <c r="G113" s="18"/>
      <c r="H113" s="20"/>
    </row>
    <row r="114" spans="1:8" x14ac:dyDescent="0.25">
      <c r="A114" s="18" t="s">
        <v>163</v>
      </c>
      <c r="B114" s="26" t="s">
        <v>45</v>
      </c>
      <c r="C114" s="26"/>
      <c r="D114" s="26"/>
      <c r="E114" s="18"/>
      <c r="F114" s="18"/>
      <c r="G114" s="18"/>
      <c r="H114" s="20"/>
    </row>
    <row r="115" spans="1:8" ht="30" x14ac:dyDescent="0.25">
      <c r="A115" s="18" t="s">
        <v>164</v>
      </c>
      <c r="B115" s="26" t="s">
        <v>165</v>
      </c>
      <c r="C115" s="26"/>
      <c r="D115" s="26"/>
      <c r="E115" s="18"/>
      <c r="F115" s="18"/>
      <c r="G115" s="18"/>
      <c r="H115" s="20"/>
    </row>
    <row r="116" spans="1:8" x14ac:dyDescent="0.25">
      <c r="A116" s="18" t="s">
        <v>166</v>
      </c>
      <c r="B116" s="26" t="s">
        <v>49</v>
      </c>
      <c r="C116" s="26"/>
      <c r="D116" s="26"/>
      <c r="E116" s="18"/>
      <c r="F116" s="18"/>
      <c r="G116" s="18"/>
      <c r="H116" s="20"/>
    </row>
    <row r="117" spans="1:8" x14ac:dyDescent="0.25">
      <c r="A117" s="18" t="s">
        <v>167</v>
      </c>
      <c r="B117" s="26" t="s">
        <v>51</v>
      </c>
      <c r="C117" s="26"/>
      <c r="D117" s="26"/>
      <c r="E117" s="18"/>
      <c r="F117" s="18"/>
      <c r="G117" s="18"/>
      <c r="H117" s="20"/>
    </row>
    <row r="118" spans="1:8" x14ac:dyDescent="0.25">
      <c r="A118" s="18" t="s">
        <v>168</v>
      </c>
      <c r="B118" s="26" t="s">
        <v>53</v>
      </c>
      <c r="C118" s="26"/>
      <c r="D118" s="26"/>
      <c r="E118" s="18"/>
      <c r="F118" s="18"/>
      <c r="G118" s="18"/>
      <c r="H118" s="20"/>
    </row>
    <row r="119" spans="1:8" x14ac:dyDescent="0.25">
      <c r="A119" s="18" t="s">
        <v>169</v>
      </c>
      <c r="B119" s="26" t="s">
        <v>55</v>
      </c>
      <c r="C119" s="26"/>
      <c r="D119" s="26"/>
      <c r="E119" s="18"/>
      <c r="F119" s="18"/>
      <c r="G119" s="18"/>
      <c r="H119" s="20"/>
    </row>
    <row r="120" spans="1:8" x14ac:dyDescent="0.25">
      <c r="A120" s="18" t="s">
        <v>170</v>
      </c>
      <c r="B120" s="26" t="s">
        <v>171</v>
      </c>
      <c r="C120" s="26"/>
      <c r="D120" s="26"/>
      <c r="E120" s="18"/>
      <c r="F120" s="18"/>
      <c r="G120" s="18"/>
      <c r="H120" s="20"/>
    </row>
    <row r="121" spans="1:8" x14ac:dyDescent="0.25">
      <c r="A121" s="18" t="s">
        <v>172</v>
      </c>
      <c r="B121" s="26" t="s">
        <v>59</v>
      </c>
      <c r="C121" s="26"/>
      <c r="D121" s="26"/>
      <c r="E121" s="18"/>
      <c r="F121" s="18"/>
      <c r="G121" s="18"/>
      <c r="H121" s="20"/>
    </row>
    <row r="122" spans="1:8" x14ac:dyDescent="0.25">
      <c r="A122" s="18" t="s">
        <v>173</v>
      </c>
      <c r="B122" s="26" t="s">
        <v>174</v>
      </c>
      <c r="C122" s="26"/>
      <c r="D122" s="26"/>
      <c r="E122" s="18"/>
      <c r="F122" s="18"/>
      <c r="G122" s="18"/>
      <c r="H122" s="20"/>
    </row>
    <row r="123" spans="1:8" x14ac:dyDescent="0.25">
      <c r="A123" s="18" t="s">
        <v>175</v>
      </c>
      <c r="B123" s="26" t="s">
        <v>65</v>
      </c>
      <c r="C123" s="26">
        <v>90</v>
      </c>
      <c r="D123" s="26" t="s">
        <v>41</v>
      </c>
      <c r="E123" s="19"/>
      <c r="F123" s="18" t="str">
        <f>IF(ISBLANK(E123),"", PRODUCT(C123,E123))</f>
        <v/>
      </c>
      <c r="G123" s="20"/>
      <c r="H123" s="18"/>
    </row>
    <row r="124" spans="1:8" x14ac:dyDescent="0.25">
      <c r="A124" s="18" t="s">
        <v>176</v>
      </c>
      <c r="B124" s="26" t="s">
        <v>177</v>
      </c>
      <c r="C124" s="26"/>
      <c r="D124" s="26"/>
      <c r="E124" s="18"/>
      <c r="F124" s="18"/>
      <c r="G124" s="18"/>
      <c r="H124" s="20"/>
    </row>
    <row r="125" spans="1:8" x14ac:dyDescent="0.25">
      <c r="A125" s="18" t="s">
        <v>178</v>
      </c>
      <c r="B125" s="26" t="s">
        <v>179</v>
      </c>
      <c r="C125" s="26"/>
      <c r="D125" s="26"/>
      <c r="E125" s="18"/>
      <c r="F125" s="18"/>
      <c r="G125" s="18"/>
      <c r="H125" s="20"/>
    </row>
    <row r="126" spans="1:8" x14ac:dyDescent="0.25">
      <c r="A126" s="18" t="s">
        <v>180</v>
      </c>
      <c r="B126" s="26" t="s">
        <v>95</v>
      </c>
      <c r="C126" s="26"/>
      <c r="D126" s="26"/>
      <c r="E126" s="18"/>
      <c r="F126" s="18"/>
      <c r="G126" s="18"/>
      <c r="H126" s="20"/>
    </row>
    <row r="127" spans="1:8" x14ac:dyDescent="0.25">
      <c r="A127" s="18" t="s">
        <v>181</v>
      </c>
      <c r="B127" s="26" t="s">
        <v>73</v>
      </c>
      <c r="C127" s="26"/>
      <c r="D127" s="26"/>
      <c r="E127" s="18"/>
      <c r="F127" s="18"/>
      <c r="G127" s="18"/>
      <c r="H127" s="20"/>
    </row>
    <row r="128" spans="1:8" x14ac:dyDescent="0.25">
      <c r="A128" s="18" t="s">
        <v>182</v>
      </c>
      <c r="B128" s="26" t="s">
        <v>75</v>
      </c>
      <c r="C128" s="26"/>
      <c r="D128" s="26"/>
      <c r="E128" s="18"/>
      <c r="F128" s="18"/>
      <c r="G128" s="18"/>
      <c r="H128" s="20"/>
    </row>
    <row r="129" spans="1:8" x14ac:dyDescent="0.25">
      <c r="A129" s="18" t="s">
        <v>183</v>
      </c>
      <c r="B129" s="26" t="s">
        <v>184</v>
      </c>
      <c r="C129" s="26"/>
      <c r="D129" s="26"/>
      <c r="E129" s="18"/>
      <c r="F129" s="18"/>
      <c r="G129" s="18"/>
      <c r="H129" s="20"/>
    </row>
    <row r="130" spans="1:8" x14ac:dyDescent="0.25">
      <c r="A130" s="18" t="s">
        <v>185</v>
      </c>
      <c r="B130" s="26" t="s">
        <v>186</v>
      </c>
      <c r="C130" s="26"/>
      <c r="D130" s="26"/>
      <c r="E130" s="18"/>
      <c r="F130" s="18"/>
      <c r="G130" s="18"/>
      <c r="H130" s="20"/>
    </row>
    <row r="131" spans="1:8" x14ac:dyDescent="0.25">
      <c r="A131" s="18" t="s">
        <v>187</v>
      </c>
      <c r="B131" s="26" t="s">
        <v>188</v>
      </c>
      <c r="C131" s="26"/>
      <c r="D131" s="26"/>
      <c r="E131" s="18"/>
      <c r="F131" s="18"/>
      <c r="G131" s="18"/>
      <c r="H131" s="20"/>
    </row>
    <row r="132" spans="1:8" x14ac:dyDescent="0.25">
      <c r="A132" s="18" t="s">
        <v>189</v>
      </c>
      <c r="B132" s="26" t="s">
        <v>83</v>
      </c>
      <c r="C132" s="26"/>
      <c r="D132" s="26"/>
      <c r="E132" s="18"/>
      <c r="F132" s="18"/>
      <c r="G132" s="18"/>
      <c r="H132" s="20"/>
    </row>
    <row r="133" spans="1:8" x14ac:dyDescent="0.25">
      <c r="A133" s="18" t="s">
        <v>190</v>
      </c>
      <c r="B133" s="26" t="s">
        <v>85</v>
      </c>
      <c r="C133" s="26"/>
      <c r="D133" s="26"/>
      <c r="E133" s="18"/>
      <c r="F133" s="18"/>
      <c r="G133" s="18"/>
      <c r="H133" s="20"/>
    </row>
    <row r="134" spans="1:8" x14ac:dyDescent="0.25">
      <c r="A134" s="18" t="s">
        <v>191</v>
      </c>
      <c r="B134" s="26" t="s">
        <v>87</v>
      </c>
      <c r="C134" s="26"/>
      <c r="D134" s="26"/>
      <c r="E134" s="18"/>
      <c r="F134" s="18"/>
      <c r="G134" s="18"/>
      <c r="H134" s="20"/>
    </row>
    <row r="135" spans="1:8" x14ac:dyDescent="0.25">
      <c r="A135" s="18" t="s">
        <v>192</v>
      </c>
      <c r="B135" s="26" t="s">
        <v>89</v>
      </c>
      <c r="C135" s="26"/>
      <c r="D135" s="26"/>
      <c r="E135" s="18"/>
      <c r="F135" s="18"/>
      <c r="G135" s="18"/>
      <c r="H135" s="20"/>
    </row>
    <row r="136" spans="1:8" x14ac:dyDescent="0.25">
      <c r="A136" s="18" t="s">
        <v>193</v>
      </c>
      <c r="B136" s="26" t="s">
        <v>65</v>
      </c>
      <c r="C136" s="26">
        <v>120</v>
      </c>
      <c r="D136" s="26" t="s">
        <v>41</v>
      </c>
      <c r="E136" s="19"/>
      <c r="F136" s="18" t="str">
        <f>IF(ISBLANK(E136),"", PRODUCT(C136,E136))</f>
        <v/>
      </c>
      <c r="G136" s="20"/>
      <c r="H136" s="18"/>
    </row>
    <row r="137" spans="1:8" x14ac:dyDescent="0.25">
      <c r="A137" s="18" t="s">
        <v>194</v>
      </c>
      <c r="B137" s="26" t="s">
        <v>67</v>
      </c>
      <c r="C137" s="26"/>
      <c r="D137" s="26"/>
      <c r="E137" s="18"/>
      <c r="F137" s="18"/>
      <c r="G137" s="18"/>
      <c r="H137" s="20"/>
    </row>
    <row r="138" spans="1:8" x14ac:dyDescent="0.25">
      <c r="A138" s="18" t="s">
        <v>195</v>
      </c>
      <c r="B138" s="26" t="s">
        <v>196</v>
      </c>
      <c r="C138" s="26"/>
      <c r="D138" s="26"/>
      <c r="E138" s="18"/>
      <c r="F138" s="18"/>
      <c r="G138" s="18"/>
      <c r="H138" s="20"/>
    </row>
    <row r="139" spans="1:8" x14ac:dyDescent="0.25">
      <c r="A139" s="18" t="s">
        <v>197</v>
      </c>
      <c r="B139" s="26" t="s">
        <v>95</v>
      </c>
      <c r="C139" s="26"/>
      <c r="D139" s="26"/>
      <c r="E139" s="18"/>
      <c r="F139" s="18"/>
      <c r="G139" s="18"/>
      <c r="H139" s="20"/>
    </row>
    <row r="140" spans="1:8" x14ac:dyDescent="0.25">
      <c r="A140" s="18" t="s">
        <v>198</v>
      </c>
      <c r="B140" s="26" t="s">
        <v>73</v>
      </c>
      <c r="C140" s="26"/>
      <c r="D140" s="26"/>
      <c r="E140" s="18"/>
      <c r="F140" s="18"/>
      <c r="G140" s="18"/>
      <c r="H140" s="20"/>
    </row>
    <row r="141" spans="1:8" x14ac:dyDescent="0.25">
      <c r="A141" s="18" t="s">
        <v>199</v>
      </c>
      <c r="B141" s="26" t="s">
        <v>75</v>
      </c>
      <c r="C141" s="26"/>
      <c r="D141" s="26"/>
      <c r="E141" s="18"/>
      <c r="F141" s="18"/>
      <c r="G141" s="18"/>
      <c r="H141" s="20"/>
    </row>
    <row r="142" spans="1:8" x14ac:dyDescent="0.25">
      <c r="A142" s="18" t="s">
        <v>200</v>
      </c>
      <c r="B142" s="26" t="s">
        <v>77</v>
      </c>
      <c r="C142" s="26"/>
      <c r="D142" s="26"/>
      <c r="E142" s="18"/>
      <c r="F142" s="18"/>
      <c r="G142" s="18"/>
      <c r="H142" s="20"/>
    </row>
    <row r="143" spans="1:8" x14ac:dyDescent="0.25">
      <c r="A143" s="18" t="s">
        <v>201</v>
      </c>
      <c r="B143" s="26" t="s">
        <v>79</v>
      </c>
      <c r="C143" s="26"/>
      <c r="D143" s="26"/>
      <c r="E143" s="18"/>
      <c r="F143" s="18"/>
      <c r="G143" s="18"/>
      <c r="H143" s="20"/>
    </row>
    <row r="144" spans="1:8" x14ac:dyDescent="0.25">
      <c r="A144" s="18" t="s">
        <v>202</v>
      </c>
      <c r="B144" s="26" t="s">
        <v>81</v>
      </c>
      <c r="C144" s="18"/>
      <c r="D144" s="18"/>
      <c r="E144" s="18"/>
      <c r="F144" s="18"/>
      <c r="G144" s="18"/>
      <c r="H144" s="20"/>
    </row>
    <row r="145" spans="1:8" x14ac:dyDescent="0.25">
      <c r="A145" s="18" t="s">
        <v>203</v>
      </c>
      <c r="B145" s="26" t="s">
        <v>83</v>
      </c>
      <c r="C145" s="18"/>
      <c r="D145" s="18"/>
      <c r="E145" s="18"/>
      <c r="F145" s="18"/>
      <c r="G145" s="18"/>
      <c r="H145" s="20"/>
    </row>
    <row r="146" spans="1:8" x14ac:dyDescent="0.25">
      <c r="A146" s="18" t="s">
        <v>204</v>
      </c>
      <c r="B146" s="26" t="s">
        <v>85</v>
      </c>
      <c r="C146" s="18"/>
      <c r="D146" s="18"/>
      <c r="E146" s="18"/>
      <c r="F146" s="18"/>
      <c r="G146" s="18"/>
      <c r="H146" s="20"/>
    </row>
    <row r="147" spans="1:8" x14ac:dyDescent="0.25">
      <c r="A147" s="18" t="s">
        <v>205</v>
      </c>
      <c r="B147" s="26" t="s">
        <v>87</v>
      </c>
      <c r="C147" s="26"/>
      <c r="D147" s="26"/>
      <c r="E147" s="26"/>
      <c r="F147" s="18"/>
      <c r="G147" s="18"/>
      <c r="H147" s="20"/>
    </row>
    <row r="148" spans="1:8" x14ac:dyDescent="0.25">
      <c r="A148" s="18" t="s">
        <v>206</v>
      </c>
      <c r="B148" s="26" t="s">
        <v>89</v>
      </c>
      <c r="C148" s="26"/>
      <c r="D148" s="26"/>
      <c r="E148" s="26"/>
      <c r="F148" s="18"/>
      <c r="G148" s="18"/>
      <c r="H148" s="20"/>
    </row>
    <row r="149" spans="1:8" x14ac:dyDescent="0.25">
      <c r="A149" s="18" t="s">
        <v>207</v>
      </c>
      <c r="B149" s="26" t="s">
        <v>106</v>
      </c>
      <c r="C149" s="26">
        <v>30</v>
      </c>
      <c r="D149" s="26" t="s">
        <v>41</v>
      </c>
      <c r="E149" s="27"/>
      <c r="F149" s="18" t="str">
        <f>IF(ISBLANK(E149),"", PRODUCT(C149,E149))</f>
        <v/>
      </c>
      <c r="G149" s="20"/>
      <c r="H149" s="18"/>
    </row>
    <row r="150" spans="1:8" x14ac:dyDescent="0.25">
      <c r="A150" s="18" t="s">
        <v>208</v>
      </c>
      <c r="B150" s="26" t="s">
        <v>209</v>
      </c>
      <c r="C150" s="26"/>
      <c r="D150" s="26"/>
      <c r="E150" s="26"/>
      <c r="F150" s="18"/>
      <c r="G150" s="18"/>
      <c r="H150" s="20"/>
    </row>
    <row r="151" spans="1:8" x14ac:dyDescent="0.25">
      <c r="A151" s="18" t="s">
        <v>210</v>
      </c>
      <c r="B151" s="26" t="s">
        <v>110</v>
      </c>
      <c r="C151" s="26"/>
      <c r="D151" s="26"/>
      <c r="E151" s="26"/>
      <c r="F151" s="18"/>
      <c r="G151" s="18"/>
      <c r="H151" s="20"/>
    </row>
    <row r="152" spans="1:8" x14ac:dyDescent="0.25">
      <c r="A152" s="18" t="s">
        <v>211</v>
      </c>
      <c r="B152" s="26" t="s">
        <v>112</v>
      </c>
      <c r="C152" s="26"/>
      <c r="D152" s="26"/>
      <c r="E152" s="26"/>
      <c r="F152" s="18"/>
      <c r="G152" s="18"/>
      <c r="H152" s="20"/>
    </row>
    <row r="153" spans="1:8" x14ac:dyDescent="0.25">
      <c r="A153" s="18" t="s">
        <v>212</v>
      </c>
      <c r="B153" s="26" t="s">
        <v>114</v>
      </c>
      <c r="C153" s="26"/>
      <c r="D153" s="26"/>
      <c r="E153" s="26"/>
      <c r="F153" s="18"/>
      <c r="G153" s="18"/>
      <c r="H153" s="20"/>
    </row>
    <row r="154" spans="1:8" ht="30" x14ac:dyDescent="0.25">
      <c r="A154" s="18" t="s">
        <v>213</v>
      </c>
      <c r="B154" s="26" t="s">
        <v>116</v>
      </c>
      <c r="C154" s="26"/>
      <c r="D154" s="26"/>
      <c r="E154" s="26"/>
      <c r="F154" s="18"/>
      <c r="G154" s="18"/>
      <c r="H154" s="20"/>
    </row>
    <row r="155" spans="1:8" ht="30" x14ac:dyDescent="0.25">
      <c r="A155" s="18" t="s">
        <v>214</v>
      </c>
      <c r="B155" s="26" t="s">
        <v>215</v>
      </c>
      <c r="C155" s="26"/>
      <c r="D155" s="26"/>
      <c r="E155" s="26"/>
      <c r="F155" s="18"/>
      <c r="G155" s="18"/>
      <c r="H155" s="20"/>
    </row>
    <row r="156" spans="1:8" ht="30" x14ac:dyDescent="0.25">
      <c r="A156" s="18" t="s">
        <v>216</v>
      </c>
      <c r="B156" s="26" t="s">
        <v>120</v>
      </c>
      <c r="C156" s="26"/>
      <c r="D156" s="26"/>
      <c r="E156" s="26"/>
      <c r="F156" s="18"/>
      <c r="G156" s="18"/>
      <c r="H156" s="20"/>
    </row>
    <row r="157" spans="1:8" x14ac:dyDescent="0.25">
      <c r="A157" s="18" t="s">
        <v>217</v>
      </c>
      <c r="B157" s="26" t="s">
        <v>218</v>
      </c>
      <c r="C157" s="26">
        <v>30</v>
      </c>
      <c r="D157" s="26" t="s">
        <v>41</v>
      </c>
      <c r="E157" s="27"/>
      <c r="F157" s="18" t="str">
        <f>IF(ISBLANK(E157),"", PRODUCT(C157,E157))</f>
        <v/>
      </c>
      <c r="G157" s="20"/>
      <c r="H157" s="18"/>
    </row>
    <row r="158" spans="1:8" x14ac:dyDescent="0.25">
      <c r="A158" s="18" t="s">
        <v>219</v>
      </c>
      <c r="B158" s="26" t="s">
        <v>110</v>
      </c>
      <c r="C158" s="26"/>
      <c r="D158" s="26"/>
      <c r="E158" s="26"/>
      <c r="F158" s="18"/>
      <c r="G158" s="18"/>
      <c r="H158" s="20"/>
    </row>
    <row r="159" spans="1:8" x14ac:dyDescent="0.25">
      <c r="A159" s="18" t="s">
        <v>220</v>
      </c>
      <c r="B159" s="26" t="s">
        <v>112</v>
      </c>
      <c r="C159" s="26"/>
      <c r="D159" s="26"/>
      <c r="E159" s="26"/>
      <c r="F159" s="18"/>
      <c r="G159" s="18"/>
      <c r="H159" s="20"/>
    </row>
    <row r="160" spans="1:8" x14ac:dyDescent="0.25">
      <c r="A160" s="18" t="s">
        <v>221</v>
      </c>
      <c r="B160" s="26" t="s">
        <v>114</v>
      </c>
      <c r="C160" s="26"/>
      <c r="D160" s="26"/>
      <c r="E160" s="26"/>
      <c r="F160" s="18"/>
      <c r="G160" s="18"/>
      <c r="H160" s="20"/>
    </row>
    <row r="161" spans="1:8" ht="30" x14ac:dyDescent="0.25">
      <c r="A161" s="18" t="s">
        <v>222</v>
      </c>
      <c r="B161" s="26" t="s">
        <v>116</v>
      </c>
      <c r="C161" s="26"/>
      <c r="D161" s="26"/>
      <c r="E161" s="26"/>
      <c r="F161" s="18"/>
      <c r="G161" s="18"/>
      <c r="H161" s="20"/>
    </row>
    <row r="162" spans="1:8" ht="30" x14ac:dyDescent="0.25">
      <c r="A162" s="18" t="s">
        <v>223</v>
      </c>
      <c r="B162" s="26" t="s">
        <v>224</v>
      </c>
      <c r="C162" s="26"/>
      <c r="D162" s="26"/>
      <c r="E162" s="26"/>
      <c r="F162" s="18"/>
      <c r="G162" s="18"/>
      <c r="H162" s="20"/>
    </row>
    <row r="163" spans="1:8" x14ac:dyDescent="0.25">
      <c r="A163" s="18" t="s">
        <v>225</v>
      </c>
      <c r="B163" s="26" t="s">
        <v>130</v>
      </c>
      <c r="C163" s="26">
        <v>30</v>
      </c>
      <c r="D163" s="26" t="s">
        <v>41</v>
      </c>
      <c r="E163" s="27"/>
      <c r="F163" s="18" t="str">
        <f>IF(ISBLANK(E163),"", PRODUCT(C163,E163))</f>
        <v/>
      </c>
      <c r="G163" s="20"/>
      <c r="H163" s="18"/>
    </row>
    <row r="164" spans="1:8" x14ac:dyDescent="0.25">
      <c r="A164" s="18" t="s">
        <v>226</v>
      </c>
      <c r="B164" s="26" t="s">
        <v>132</v>
      </c>
      <c r="C164" s="26"/>
      <c r="D164" s="26"/>
      <c r="E164" s="26"/>
      <c r="F164" s="18"/>
      <c r="G164" s="18"/>
      <c r="H164" s="20"/>
    </row>
    <row r="165" spans="1:8" x14ac:dyDescent="0.25">
      <c r="A165" s="18" t="s">
        <v>227</v>
      </c>
      <c r="B165" s="26" t="s">
        <v>134</v>
      </c>
      <c r="C165" s="26"/>
      <c r="D165" s="26"/>
      <c r="E165" s="26"/>
      <c r="F165" s="18"/>
      <c r="G165" s="18"/>
      <c r="H165" s="20"/>
    </row>
    <row r="166" spans="1:8" x14ac:dyDescent="0.25">
      <c r="A166" s="18" t="s">
        <v>228</v>
      </c>
      <c r="B166" s="26" t="s">
        <v>136</v>
      </c>
      <c r="C166" s="26"/>
      <c r="D166" s="26"/>
      <c r="E166" s="26"/>
      <c r="F166" s="18"/>
      <c r="G166" s="18"/>
      <c r="H166" s="20"/>
    </row>
    <row r="167" spans="1:8" ht="30" x14ac:dyDescent="0.25">
      <c r="A167" s="18" t="s">
        <v>229</v>
      </c>
      <c r="B167" s="26" t="s">
        <v>138</v>
      </c>
      <c r="C167" s="26"/>
      <c r="D167" s="26"/>
      <c r="E167" s="26"/>
      <c r="F167" s="18"/>
      <c r="G167" s="18"/>
      <c r="H167" s="20"/>
    </row>
    <row r="168" spans="1:8" x14ac:dyDescent="0.25">
      <c r="A168" s="18" t="s">
        <v>230</v>
      </c>
      <c r="B168" s="26" t="s">
        <v>140</v>
      </c>
      <c r="C168" s="26">
        <v>60</v>
      </c>
      <c r="D168" s="26" t="s">
        <v>41</v>
      </c>
      <c r="E168" s="27"/>
      <c r="F168" s="18" t="str">
        <f>IF(ISBLANK(E168),"", PRODUCT(C168,E168))</f>
        <v/>
      </c>
      <c r="G168" s="20"/>
      <c r="H168" s="18"/>
    </row>
    <row r="169" spans="1:8" x14ac:dyDescent="0.25">
      <c r="A169" s="18" t="s">
        <v>231</v>
      </c>
      <c r="B169" s="26" t="s">
        <v>142</v>
      </c>
      <c r="C169" s="26"/>
      <c r="D169" s="26"/>
      <c r="E169" s="26"/>
      <c r="F169" s="18"/>
      <c r="G169" s="18"/>
      <c r="H169" s="20"/>
    </row>
    <row r="170" spans="1:8" x14ac:dyDescent="0.25">
      <c r="A170" s="18" t="s">
        <v>232</v>
      </c>
      <c r="B170" s="26" t="s">
        <v>144</v>
      </c>
      <c r="C170" s="18"/>
      <c r="D170" s="18"/>
      <c r="E170" s="18"/>
      <c r="F170" s="18"/>
      <c r="G170" s="18"/>
      <c r="H170" s="20"/>
    </row>
    <row r="171" spans="1:8" x14ac:dyDescent="0.25">
      <c r="A171" s="18" t="s">
        <v>233</v>
      </c>
      <c r="B171" s="26" t="s">
        <v>146</v>
      </c>
      <c r="C171" s="18"/>
      <c r="D171" s="18"/>
      <c r="E171" s="18"/>
      <c r="F171" s="18"/>
      <c r="G171" s="18"/>
      <c r="H171" s="20"/>
    </row>
    <row r="172" spans="1:8" x14ac:dyDescent="0.25">
      <c r="A172" s="18" t="s">
        <v>234</v>
      </c>
      <c r="B172" s="26" t="s">
        <v>148</v>
      </c>
      <c r="C172" s="18"/>
      <c r="D172" s="18"/>
      <c r="E172" s="18"/>
      <c r="F172" s="18"/>
      <c r="G172" s="18"/>
      <c r="H172" s="20"/>
    </row>
    <row r="173" spans="1:8" x14ac:dyDescent="0.25">
      <c r="A173" s="18" t="s">
        <v>235</v>
      </c>
      <c r="B173" s="26" t="s">
        <v>236</v>
      </c>
      <c r="C173" s="18"/>
      <c r="D173" s="18"/>
      <c r="E173" s="18"/>
      <c r="F173" s="18"/>
      <c r="G173" s="18"/>
      <c r="H173" s="20"/>
    </row>
    <row r="174" spans="1:8" x14ac:dyDescent="0.25">
      <c r="A174" s="18" t="s">
        <v>237</v>
      </c>
      <c r="B174" s="26" t="s">
        <v>238</v>
      </c>
      <c r="C174" s="18"/>
      <c r="D174" s="18"/>
      <c r="E174" s="18"/>
      <c r="F174" s="18"/>
      <c r="G174" s="18"/>
      <c r="H174" s="20"/>
    </row>
    <row r="175" spans="1:8" x14ac:dyDescent="0.25">
      <c r="E175" s="17" t="s">
        <v>153</v>
      </c>
      <c r="F175" s="17" t="str">
        <f>IF((COUNT(C112:C174)&lt;&gt;COUNT(F112:F174)),"", ROUND(SUM(F112:F174),2))</f>
        <v/>
      </c>
      <c r="G175" s="15" t="str">
        <f>IF((COUNT(C112:C174)&lt;&gt;COUNT(F112:F174)),"Neužpildytos visų objektų kainos", "")</f>
        <v>Neužpildytos visų objektų kainos</v>
      </c>
    </row>
    <row r="176" spans="1:8" x14ac:dyDescent="0.25">
      <c r="C176" s="17" t="s">
        <v>154</v>
      </c>
      <c r="D176" s="20"/>
      <c r="E176" s="17" t="s">
        <v>155</v>
      </c>
      <c r="F176" s="17" t="str">
        <f>IF(OR(F175="",D176=""),"", ROUND(PRODUCT(D176,F175)/100,2))</f>
        <v/>
      </c>
      <c r="G176" s="15" t="str">
        <f>IF(D176="", "Nurodykite taikomą PVM dydį", "")</f>
        <v>Nurodykite taikomą PVM dydį</v>
      </c>
    </row>
    <row r="177" spans="1:14" x14ac:dyDescent="0.25">
      <c r="E177" s="17" t="s">
        <v>156</v>
      </c>
      <c r="F177" s="17">
        <f>IF(ISBLANK(F176), "", ROUND(SUM(F175:F176),2))</f>
        <v>0</v>
      </c>
    </row>
    <row r="181" spans="1:14" x14ac:dyDescent="0.25">
      <c r="A181" s="13" t="s">
        <v>239</v>
      </c>
      <c r="B181" s="13" t="s">
        <v>240</v>
      </c>
    </row>
    <row r="183" spans="1:14" x14ac:dyDescent="0.25">
      <c r="A183" s="13" t="s">
        <v>28</v>
      </c>
    </row>
    <row r="184" spans="1:14" ht="105" x14ac:dyDescent="0.25">
      <c r="A184" s="17" t="s">
        <v>29</v>
      </c>
      <c r="B184" s="17" t="s">
        <v>30</v>
      </c>
      <c r="C184" s="17" t="s">
        <v>31</v>
      </c>
      <c r="D184" s="17" t="s">
        <v>32</v>
      </c>
      <c r="E184" s="17" t="s">
        <v>33</v>
      </c>
      <c r="F184" s="17" t="s">
        <v>34</v>
      </c>
      <c r="G184" s="17" t="s">
        <v>35</v>
      </c>
      <c r="H184" s="28" t="s">
        <v>36</v>
      </c>
      <c r="I184" s="12"/>
      <c r="J184" s="12"/>
      <c r="K184" s="12"/>
      <c r="L184" s="12"/>
      <c r="M184" s="12"/>
      <c r="N184" s="12"/>
    </row>
    <row r="185" spans="1:14" ht="30" x14ac:dyDescent="0.25">
      <c r="A185" s="17" t="s">
        <v>241</v>
      </c>
      <c r="B185" s="28" t="s">
        <v>242</v>
      </c>
      <c r="C185" s="26"/>
      <c r="D185" s="18"/>
      <c r="E185" s="18"/>
      <c r="F185" s="18"/>
      <c r="G185" s="18"/>
      <c r="H185" s="18"/>
    </row>
    <row r="186" spans="1:14" x14ac:dyDescent="0.25">
      <c r="A186" s="18" t="s">
        <v>243</v>
      </c>
      <c r="B186" s="26" t="s">
        <v>244</v>
      </c>
      <c r="C186" s="26">
        <v>40</v>
      </c>
      <c r="D186" s="18" t="s">
        <v>41</v>
      </c>
      <c r="E186" s="19"/>
      <c r="F186" s="18" t="str">
        <f>IF(ISBLANK(E186),"", PRODUCT(C186,E186))</f>
        <v/>
      </c>
      <c r="G186" s="20"/>
      <c r="H186" s="18"/>
    </row>
    <row r="187" spans="1:14" x14ac:dyDescent="0.25">
      <c r="A187" s="18" t="s">
        <v>245</v>
      </c>
      <c r="B187" s="26" t="s">
        <v>246</v>
      </c>
      <c r="C187" s="26"/>
      <c r="D187" s="26"/>
      <c r="E187" s="26"/>
      <c r="F187" s="26"/>
      <c r="G187" s="18"/>
      <c r="H187" s="20"/>
    </row>
    <row r="188" spans="1:14" x14ac:dyDescent="0.25">
      <c r="A188" s="18" t="s">
        <v>247</v>
      </c>
      <c r="B188" s="26" t="s">
        <v>248</v>
      </c>
      <c r="C188" s="26"/>
      <c r="D188" s="26"/>
      <c r="E188" s="26"/>
      <c r="F188" s="26"/>
      <c r="G188" s="18"/>
      <c r="H188" s="20"/>
    </row>
    <row r="189" spans="1:14" x14ac:dyDescent="0.25">
      <c r="A189" s="18" t="s">
        <v>249</v>
      </c>
      <c r="B189" s="26" t="s">
        <v>250</v>
      </c>
      <c r="C189" s="26"/>
      <c r="D189" s="26"/>
      <c r="E189" s="26"/>
      <c r="F189" s="26"/>
      <c r="G189" s="18"/>
      <c r="H189" s="20"/>
    </row>
    <row r="190" spans="1:14" x14ac:dyDescent="0.25">
      <c r="A190" s="18" t="s">
        <v>251</v>
      </c>
      <c r="B190" s="26" t="s">
        <v>252</v>
      </c>
      <c r="C190" s="26"/>
      <c r="D190" s="26"/>
      <c r="E190" s="26"/>
      <c r="F190" s="26"/>
      <c r="G190" s="18"/>
      <c r="H190" s="20"/>
    </row>
    <row r="191" spans="1:14" x14ac:dyDescent="0.25">
      <c r="A191" s="18" t="s">
        <v>253</v>
      </c>
      <c r="B191" s="26" t="s">
        <v>254</v>
      </c>
      <c r="C191" s="26"/>
      <c r="D191" s="26"/>
      <c r="E191" s="26"/>
      <c r="F191" s="26"/>
      <c r="G191" s="18"/>
      <c r="H191" s="20"/>
    </row>
    <row r="192" spans="1:14" x14ac:dyDescent="0.25">
      <c r="A192" s="18" t="s">
        <v>255</v>
      </c>
      <c r="B192" s="26" t="s">
        <v>256</v>
      </c>
      <c r="C192" s="26"/>
      <c r="D192" s="26"/>
      <c r="E192" s="26"/>
      <c r="F192" s="26"/>
      <c r="G192" s="18"/>
      <c r="H192" s="20"/>
    </row>
    <row r="193" spans="1:8" x14ac:dyDescent="0.25">
      <c r="A193" s="18" t="s">
        <v>257</v>
      </c>
      <c r="B193" s="26" t="s">
        <v>258</v>
      </c>
      <c r="C193" s="26"/>
      <c r="D193" s="26"/>
      <c r="E193" s="26"/>
      <c r="F193" s="26"/>
      <c r="G193" s="18"/>
      <c r="H193" s="20"/>
    </row>
    <row r="194" spans="1:8" x14ac:dyDescent="0.25">
      <c r="A194" s="18" t="s">
        <v>259</v>
      </c>
      <c r="B194" s="26" t="s">
        <v>59</v>
      </c>
      <c r="C194" s="26"/>
      <c r="D194" s="26"/>
      <c r="E194" s="26"/>
      <c r="F194" s="26"/>
      <c r="G194" s="18"/>
      <c r="H194" s="20"/>
    </row>
    <row r="195" spans="1:8" x14ac:dyDescent="0.25">
      <c r="A195" s="18" t="s">
        <v>260</v>
      </c>
      <c r="B195" s="26" t="s">
        <v>261</v>
      </c>
      <c r="C195" s="26"/>
      <c r="D195" s="26"/>
      <c r="E195" s="26"/>
      <c r="F195" s="26"/>
      <c r="G195" s="18"/>
      <c r="H195" s="20"/>
    </row>
    <row r="196" spans="1:8" ht="45" x14ac:dyDescent="0.25">
      <c r="A196" s="18" t="s">
        <v>262</v>
      </c>
      <c r="B196" s="26" t="s">
        <v>263</v>
      </c>
      <c r="C196" s="26"/>
      <c r="D196" s="26"/>
      <c r="E196" s="26"/>
      <c r="F196" s="26"/>
      <c r="G196" s="18"/>
      <c r="H196" s="20"/>
    </row>
    <row r="197" spans="1:8" x14ac:dyDescent="0.25">
      <c r="A197" s="18" t="s">
        <v>264</v>
      </c>
      <c r="B197" s="26" t="s">
        <v>265</v>
      </c>
      <c r="C197" s="26"/>
      <c r="D197" s="26"/>
      <c r="E197" s="26"/>
      <c r="F197" s="26"/>
      <c r="G197" s="18"/>
      <c r="H197" s="20"/>
    </row>
    <row r="198" spans="1:8" x14ac:dyDescent="0.25">
      <c r="A198" s="18" t="s">
        <v>266</v>
      </c>
      <c r="B198" s="26" t="s">
        <v>267</v>
      </c>
      <c r="C198" s="26"/>
      <c r="D198" s="26"/>
      <c r="E198" s="26"/>
      <c r="F198" s="26"/>
      <c r="G198" s="18"/>
      <c r="H198" s="20"/>
    </row>
    <row r="199" spans="1:8" x14ac:dyDescent="0.25">
      <c r="A199" s="18" t="s">
        <v>268</v>
      </c>
      <c r="B199" s="26" t="s">
        <v>269</v>
      </c>
      <c r="C199" s="26">
        <v>200</v>
      </c>
      <c r="D199" s="26" t="s">
        <v>41</v>
      </c>
      <c r="E199" s="27"/>
      <c r="F199" s="26" t="str">
        <f>IF(ISBLANK(E199),"", PRODUCT(C199,E199))</f>
        <v/>
      </c>
      <c r="G199" s="20"/>
      <c r="H199" s="18"/>
    </row>
    <row r="200" spans="1:8" x14ac:dyDescent="0.25">
      <c r="A200" s="18" t="s">
        <v>270</v>
      </c>
      <c r="B200" s="26" t="s">
        <v>271</v>
      </c>
      <c r="C200" s="26"/>
      <c r="D200" s="26"/>
      <c r="E200" s="26"/>
      <c r="F200" s="26"/>
      <c r="G200" s="18"/>
      <c r="H200" s="20"/>
    </row>
    <row r="201" spans="1:8" x14ac:dyDescent="0.25">
      <c r="A201" s="18" t="s">
        <v>272</v>
      </c>
      <c r="B201" s="26" t="s">
        <v>273</v>
      </c>
      <c r="C201" s="26"/>
      <c r="D201" s="26"/>
      <c r="E201" s="26"/>
      <c r="F201" s="26"/>
      <c r="G201" s="18"/>
      <c r="H201" s="20"/>
    </row>
    <row r="202" spans="1:8" x14ac:dyDescent="0.25">
      <c r="A202" s="18" t="s">
        <v>274</v>
      </c>
      <c r="B202" s="26" t="s">
        <v>275</v>
      </c>
      <c r="C202" s="26"/>
      <c r="D202" s="26"/>
      <c r="E202" s="26"/>
      <c r="F202" s="26"/>
      <c r="G202" s="18"/>
      <c r="H202" s="20"/>
    </row>
    <row r="203" spans="1:8" x14ac:dyDescent="0.25">
      <c r="A203" s="18" t="s">
        <v>276</v>
      </c>
      <c r="B203" s="26" t="s">
        <v>277</v>
      </c>
      <c r="C203" s="26"/>
      <c r="D203" s="26"/>
      <c r="E203" s="26"/>
      <c r="F203" s="26"/>
      <c r="G203" s="18"/>
      <c r="H203" s="20"/>
    </row>
    <row r="204" spans="1:8" x14ac:dyDescent="0.25">
      <c r="A204" s="18" t="s">
        <v>278</v>
      </c>
      <c r="B204" s="26" t="s">
        <v>279</v>
      </c>
      <c r="C204" s="26"/>
      <c r="D204" s="26"/>
      <c r="E204" s="26"/>
      <c r="F204" s="26"/>
      <c r="G204" s="18"/>
      <c r="H204" s="20"/>
    </row>
    <row r="205" spans="1:8" x14ac:dyDescent="0.25">
      <c r="A205" s="18" t="s">
        <v>280</v>
      </c>
      <c r="B205" s="26" t="s">
        <v>269</v>
      </c>
      <c r="C205" s="26">
        <v>80</v>
      </c>
      <c r="D205" s="26" t="s">
        <v>41</v>
      </c>
      <c r="E205" s="27"/>
      <c r="F205" s="26" t="str">
        <f>IF(ISBLANK(E205),"", PRODUCT(C205,E205))</f>
        <v/>
      </c>
      <c r="G205" s="20"/>
      <c r="H205" s="18"/>
    </row>
    <row r="206" spans="1:8" x14ac:dyDescent="0.25">
      <c r="A206" s="18" t="s">
        <v>281</v>
      </c>
      <c r="B206" s="26" t="s">
        <v>271</v>
      </c>
      <c r="C206" s="26"/>
      <c r="D206" s="26"/>
      <c r="E206" s="26"/>
      <c r="F206" s="26"/>
      <c r="G206" s="18"/>
      <c r="H206" s="20"/>
    </row>
    <row r="207" spans="1:8" x14ac:dyDescent="0.25">
      <c r="A207" s="18" t="s">
        <v>282</v>
      </c>
      <c r="B207" s="26" t="s">
        <v>283</v>
      </c>
      <c r="C207" s="26"/>
      <c r="D207" s="26"/>
      <c r="E207" s="26"/>
      <c r="F207" s="26"/>
      <c r="G207" s="18"/>
      <c r="H207" s="20"/>
    </row>
    <row r="208" spans="1:8" x14ac:dyDescent="0.25">
      <c r="A208" s="18" t="s">
        <v>284</v>
      </c>
      <c r="B208" s="26" t="s">
        <v>275</v>
      </c>
      <c r="C208" s="26"/>
      <c r="D208" s="26"/>
      <c r="E208" s="26"/>
      <c r="F208" s="26"/>
      <c r="G208" s="18"/>
      <c r="H208" s="20"/>
    </row>
    <row r="209" spans="1:8" x14ac:dyDescent="0.25">
      <c r="A209" s="18" t="s">
        <v>285</v>
      </c>
      <c r="B209" s="26" t="s">
        <v>286</v>
      </c>
      <c r="C209" s="26"/>
      <c r="D209" s="26"/>
      <c r="E209" s="26"/>
      <c r="F209" s="26"/>
      <c r="G209" s="18"/>
      <c r="H209" s="20"/>
    </row>
    <row r="210" spans="1:8" x14ac:dyDescent="0.25">
      <c r="A210" s="18" t="s">
        <v>287</v>
      </c>
      <c r="B210" s="26" t="s">
        <v>279</v>
      </c>
      <c r="C210" s="26"/>
      <c r="D210" s="26"/>
      <c r="E210" s="26"/>
      <c r="F210" s="26"/>
      <c r="G210" s="18"/>
      <c r="H210" s="20"/>
    </row>
    <row r="211" spans="1:8" x14ac:dyDescent="0.25">
      <c r="A211" s="18" t="s">
        <v>288</v>
      </c>
      <c r="B211" s="26" t="s">
        <v>289</v>
      </c>
      <c r="C211" s="26">
        <v>40</v>
      </c>
      <c r="D211" s="26" t="s">
        <v>41</v>
      </c>
      <c r="E211" s="27"/>
      <c r="F211" s="26" t="str">
        <f>IF(ISBLANK(E211),"", PRODUCT(C211,E211))</f>
        <v/>
      </c>
      <c r="G211" s="20"/>
      <c r="H211" s="18"/>
    </row>
    <row r="212" spans="1:8" ht="30" x14ac:dyDescent="0.25">
      <c r="A212" s="18" t="s">
        <v>290</v>
      </c>
      <c r="B212" s="26" t="s">
        <v>291</v>
      </c>
      <c r="C212" s="26"/>
      <c r="D212" s="26"/>
      <c r="E212" s="26"/>
      <c r="F212" s="26"/>
      <c r="G212" s="18"/>
      <c r="H212" s="20"/>
    </row>
    <row r="213" spans="1:8" x14ac:dyDescent="0.25">
      <c r="A213" s="18" t="s">
        <v>292</v>
      </c>
      <c r="B213" s="26" t="s">
        <v>293</v>
      </c>
      <c r="C213" s="26"/>
      <c r="D213" s="26"/>
      <c r="E213" s="26"/>
      <c r="F213" s="26"/>
      <c r="G213" s="18"/>
      <c r="H213" s="20"/>
    </row>
    <row r="214" spans="1:8" x14ac:dyDescent="0.25">
      <c r="A214" s="18" t="s">
        <v>294</v>
      </c>
      <c r="B214" s="26" t="s">
        <v>295</v>
      </c>
      <c r="C214" s="26"/>
      <c r="D214" s="26"/>
      <c r="E214" s="26"/>
      <c r="F214" s="26"/>
      <c r="G214" s="18"/>
      <c r="H214" s="20"/>
    </row>
    <row r="215" spans="1:8" ht="30" x14ac:dyDescent="0.25">
      <c r="A215" s="18" t="s">
        <v>296</v>
      </c>
      <c r="B215" s="26" t="s">
        <v>297</v>
      </c>
      <c r="C215" s="26"/>
      <c r="D215" s="26"/>
      <c r="E215" s="26"/>
      <c r="F215" s="26"/>
      <c r="G215" s="18"/>
      <c r="H215" s="20"/>
    </row>
    <row r="216" spans="1:8" x14ac:dyDescent="0.25">
      <c r="A216" s="18" t="s">
        <v>298</v>
      </c>
      <c r="B216" s="26" t="s">
        <v>299</v>
      </c>
      <c r="C216" s="26"/>
      <c r="D216" s="26"/>
      <c r="E216" s="26"/>
      <c r="F216" s="26"/>
      <c r="G216" s="18"/>
      <c r="H216" s="20"/>
    </row>
    <row r="217" spans="1:8" x14ac:dyDescent="0.25">
      <c r="A217" s="18" t="s">
        <v>300</v>
      </c>
      <c r="B217" s="26" t="s">
        <v>301</v>
      </c>
      <c r="C217" s="26"/>
      <c r="D217" s="26"/>
      <c r="E217" s="26"/>
      <c r="F217" s="26"/>
      <c r="G217" s="18"/>
      <c r="H217" s="20"/>
    </row>
    <row r="218" spans="1:8" ht="30" x14ac:dyDescent="0.25">
      <c r="A218" s="18" t="s">
        <v>302</v>
      </c>
      <c r="B218" s="26" t="s">
        <v>303</v>
      </c>
      <c r="C218" s="26"/>
      <c r="D218" s="26"/>
      <c r="E218" s="26"/>
      <c r="F218" s="26"/>
      <c r="G218" s="18"/>
      <c r="H218" s="20"/>
    </row>
    <row r="219" spans="1:8" x14ac:dyDescent="0.25">
      <c r="A219" s="18" t="s">
        <v>304</v>
      </c>
      <c r="B219" s="26" t="s">
        <v>305</v>
      </c>
      <c r="C219" s="26">
        <v>40</v>
      </c>
      <c r="D219" s="26" t="s">
        <v>41</v>
      </c>
      <c r="E219" s="27"/>
      <c r="F219" s="26" t="str">
        <f>IF(ISBLANK(E219),"", PRODUCT(C219,E219))</f>
        <v/>
      </c>
      <c r="G219" s="20"/>
      <c r="H219" s="18"/>
    </row>
    <row r="220" spans="1:8" x14ac:dyDescent="0.25">
      <c r="A220" s="18" t="s">
        <v>306</v>
      </c>
      <c r="B220" s="26" t="s">
        <v>307</v>
      </c>
      <c r="C220" s="26"/>
      <c r="D220" s="26"/>
      <c r="E220" s="26"/>
      <c r="F220" s="26"/>
      <c r="G220" s="18"/>
      <c r="H220" s="20"/>
    </row>
    <row r="221" spans="1:8" x14ac:dyDescent="0.25">
      <c r="A221" s="18" t="s">
        <v>308</v>
      </c>
      <c r="B221" s="26" t="s">
        <v>114</v>
      </c>
      <c r="C221" s="26"/>
      <c r="D221" s="26"/>
      <c r="E221" s="26"/>
      <c r="F221" s="26"/>
      <c r="G221" s="18"/>
      <c r="H221" s="20"/>
    </row>
    <row r="222" spans="1:8" x14ac:dyDescent="0.25">
      <c r="A222" s="18" t="s">
        <v>309</v>
      </c>
      <c r="B222" s="26" t="s">
        <v>310</v>
      </c>
      <c r="C222" s="26"/>
      <c r="D222" s="26"/>
      <c r="E222" s="26"/>
      <c r="F222" s="26"/>
      <c r="G222" s="18"/>
      <c r="H222" s="20"/>
    </row>
    <row r="223" spans="1:8" ht="30" x14ac:dyDescent="0.25">
      <c r="A223" s="18" t="s">
        <v>311</v>
      </c>
      <c r="B223" s="26" t="s">
        <v>312</v>
      </c>
      <c r="C223" s="26"/>
      <c r="D223" s="26"/>
      <c r="E223" s="26"/>
      <c r="F223" s="26"/>
      <c r="G223" s="18"/>
      <c r="H223" s="20"/>
    </row>
    <row r="224" spans="1:8" ht="45" x14ac:dyDescent="0.25">
      <c r="A224" s="18" t="s">
        <v>313</v>
      </c>
      <c r="B224" s="26" t="s">
        <v>314</v>
      </c>
      <c r="C224" s="26"/>
      <c r="D224" s="26"/>
      <c r="E224" s="26"/>
      <c r="F224" s="26"/>
      <c r="G224" s="18"/>
      <c r="H224" s="20"/>
    </row>
    <row r="225" spans="1:8" x14ac:dyDescent="0.25">
      <c r="A225" s="18" t="s">
        <v>315</v>
      </c>
      <c r="B225" s="26" t="s">
        <v>316</v>
      </c>
      <c r="C225" s="26">
        <v>80</v>
      </c>
      <c r="D225" s="26" t="s">
        <v>41</v>
      </c>
      <c r="E225" s="27"/>
      <c r="F225" s="26" t="str">
        <f>IF(ISBLANK(E225),"", PRODUCT(C225,E225))</f>
        <v/>
      </c>
      <c r="G225" s="20"/>
      <c r="H225" s="18"/>
    </row>
    <row r="226" spans="1:8" x14ac:dyDescent="0.25">
      <c r="A226" s="18" t="s">
        <v>317</v>
      </c>
      <c r="B226" s="26" t="s">
        <v>318</v>
      </c>
      <c r="C226" s="26"/>
      <c r="D226" s="26"/>
      <c r="E226" s="26"/>
      <c r="F226" s="26"/>
      <c r="G226" s="18"/>
      <c r="H226" s="20"/>
    </row>
    <row r="227" spans="1:8" x14ac:dyDescent="0.25">
      <c r="A227" s="18" t="s">
        <v>319</v>
      </c>
      <c r="B227" s="26" t="s">
        <v>320</v>
      </c>
      <c r="C227" s="26"/>
      <c r="D227" s="26"/>
      <c r="E227" s="26"/>
      <c r="F227" s="26"/>
      <c r="G227" s="18"/>
      <c r="H227" s="20"/>
    </row>
    <row r="228" spans="1:8" x14ac:dyDescent="0.25">
      <c r="A228" s="18" t="s">
        <v>321</v>
      </c>
      <c r="B228" s="26" t="s">
        <v>310</v>
      </c>
      <c r="C228" s="26"/>
      <c r="D228" s="26"/>
      <c r="E228" s="26"/>
      <c r="F228" s="26"/>
      <c r="G228" s="18"/>
      <c r="H228" s="20"/>
    </row>
    <row r="229" spans="1:8" ht="30" x14ac:dyDescent="0.25">
      <c r="A229" s="18" t="s">
        <v>322</v>
      </c>
      <c r="B229" s="26" t="s">
        <v>312</v>
      </c>
      <c r="C229" s="26"/>
      <c r="D229" s="26"/>
      <c r="E229" s="26"/>
      <c r="F229" s="26"/>
      <c r="G229" s="18"/>
      <c r="H229" s="20"/>
    </row>
    <row r="230" spans="1:8" x14ac:dyDescent="0.25">
      <c r="A230" s="18" t="s">
        <v>323</v>
      </c>
      <c r="B230" s="26" t="s">
        <v>324</v>
      </c>
      <c r="C230" s="26">
        <v>80</v>
      </c>
      <c r="D230" s="26" t="s">
        <v>41</v>
      </c>
      <c r="E230" s="27"/>
      <c r="F230" s="26" t="str">
        <f>IF(ISBLANK(E230),"", PRODUCT(C230,E230))</f>
        <v/>
      </c>
      <c r="G230" s="20"/>
      <c r="H230" s="18"/>
    </row>
    <row r="231" spans="1:8" x14ac:dyDescent="0.25">
      <c r="A231" s="18" t="s">
        <v>325</v>
      </c>
      <c r="B231" s="26" t="s">
        <v>326</v>
      </c>
      <c r="C231" s="26"/>
      <c r="D231" s="26"/>
      <c r="E231" s="26"/>
      <c r="F231" s="26"/>
      <c r="G231" s="18"/>
      <c r="H231" s="20"/>
    </row>
    <row r="232" spans="1:8" x14ac:dyDescent="0.25">
      <c r="A232" s="18" t="s">
        <v>327</v>
      </c>
      <c r="B232" s="26" t="s">
        <v>328</v>
      </c>
      <c r="C232" s="26"/>
      <c r="D232" s="26"/>
      <c r="E232" s="26"/>
      <c r="F232" s="26"/>
      <c r="G232" s="18"/>
      <c r="H232" s="20"/>
    </row>
    <row r="233" spans="1:8" x14ac:dyDescent="0.25">
      <c r="A233" s="18" t="s">
        <v>329</v>
      </c>
      <c r="B233" s="26" t="s">
        <v>330</v>
      </c>
      <c r="C233" s="26"/>
      <c r="D233" s="26"/>
      <c r="E233" s="26"/>
      <c r="F233" s="26"/>
      <c r="G233" s="18"/>
      <c r="H233" s="20"/>
    </row>
    <row r="234" spans="1:8" x14ac:dyDescent="0.25">
      <c r="A234" s="18" t="s">
        <v>331</v>
      </c>
      <c r="B234" s="26" t="s">
        <v>332</v>
      </c>
      <c r="C234" s="26"/>
      <c r="D234" s="18"/>
      <c r="E234" s="18"/>
      <c r="F234" s="18"/>
      <c r="G234" s="18"/>
      <c r="H234" s="20"/>
    </row>
    <row r="235" spans="1:8" x14ac:dyDescent="0.25">
      <c r="A235" s="18" t="s">
        <v>333</v>
      </c>
      <c r="B235" s="26" t="s">
        <v>334</v>
      </c>
      <c r="C235" s="26"/>
      <c r="D235" s="18"/>
      <c r="E235" s="18"/>
      <c r="F235" s="18"/>
      <c r="G235" s="18"/>
      <c r="H235" s="20"/>
    </row>
    <row r="236" spans="1:8" x14ac:dyDescent="0.25">
      <c r="E236" s="17" t="s">
        <v>153</v>
      </c>
      <c r="F236" s="17" t="str">
        <f>IF((COUNT(C186:C235)&lt;&gt;COUNT(F186:F235)),"", ROUND(SUM(F186:F235),2))</f>
        <v/>
      </c>
      <c r="G236" s="15" t="str">
        <f>IF((COUNT(C186:C235)&lt;&gt;COUNT(F186:F235)),"Neužpildytos visų objektų kainos", "")</f>
        <v>Neužpildytos visų objektų kainos</v>
      </c>
    </row>
    <row r="237" spans="1:8" x14ac:dyDescent="0.25">
      <c r="C237" s="17" t="s">
        <v>154</v>
      </c>
      <c r="D237" s="20"/>
      <c r="E237" s="17" t="s">
        <v>155</v>
      </c>
      <c r="F237" s="17" t="str">
        <f>IF(OR(F236="",D237=""),"", ROUND(PRODUCT(D237,F236)/100,2))</f>
        <v/>
      </c>
      <c r="G237" s="15" t="str">
        <f>IF(D237="", "Nurodykite taikomą PVM dydį", "")</f>
        <v>Nurodykite taikomą PVM dydį</v>
      </c>
    </row>
    <row r="238" spans="1:8" x14ac:dyDescent="0.25">
      <c r="E238" s="17" t="s">
        <v>156</v>
      </c>
      <c r="F238" s="17">
        <f>IF(ISBLANK(F237), "", ROUND(SUM(F236:F237),2))</f>
        <v>0</v>
      </c>
    </row>
    <row r="242" spans="1:14" x14ac:dyDescent="0.25">
      <c r="A242" s="13" t="s">
        <v>335</v>
      </c>
      <c r="B242" s="13" t="s">
        <v>336</v>
      </c>
    </row>
    <row r="244" spans="1:14" x14ac:dyDescent="0.25">
      <c r="A244" s="13" t="s">
        <v>28</v>
      </c>
    </row>
    <row r="245" spans="1:14" ht="105" x14ac:dyDescent="0.25">
      <c r="A245" s="17" t="s">
        <v>29</v>
      </c>
      <c r="B245" s="17" t="s">
        <v>30</v>
      </c>
      <c r="C245" s="17" t="s">
        <v>31</v>
      </c>
      <c r="D245" s="17" t="s">
        <v>32</v>
      </c>
      <c r="E245" s="17" t="s">
        <v>33</v>
      </c>
      <c r="F245" s="17" t="s">
        <v>34</v>
      </c>
      <c r="G245" s="17" t="s">
        <v>35</v>
      </c>
      <c r="H245" s="28" t="s">
        <v>36</v>
      </c>
      <c r="I245" s="12"/>
      <c r="J245" s="12"/>
      <c r="K245" s="12"/>
      <c r="L245" s="12"/>
      <c r="M245" s="12"/>
      <c r="N245" s="12"/>
    </row>
    <row r="246" spans="1:14" ht="30" x14ac:dyDescent="0.25">
      <c r="A246" s="17" t="s">
        <v>337</v>
      </c>
      <c r="B246" s="28" t="s">
        <v>338</v>
      </c>
      <c r="C246" s="26"/>
      <c r="D246" s="18"/>
      <c r="E246" s="18"/>
      <c r="F246" s="18"/>
      <c r="G246" s="18"/>
      <c r="H246" s="26"/>
      <c r="I246" s="12"/>
      <c r="J246" s="12"/>
      <c r="K246" s="12"/>
      <c r="L246" s="12"/>
      <c r="M246" s="12"/>
      <c r="N246" s="12"/>
    </row>
    <row r="247" spans="1:14" x14ac:dyDescent="0.25">
      <c r="A247" s="18" t="s">
        <v>339</v>
      </c>
      <c r="B247" s="26" t="s">
        <v>244</v>
      </c>
      <c r="C247" s="26">
        <v>30</v>
      </c>
      <c r="D247" s="18" t="s">
        <v>41</v>
      </c>
      <c r="E247" s="19"/>
      <c r="F247" s="18" t="str">
        <f>IF(ISBLANK(E247),"", PRODUCT(C247,E247))</f>
        <v/>
      </c>
      <c r="G247" s="20"/>
      <c r="H247" s="26"/>
      <c r="I247" s="12"/>
      <c r="J247" s="12"/>
      <c r="K247" s="12"/>
      <c r="L247" s="12"/>
      <c r="M247" s="12"/>
      <c r="N247" s="12"/>
    </row>
    <row r="248" spans="1:14" x14ac:dyDescent="0.25">
      <c r="A248" s="18" t="s">
        <v>340</v>
      </c>
      <c r="B248" s="26" t="s">
        <v>341</v>
      </c>
      <c r="C248" s="26"/>
      <c r="D248" s="18"/>
      <c r="E248" s="18"/>
      <c r="F248" s="18"/>
      <c r="G248" s="18"/>
      <c r="H248" s="20"/>
    </row>
    <row r="249" spans="1:14" x14ac:dyDescent="0.25">
      <c r="A249" s="18" t="s">
        <v>342</v>
      </c>
      <c r="B249" s="26" t="s">
        <v>248</v>
      </c>
      <c r="C249" s="26"/>
      <c r="D249" s="18"/>
      <c r="E249" s="18"/>
      <c r="F249" s="18"/>
      <c r="G249" s="18"/>
      <c r="H249" s="20"/>
    </row>
    <row r="250" spans="1:14" x14ac:dyDescent="0.25">
      <c r="A250" s="18" t="s">
        <v>343</v>
      </c>
      <c r="B250" s="26" t="s">
        <v>250</v>
      </c>
      <c r="C250" s="26"/>
      <c r="D250" s="18"/>
      <c r="E250" s="18"/>
      <c r="F250" s="18"/>
      <c r="G250" s="18"/>
      <c r="H250" s="20"/>
    </row>
    <row r="251" spans="1:14" x14ac:dyDescent="0.25">
      <c r="A251" s="18" t="s">
        <v>344</v>
      </c>
      <c r="B251" s="26" t="s">
        <v>252</v>
      </c>
      <c r="C251" s="26"/>
      <c r="D251" s="26"/>
      <c r="E251" s="26"/>
      <c r="F251" s="26"/>
      <c r="G251" s="18"/>
      <c r="H251" s="20"/>
    </row>
    <row r="252" spans="1:14" x14ac:dyDescent="0.25">
      <c r="A252" s="18" t="s">
        <v>345</v>
      </c>
      <c r="B252" s="26" t="s">
        <v>346</v>
      </c>
      <c r="C252" s="26"/>
      <c r="D252" s="26"/>
      <c r="E252" s="26"/>
      <c r="F252" s="26"/>
      <c r="G252" s="18"/>
      <c r="H252" s="20"/>
    </row>
    <row r="253" spans="1:14" x14ac:dyDescent="0.25">
      <c r="A253" s="18" t="s">
        <v>347</v>
      </c>
      <c r="B253" s="26" t="s">
        <v>256</v>
      </c>
      <c r="C253" s="26"/>
      <c r="D253" s="26"/>
      <c r="E253" s="26"/>
      <c r="F253" s="26"/>
      <c r="G253" s="18"/>
      <c r="H253" s="20"/>
    </row>
    <row r="254" spans="1:14" x14ac:dyDescent="0.25">
      <c r="A254" s="18" t="s">
        <v>348</v>
      </c>
      <c r="B254" s="26" t="s">
        <v>258</v>
      </c>
      <c r="C254" s="26"/>
      <c r="D254" s="26"/>
      <c r="E254" s="26"/>
      <c r="F254" s="26"/>
      <c r="G254" s="18"/>
      <c r="H254" s="20"/>
    </row>
    <row r="255" spans="1:14" x14ac:dyDescent="0.25">
      <c r="A255" s="18" t="s">
        <v>349</v>
      </c>
      <c r="B255" s="26" t="s">
        <v>59</v>
      </c>
      <c r="C255" s="26"/>
      <c r="D255" s="26"/>
      <c r="E255" s="26"/>
      <c r="F255" s="26"/>
      <c r="G255" s="18"/>
      <c r="H255" s="20"/>
    </row>
    <row r="256" spans="1:14" x14ac:dyDescent="0.25">
      <c r="A256" s="18" t="s">
        <v>350</v>
      </c>
      <c r="B256" s="26" t="s">
        <v>261</v>
      </c>
      <c r="C256" s="26"/>
      <c r="D256" s="26"/>
      <c r="E256" s="26"/>
      <c r="F256" s="26"/>
      <c r="G256" s="18"/>
      <c r="H256" s="20"/>
    </row>
    <row r="257" spans="1:8" ht="45" x14ac:dyDescent="0.25">
      <c r="A257" s="18" t="s">
        <v>351</v>
      </c>
      <c r="B257" s="26" t="s">
        <v>263</v>
      </c>
      <c r="C257" s="26"/>
      <c r="D257" s="26"/>
      <c r="E257" s="26"/>
      <c r="F257" s="26"/>
      <c r="G257" s="18"/>
      <c r="H257" s="20"/>
    </row>
    <row r="258" spans="1:8" x14ac:dyDescent="0.25">
      <c r="A258" s="18" t="s">
        <v>352</v>
      </c>
      <c r="B258" s="26" t="s">
        <v>265</v>
      </c>
      <c r="C258" s="26"/>
      <c r="D258" s="26"/>
      <c r="E258" s="26"/>
      <c r="F258" s="26"/>
      <c r="G258" s="18"/>
      <c r="H258" s="20"/>
    </row>
    <row r="259" spans="1:8" x14ac:dyDescent="0.25">
      <c r="A259" s="18" t="s">
        <v>353</v>
      </c>
      <c r="B259" s="26" t="s">
        <v>269</v>
      </c>
      <c r="C259" s="26">
        <v>90</v>
      </c>
      <c r="D259" s="26" t="s">
        <v>41</v>
      </c>
      <c r="E259" s="27"/>
      <c r="F259" s="26" t="str">
        <f>IF(ISBLANK(E259),"", PRODUCT(C259,E259))</f>
        <v/>
      </c>
      <c r="G259" s="20"/>
      <c r="H259" s="18"/>
    </row>
    <row r="260" spans="1:8" x14ac:dyDescent="0.25">
      <c r="A260" s="18" t="s">
        <v>354</v>
      </c>
      <c r="B260" s="26" t="s">
        <v>355</v>
      </c>
      <c r="C260" s="26"/>
      <c r="D260" s="26"/>
      <c r="E260" s="26"/>
      <c r="F260" s="26"/>
      <c r="G260" s="18"/>
      <c r="H260" s="20"/>
    </row>
    <row r="261" spans="1:8" x14ac:dyDescent="0.25">
      <c r="A261" s="18" t="s">
        <v>356</v>
      </c>
      <c r="B261" s="26" t="s">
        <v>357</v>
      </c>
      <c r="C261" s="26"/>
      <c r="D261" s="26"/>
      <c r="E261" s="26"/>
      <c r="F261" s="26"/>
      <c r="G261" s="18"/>
      <c r="H261" s="20"/>
    </row>
    <row r="262" spans="1:8" x14ac:dyDescent="0.25">
      <c r="A262" s="18" t="s">
        <v>358</v>
      </c>
      <c r="B262" s="26" t="s">
        <v>275</v>
      </c>
      <c r="C262" s="26"/>
      <c r="D262" s="26"/>
      <c r="E262" s="26"/>
      <c r="F262" s="26"/>
      <c r="G262" s="18"/>
      <c r="H262" s="20"/>
    </row>
    <row r="263" spans="1:8" x14ac:dyDescent="0.25">
      <c r="A263" s="18" t="s">
        <v>359</v>
      </c>
      <c r="B263" s="26" t="s">
        <v>360</v>
      </c>
      <c r="C263" s="26"/>
      <c r="D263" s="26"/>
      <c r="E263" s="26"/>
      <c r="F263" s="26"/>
      <c r="G263" s="18"/>
      <c r="H263" s="20"/>
    </row>
    <row r="264" spans="1:8" x14ac:dyDescent="0.25">
      <c r="A264" s="18" t="s">
        <v>361</v>
      </c>
      <c r="B264" s="26" t="s">
        <v>279</v>
      </c>
      <c r="C264" s="26"/>
      <c r="D264" s="26"/>
      <c r="E264" s="26"/>
      <c r="F264" s="26"/>
      <c r="G264" s="18"/>
      <c r="H264" s="20"/>
    </row>
    <row r="265" spans="1:8" x14ac:dyDescent="0.25">
      <c r="A265" s="18" t="s">
        <v>362</v>
      </c>
      <c r="B265" s="26" t="s">
        <v>363</v>
      </c>
      <c r="C265" s="26"/>
      <c r="D265" s="26"/>
      <c r="E265" s="26"/>
      <c r="F265" s="26"/>
      <c r="G265" s="18"/>
      <c r="H265" s="20"/>
    </row>
    <row r="266" spans="1:8" ht="30" x14ac:dyDescent="0.25">
      <c r="A266" s="18" t="s">
        <v>364</v>
      </c>
      <c r="B266" s="26" t="s">
        <v>365</v>
      </c>
      <c r="C266" s="26"/>
      <c r="D266" s="26"/>
      <c r="E266" s="26"/>
      <c r="F266" s="26"/>
      <c r="G266" s="18"/>
      <c r="H266" s="20"/>
    </row>
    <row r="267" spans="1:8" x14ac:dyDescent="0.25">
      <c r="A267" s="18" t="s">
        <v>366</v>
      </c>
      <c r="B267" s="26" t="s">
        <v>269</v>
      </c>
      <c r="C267" s="26">
        <v>120</v>
      </c>
      <c r="D267" s="26" t="s">
        <v>41</v>
      </c>
      <c r="E267" s="27"/>
      <c r="F267" s="26" t="str">
        <f>IF(ISBLANK(E267),"", PRODUCT(C267,E267))</f>
        <v/>
      </c>
      <c r="G267" s="20"/>
      <c r="H267" s="18"/>
    </row>
    <row r="268" spans="1:8" x14ac:dyDescent="0.25">
      <c r="A268" s="18" t="s">
        <v>367</v>
      </c>
      <c r="B268" s="26" t="s">
        <v>355</v>
      </c>
      <c r="C268" s="26"/>
      <c r="D268" s="26"/>
      <c r="E268" s="26"/>
      <c r="F268" s="26"/>
      <c r="G268" s="18"/>
      <c r="H268" s="20"/>
    </row>
    <row r="269" spans="1:8" x14ac:dyDescent="0.25">
      <c r="A269" s="18" t="s">
        <v>368</v>
      </c>
      <c r="B269" s="26" t="s">
        <v>369</v>
      </c>
      <c r="C269" s="26"/>
      <c r="D269" s="26"/>
      <c r="E269" s="26"/>
      <c r="F269" s="26"/>
      <c r="G269" s="18"/>
      <c r="H269" s="20"/>
    </row>
    <row r="270" spans="1:8" x14ac:dyDescent="0.25">
      <c r="A270" s="18" t="s">
        <v>370</v>
      </c>
      <c r="B270" s="26" t="s">
        <v>275</v>
      </c>
      <c r="C270" s="26"/>
      <c r="D270" s="26"/>
      <c r="E270" s="26"/>
      <c r="F270" s="26"/>
      <c r="G270" s="18"/>
      <c r="H270" s="20"/>
    </row>
    <row r="271" spans="1:8" x14ac:dyDescent="0.25">
      <c r="A271" s="18" t="s">
        <v>371</v>
      </c>
      <c r="B271" s="26" t="s">
        <v>360</v>
      </c>
      <c r="C271" s="26"/>
      <c r="D271" s="26"/>
      <c r="E271" s="26"/>
      <c r="F271" s="26"/>
      <c r="G271" s="18"/>
      <c r="H271" s="20"/>
    </row>
    <row r="272" spans="1:8" x14ac:dyDescent="0.25">
      <c r="A272" s="18" t="s">
        <v>372</v>
      </c>
      <c r="B272" s="26" t="s">
        <v>279</v>
      </c>
      <c r="C272" s="26"/>
      <c r="D272" s="26"/>
      <c r="E272" s="26"/>
      <c r="F272" s="26"/>
      <c r="G272" s="18"/>
      <c r="H272" s="20"/>
    </row>
    <row r="273" spans="1:8" x14ac:dyDescent="0.25">
      <c r="A273" s="18" t="s">
        <v>373</v>
      </c>
      <c r="B273" s="26" t="s">
        <v>363</v>
      </c>
      <c r="C273" s="26"/>
      <c r="D273" s="26"/>
      <c r="E273" s="26"/>
      <c r="F273" s="26"/>
      <c r="G273" s="18"/>
      <c r="H273" s="20"/>
    </row>
    <row r="274" spans="1:8" ht="30" x14ac:dyDescent="0.25">
      <c r="A274" s="18" t="s">
        <v>374</v>
      </c>
      <c r="B274" s="26" t="s">
        <v>375</v>
      </c>
      <c r="C274" s="26"/>
      <c r="D274" s="26"/>
      <c r="E274" s="26"/>
      <c r="F274" s="26"/>
      <c r="G274" s="18"/>
      <c r="H274" s="20"/>
    </row>
    <row r="275" spans="1:8" x14ac:dyDescent="0.25">
      <c r="A275" s="18" t="s">
        <v>376</v>
      </c>
      <c r="B275" s="26" t="s">
        <v>377</v>
      </c>
      <c r="C275" s="26">
        <v>30</v>
      </c>
      <c r="D275" s="26" t="s">
        <v>41</v>
      </c>
      <c r="E275" s="27"/>
      <c r="F275" s="26" t="str">
        <f>IF(ISBLANK(E275),"", PRODUCT(C275,E275))</f>
        <v/>
      </c>
      <c r="G275" s="20"/>
      <c r="H275" s="18"/>
    </row>
    <row r="276" spans="1:8" ht="30" x14ac:dyDescent="0.25">
      <c r="A276" s="18" t="s">
        <v>378</v>
      </c>
      <c r="B276" s="26" t="s">
        <v>291</v>
      </c>
      <c r="C276" s="26"/>
      <c r="D276" s="26"/>
      <c r="E276" s="26"/>
      <c r="F276" s="26"/>
      <c r="G276" s="18"/>
      <c r="H276" s="20"/>
    </row>
    <row r="277" spans="1:8" x14ac:dyDescent="0.25">
      <c r="A277" s="18" t="s">
        <v>379</v>
      </c>
      <c r="B277" s="26" t="s">
        <v>380</v>
      </c>
      <c r="C277" s="26"/>
      <c r="D277" s="26"/>
      <c r="E277" s="26"/>
      <c r="F277" s="26"/>
      <c r="G277" s="18"/>
      <c r="H277" s="20"/>
    </row>
    <row r="278" spans="1:8" x14ac:dyDescent="0.25">
      <c r="A278" s="18" t="s">
        <v>381</v>
      </c>
      <c r="B278" s="26" t="s">
        <v>295</v>
      </c>
      <c r="C278" s="26"/>
      <c r="D278" s="26"/>
      <c r="E278" s="26"/>
      <c r="F278" s="26"/>
      <c r="G278" s="18"/>
      <c r="H278" s="20"/>
    </row>
    <row r="279" spans="1:8" ht="30" x14ac:dyDescent="0.25">
      <c r="A279" s="18" t="s">
        <v>382</v>
      </c>
      <c r="B279" s="26" t="s">
        <v>297</v>
      </c>
      <c r="C279" s="26"/>
      <c r="D279" s="26"/>
      <c r="E279" s="26"/>
      <c r="F279" s="26"/>
      <c r="G279" s="18"/>
      <c r="H279" s="20"/>
    </row>
    <row r="280" spans="1:8" x14ac:dyDescent="0.25">
      <c r="A280" s="18" t="s">
        <v>383</v>
      </c>
      <c r="B280" s="26" t="s">
        <v>384</v>
      </c>
      <c r="C280" s="26"/>
      <c r="D280" s="26"/>
      <c r="E280" s="26"/>
      <c r="F280" s="26"/>
      <c r="G280" s="18"/>
      <c r="H280" s="20"/>
    </row>
    <row r="281" spans="1:8" x14ac:dyDescent="0.25">
      <c r="A281" s="18" t="s">
        <v>385</v>
      </c>
      <c r="B281" s="26" t="s">
        <v>301</v>
      </c>
      <c r="C281" s="26"/>
      <c r="D281" s="18"/>
      <c r="E281" s="18"/>
      <c r="F281" s="18"/>
      <c r="G281" s="18"/>
      <c r="H281" s="20"/>
    </row>
    <row r="282" spans="1:8" x14ac:dyDescent="0.25">
      <c r="A282" s="18" t="s">
        <v>386</v>
      </c>
      <c r="B282" s="26" t="s">
        <v>305</v>
      </c>
      <c r="C282" s="26">
        <v>30</v>
      </c>
      <c r="D282" s="26" t="s">
        <v>41</v>
      </c>
      <c r="E282" s="27"/>
      <c r="F282" s="18" t="str">
        <f>IF(ISBLANK(E282),"", PRODUCT(C282,E282))</f>
        <v/>
      </c>
      <c r="G282" s="20"/>
      <c r="H282" s="18"/>
    </row>
    <row r="283" spans="1:8" x14ac:dyDescent="0.25">
      <c r="A283" s="18" t="s">
        <v>387</v>
      </c>
      <c r="B283" s="26" t="s">
        <v>388</v>
      </c>
      <c r="C283" s="26"/>
      <c r="D283" s="26"/>
      <c r="E283" s="26"/>
      <c r="F283" s="18"/>
      <c r="G283" s="18"/>
      <c r="H283" s="20"/>
    </row>
    <row r="284" spans="1:8" x14ac:dyDescent="0.25">
      <c r="A284" s="18" t="s">
        <v>389</v>
      </c>
      <c r="B284" s="26" t="s">
        <v>114</v>
      </c>
      <c r="C284" s="26"/>
      <c r="D284" s="26"/>
      <c r="E284" s="26"/>
      <c r="F284" s="18"/>
      <c r="G284" s="18"/>
      <c r="H284" s="20"/>
    </row>
    <row r="285" spans="1:8" x14ac:dyDescent="0.25">
      <c r="A285" s="18" t="s">
        <v>390</v>
      </c>
      <c r="B285" s="26" t="s">
        <v>310</v>
      </c>
      <c r="C285" s="26"/>
      <c r="D285" s="26"/>
      <c r="E285" s="26"/>
      <c r="F285" s="18"/>
      <c r="G285" s="18"/>
      <c r="H285" s="20"/>
    </row>
    <row r="286" spans="1:8" ht="30" x14ac:dyDescent="0.25">
      <c r="A286" s="18" t="s">
        <v>391</v>
      </c>
      <c r="B286" s="26" t="s">
        <v>312</v>
      </c>
      <c r="C286" s="26"/>
      <c r="D286" s="26"/>
      <c r="E286" s="26"/>
      <c r="F286" s="18"/>
      <c r="G286" s="18"/>
      <c r="H286" s="20"/>
    </row>
    <row r="287" spans="1:8" ht="45" x14ac:dyDescent="0.25">
      <c r="A287" s="18" t="s">
        <v>392</v>
      </c>
      <c r="B287" s="26" t="s">
        <v>314</v>
      </c>
      <c r="C287" s="26"/>
      <c r="D287" s="26"/>
      <c r="E287" s="26"/>
      <c r="F287" s="18"/>
      <c r="G287" s="18"/>
      <c r="H287" s="20"/>
    </row>
    <row r="288" spans="1:8" x14ac:dyDescent="0.25">
      <c r="A288" s="18" t="s">
        <v>393</v>
      </c>
      <c r="B288" s="26" t="s">
        <v>316</v>
      </c>
      <c r="C288" s="26">
        <v>60</v>
      </c>
      <c r="D288" s="26" t="s">
        <v>41</v>
      </c>
      <c r="E288" s="27"/>
      <c r="F288" s="18" t="str">
        <f>IF(ISBLANK(E288),"", PRODUCT(C288,E288))</f>
        <v/>
      </c>
      <c r="G288" s="20"/>
      <c r="H288" s="18"/>
    </row>
    <row r="289" spans="1:8" x14ac:dyDescent="0.25">
      <c r="A289" s="18" t="s">
        <v>394</v>
      </c>
      <c r="B289" s="26" t="s">
        <v>318</v>
      </c>
      <c r="C289" s="26"/>
      <c r="D289" s="26"/>
      <c r="E289" s="26"/>
      <c r="F289" s="18"/>
      <c r="G289" s="18"/>
      <c r="H289" s="20"/>
    </row>
    <row r="290" spans="1:8" x14ac:dyDescent="0.25">
      <c r="A290" s="18" t="s">
        <v>395</v>
      </c>
      <c r="B290" s="26" t="s">
        <v>320</v>
      </c>
      <c r="C290" s="26"/>
      <c r="D290" s="26"/>
      <c r="E290" s="26"/>
      <c r="F290" s="18"/>
      <c r="G290" s="18"/>
      <c r="H290" s="20"/>
    </row>
    <row r="291" spans="1:8" x14ac:dyDescent="0.25">
      <c r="A291" s="18" t="s">
        <v>396</v>
      </c>
      <c r="B291" s="26" t="s">
        <v>310</v>
      </c>
      <c r="C291" s="26"/>
      <c r="D291" s="26"/>
      <c r="E291" s="26"/>
      <c r="F291" s="18"/>
      <c r="G291" s="18"/>
      <c r="H291" s="20"/>
    </row>
    <row r="292" spans="1:8" ht="30" x14ac:dyDescent="0.25">
      <c r="A292" s="18" t="s">
        <v>397</v>
      </c>
      <c r="B292" s="26" t="s">
        <v>312</v>
      </c>
      <c r="C292" s="26"/>
      <c r="D292" s="26"/>
      <c r="E292" s="26"/>
      <c r="F292" s="18"/>
      <c r="G292" s="18"/>
      <c r="H292" s="20"/>
    </row>
    <row r="293" spans="1:8" x14ac:dyDescent="0.25">
      <c r="A293" s="18" t="s">
        <v>398</v>
      </c>
      <c r="B293" s="26" t="s">
        <v>324</v>
      </c>
      <c r="C293" s="26">
        <v>30</v>
      </c>
      <c r="D293" s="26" t="s">
        <v>41</v>
      </c>
      <c r="E293" s="27"/>
      <c r="F293" s="18" t="str">
        <f>IF(ISBLANK(E293),"", PRODUCT(C293,E293))</f>
        <v/>
      </c>
      <c r="G293" s="20"/>
      <c r="H293" s="18"/>
    </row>
    <row r="294" spans="1:8" x14ac:dyDescent="0.25">
      <c r="A294" s="18" t="s">
        <v>399</v>
      </c>
      <c r="B294" s="26" t="s">
        <v>326</v>
      </c>
      <c r="C294" s="26"/>
      <c r="D294" s="26"/>
      <c r="E294" s="26"/>
      <c r="F294" s="18"/>
      <c r="G294" s="18"/>
      <c r="H294" s="20"/>
    </row>
    <row r="295" spans="1:8" x14ac:dyDescent="0.25">
      <c r="A295" s="18" t="s">
        <v>400</v>
      </c>
      <c r="B295" s="26" t="s">
        <v>328</v>
      </c>
      <c r="C295" s="26"/>
      <c r="D295" s="26"/>
      <c r="E295" s="26"/>
      <c r="F295" s="18"/>
      <c r="G295" s="18"/>
      <c r="H295" s="20"/>
    </row>
    <row r="296" spans="1:8" x14ac:dyDescent="0.25">
      <c r="A296" s="18" t="s">
        <v>401</v>
      </c>
      <c r="B296" s="26" t="s">
        <v>402</v>
      </c>
      <c r="C296" s="26"/>
      <c r="D296" s="26"/>
      <c r="E296" s="26"/>
      <c r="F296" s="18"/>
      <c r="G296" s="18"/>
      <c r="H296" s="20"/>
    </row>
    <row r="297" spans="1:8" x14ac:dyDescent="0.25">
      <c r="A297" s="18" t="s">
        <v>403</v>
      </c>
      <c r="B297" s="26" t="s">
        <v>332</v>
      </c>
      <c r="C297" s="26"/>
      <c r="D297" s="26"/>
      <c r="E297" s="26"/>
      <c r="F297" s="18"/>
      <c r="G297" s="18"/>
      <c r="H297" s="20"/>
    </row>
    <row r="298" spans="1:8" x14ac:dyDescent="0.25">
      <c r="A298" s="18" t="s">
        <v>404</v>
      </c>
      <c r="B298" s="26" t="s">
        <v>334</v>
      </c>
      <c r="C298" s="26"/>
      <c r="D298" s="18"/>
      <c r="E298" s="18"/>
      <c r="F298" s="18"/>
      <c r="G298" s="18"/>
      <c r="H298" s="20"/>
    </row>
    <row r="299" spans="1:8" x14ac:dyDescent="0.25">
      <c r="E299" s="17" t="s">
        <v>153</v>
      </c>
      <c r="F299" s="17" t="str">
        <f>IF((COUNT(C247:C298)&lt;&gt;COUNT(F247:F298)),"", ROUND(SUM(F247:F298),2))</f>
        <v/>
      </c>
      <c r="G299" s="15" t="str">
        <f>IF((COUNT(C247:C298)&lt;&gt;COUNT(F247:F298)),"Neužpildytos visų objektų kainos", "")</f>
        <v>Neužpildytos visų objektų kainos</v>
      </c>
    </row>
    <row r="300" spans="1:8" x14ac:dyDescent="0.25">
      <c r="C300" s="17" t="s">
        <v>154</v>
      </c>
      <c r="D300" s="20"/>
      <c r="E300" s="17" t="s">
        <v>155</v>
      </c>
      <c r="F300" s="17" t="str">
        <f>IF(OR(F299="",D300=""),"", ROUND(PRODUCT(D300,F299)/100,2))</f>
        <v/>
      </c>
      <c r="G300" s="15" t="str">
        <f>IF(D300="", "Nurodykite taikomą PVM dydį", "")</f>
        <v>Nurodykite taikomą PVM dydį</v>
      </c>
    </row>
    <row r="301" spans="1:8" x14ac:dyDescent="0.25">
      <c r="E301" s="17" t="s">
        <v>156</v>
      </c>
      <c r="F301" s="17">
        <f>IF(ISBLANK(F300), "", ROUND(SUM(F299:F300),2))</f>
        <v>0</v>
      </c>
    </row>
    <row r="305" spans="1:15" x14ac:dyDescent="0.25">
      <c r="A305" s="13" t="s">
        <v>405</v>
      </c>
      <c r="B305" s="13" t="s">
        <v>406</v>
      </c>
    </row>
    <row r="307" spans="1:15" x14ac:dyDescent="0.25">
      <c r="A307" s="13" t="s">
        <v>28</v>
      </c>
    </row>
    <row r="308" spans="1:15" ht="105" x14ac:dyDescent="0.25">
      <c r="A308" s="17" t="s">
        <v>29</v>
      </c>
      <c r="B308" s="17" t="s">
        <v>30</v>
      </c>
      <c r="C308" s="17" t="s">
        <v>31</v>
      </c>
      <c r="D308" s="17" t="s">
        <v>32</v>
      </c>
      <c r="E308" s="17" t="s">
        <v>33</v>
      </c>
      <c r="F308" s="17" t="s">
        <v>34</v>
      </c>
      <c r="G308" s="17" t="s">
        <v>35</v>
      </c>
      <c r="H308" s="28" t="s">
        <v>36</v>
      </c>
      <c r="I308" s="12"/>
      <c r="J308" s="12"/>
      <c r="K308" s="12"/>
      <c r="L308" s="12"/>
      <c r="M308" s="12"/>
      <c r="N308" s="12"/>
      <c r="O308" s="12"/>
    </row>
    <row r="309" spans="1:15" ht="30" x14ac:dyDescent="0.25">
      <c r="A309" s="17" t="s">
        <v>407</v>
      </c>
      <c r="B309" s="28" t="s">
        <v>408</v>
      </c>
      <c r="C309" s="26"/>
      <c r="D309" s="26"/>
      <c r="E309" s="26"/>
      <c r="F309" s="26"/>
      <c r="G309" s="26"/>
      <c r="H309" s="26"/>
      <c r="I309" s="12"/>
      <c r="J309" s="12"/>
      <c r="K309" s="12"/>
      <c r="L309" s="12"/>
      <c r="M309" s="12"/>
      <c r="N309" s="12"/>
      <c r="O309" s="12"/>
    </row>
    <row r="310" spans="1:15" x14ac:dyDescent="0.25">
      <c r="A310" s="18" t="s">
        <v>409</v>
      </c>
      <c r="B310" s="26" t="s">
        <v>410</v>
      </c>
      <c r="C310" s="26">
        <v>120</v>
      </c>
      <c r="D310" s="26" t="s">
        <v>41</v>
      </c>
      <c r="E310" s="27"/>
      <c r="F310" s="26" t="str">
        <f>IF(ISBLANK(E310),"", PRODUCT(C310,E310))</f>
        <v/>
      </c>
      <c r="G310" s="29"/>
      <c r="H310" s="18"/>
    </row>
    <row r="311" spans="1:15" x14ac:dyDescent="0.25">
      <c r="A311" s="18" t="s">
        <v>411</v>
      </c>
      <c r="B311" s="26" t="s">
        <v>412</v>
      </c>
      <c r="C311" s="26"/>
      <c r="D311" s="26"/>
      <c r="E311" s="26"/>
      <c r="F311" s="26"/>
      <c r="G311" s="26"/>
      <c r="H311" s="20"/>
    </row>
    <row r="312" spans="1:15" x14ac:dyDescent="0.25">
      <c r="A312" s="18" t="s">
        <v>413</v>
      </c>
      <c r="B312" s="26" t="s">
        <v>414</v>
      </c>
      <c r="C312" s="26"/>
      <c r="D312" s="26"/>
      <c r="E312" s="26"/>
      <c r="F312" s="26"/>
      <c r="G312" s="26"/>
      <c r="H312" s="20"/>
    </row>
    <row r="313" spans="1:15" x14ac:dyDescent="0.25">
      <c r="A313" s="18" t="s">
        <v>415</v>
      </c>
      <c r="B313" s="26" t="s">
        <v>416</v>
      </c>
      <c r="C313" s="26"/>
      <c r="D313" s="26"/>
      <c r="E313" s="26"/>
      <c r="F313" s="26"/>
      <c r="G313" s="26"/>
      <c r="H313" s="20"/>
    </row>
    <row r="314" spans="1:15" x14ac:dyDescent="0.25">
      <c r="A314" s="18" t="s">
        <v>417</v>
      </c>
      <c r="B314" s="26" t="s">
        <v>360</v>
      </c>
      <c r="C314" s="26"/>
      <c r="D314" s="26"/>
      <c r="E314" s="26"/>
      <c r="F314" s="26"/>
      <c r="G314" s="26"/>
      <c r="H314" s="20"/>
    </row>
    <row r="315" spans="1:15" x14ac:dyDescent="0.25">
      <c r="A315" s="18" t="s">
        <v>418</v>
      </c>
      <c r="B315" s="26" t="s">
        <v>419</v>
      </c>
      <c r="C315" s="26"/>
      <c r="D315" s="26"/>
      <c r="E315" s="26"/>
      <c r="F315" s="26"/>
      <c r="G315" s="26"/>
      <c r="H315" s="20"/>
    </row>
    <row r="316" spans="1:15" x14ac:dyDescent="0.25">
      <c r="A316" s="18" t="s">
        <v>420</v>
      </c>
      <c r="B316" s="26" t="s">
        <v>363</v>
      </c>
      <c r="C316" s="26"/>
      <c r="D316" s="26"/>
      <c r="E316" s="26"/>
      <c r="F316" s="26"/>
      <c r="G316" s="26"/>
      <c r="H316" s="20"/>
    </row>
    <row r="317" spans="1:15" ht="30" x14ac:dyDescent="0.25">
      <c r="A317" s="18" t="s">
        <v>421</v>
      </c>
      <c r="B317" s="26" t="s">
        <v>422</v>
      </c>
      <c r="C317" s="26"/>
      <c r="D317" s="26"/>
      <c r="E317" s="26"/>
      <c r="F317" s="26"/>
      <c r="G317" s="26"/>
      <c r="H317" s="20"/>
    </row>
    <row r="318" spans="1:15" x14ac:dyDescent="0.25">
      <c r="A318" s="18" t="s">
        <v>423</v>
      </c>
      <c r="B318" s="26" t="s">
        <v>424</v>
      </c>
      <c r="C318" s="26"/>
      <c r="D318" s="26"/>
      <c r="E318" s="26"/>
      <c r="F318" s="26"/>
      <c r="G318" s="26"/>
      <c r="H318" s="20"/>
    </row>
    <row r="319" spans="1:15" x14ac:dyDescent="0.25">
      <c r="A319" s="18" t="s">
        <v>425</v>
      </c>
      <c r="B319" s="26" t="s">
        <v>410</v>
      </c>
      <c r="C319" s="26">
        <v>300</v>
      </c>
      <c r="D319" s="26" t="s">
        <v>41</v>
      </c>
      <c r="E319" s="27"/>
      <c r="F319" s="26" t="str">
        <f>IF(ISBLANK(E319),"", PRODUCT(C319,E319))</f>
        <v/>
      </c>
      <c r="G319" s="29"/>
      <c r="H319" s="18"/>
    </row>
    <row r="320" spans="1:15" x14ac:dyDescent="0.25">
      <c r="A320" s="18" t="s">
        <v>426</v>
      </c>
      <c r="B320" s="26" t="s">
        <v>412</v>
      </c>
      <c r="C320" s="26"/>
      <c r="D320" s="26"/>
      <c r="E320" s="26"/>
      <c r="F320" s="26"/>
      <c r="G320" s="26"/>
      <c r="H320" s="20"/>
    </row>
    <row r="321" spans="1:8" x14ac:dyDescent="0.25">
      <c r="A321" s="18" t="s">
        <v>427</v>
      </c>
      <c r="B321" s="26" t="s">
        <v>93</v>
      </c>
      <c r="C321" s="26"/>
      <c r="D321" s="26"/>
      <c r="E321" s="26"/>
      <c r="F321" s="26"/>
      <c r="G321" s="26"/>
      <c r="H321" s="20"/>
    </row>
    <row r="322" spans="1:8" x14ac:dyDescent="0.25">
      <c r="A322" s="18" t="s">
        <v>428</v>
      </c>
      <c r="B322" s="26" t="s">
        <v>416</v>
      </c>
      <c r="C322" s="26"/>
      <c r="D322" s="26"/>
      <c r="E322" s="26"/>
      <c r="F322" s="26"/>
      <c r="G322" s="26"/>
      <c r="H322" s="20"/>
    </row>
    <row r="323" spans="1:8" x14ac:dyDescent="0.25">
      <c r="A323" s="18" t="s">
        <v>429</v>
      </c>
      <c r="B323" s="26" t="s">
        <v>360</v>
      </c>
      <c r="C323" s="26"/>
      <c r="D323" s="26"/>
      <c r="E323" s="26"/>
      <c r="F323" s="26"/>
      <c r="G323" s="26"/>
      <c r="H323" s="20"/>
    </row>
    <row r="324" spans="1:8" x14ac:dyDescent="0.25">
      <c r="A324" s="18" t="s">
        <v>430</v>
      </c>
      <c r="B324" s="26" t="s">
        <v>419</v>
      </c>
      <c r="C324" s="26"/>
      <c r="D324" s="26"/>
      <c r="E324" s="26"/>
      <c r="F324" s="26"/>
      <c r="G324" s="26"/>
      <c r="H324" s="20"/>
    </row>
    <row r="325" spans="1:8" x14ac:dyDescent="0.25">
      <c r="A325" s="18" t="s">
        <v>431</v>
      </c>
      <c r="B325" s="26" t="s">
        <v>363</v>
      </c>
      <c r="C325" s="26"/>
      <c r="D325" s="26"/>
      <c r="E325" s="26"/>
      <c r="F325" s="26"/>
      <c r="G325" s="26"/>
      <c r="H325" s="20"/>
    </row>
    <row r="326" spans="1:8" ht="30" x14ac:dyDescent="0.25">
      <c r="A326" s="18" t="s">
        <v>432</v>
      </c>
      <c r="B326" s="26" t="s">
        <v>422</v>
      </c>
      <c r="C326" s="26"/>
      <c r="D326" s="26"/>
      <c r="E326" s="26"/>
      <c r="F326" s="26"/>
      <c r="G326" s="26"/>
      <c r="H326" s="20"/>
    </row>
    <row r="327" spans="1:8" x14ac:dyDescent="0.25">
      <c r="A327" s="18" t="s">
        <v>433</v>
      </c>
      <c r="B327" s="26" t="s">
        <v>424</v>
      </c>
      <c r="C327" s="26"/>
      <c r="D327" s="26"/>
      <c r="E327" s="26"/>
      <c r="F327" s="26"/>
      <c r="G327" s="26"/>
      <c r="H327" s="20"/>
    </row>
    <row r="328" spans="1:8" x14ac:dyDescent="0.25">
      <c r="A328" s="18" t="s">
        <v>434</v>
      </c>
      <c r="B328" s="26" t="s">
        <v>435</v>
      </c>
      <c r="C328" s="26">
        <v>60</v>
      </c>
      <c r="D328" s="26" t="s">
        <v>41</v>
      </c>
      <c r="E328" s="27"/>
      <c r="F328" s="26" t="str">
        <f>IF(ISBLANK(E328),"", PRODUCT(C328,E328))</f>
        <v/>
      </c>
      <c r="G328" s="29"/>
      <c r="H328" s="18"/>
    </row>
    <row r="329" spans="1:8" x14ac:dyDescent="0.25">
      <c r="A329" s="18" t="s">
        <v>436</v>
      </c>
      <c r="B329" s="26" t="s">
        <v>437</v>
      </c>
      <c r="C329" s="26"/>
      <c r="D329" s="26"/>
      <c r="E329" s="26"/>
      <c r="F329" s="26"/>
      <c r="G329" s="26"/>
      <c r="H329" s="20"/>
    </row>
    <row r="330" spans="1:8" x14ac:dyDescent="0.25">
      <c r="A330" s="18" t="s">
        <v>438</v>
      </c>
      <c r="B330" s="26" t="s">
        <v>439</v>
      </c>
      <c r="C330" s="26"/>
      <c r="D330" s="26"/>
      <c r="E330" s="26"/>
      <c r="F330" s="26"/>
      <c r="G330" s="26"/>
      <c r="H330" s="20"/>
    </row>
    <row r="331" spans="1:8" x14ac:dyDescent="0.25">
      <c r="A331" s="18" t="s">
        <v>440</v>
      </c>
      <c r="B331" s="26" t="s">
        <v>441</v>
      </c>
      <c r="C331" s="26"/>
      <c r="D331" s="26"/>
      <c r="E331" s="26"/>
      <c r="F331" s="26"/>
      <c r="G331" s="26"/>
      <c r="H331" s="20"/>
    </row>
    <row r="332" spans="1:8" x14ac:dyDescent="0.25">
      <c r="A332" s="18" t="s">
        <v>442</v>
      </c>
      <c r="B332" s="26" t="s">
        <v>443</v>
      </c>
      <c r="C332" s="26"/>
      <c r="D332" s="26"/>
      <c r="E332" s="26"/>
      <c r="F332" s="26"/>
      <c r="G332" s="26"/>
      <c r="H332" s="20"/>
    </row>
    <row r="333" spans="1:8" x14ac:dyDescent="0.25">
      <c r="A333" s="18" t="s">
        <v>444</v>
      </c>
      <c r="B333" s="26" t="s">
        <v>445</v>
      </c>
      <c r="C333" s="26"/>
      <c r="D333" s="26"/>
      <c r="E333" s="26"/>
      <c r="F333" s="26"/>
      <c r="G333" s="26"/>
      <c r="H333" s="20"/>
    </row>
    <row r="334" spans="1:8" x14ac:dyDescent="0.25">
      <c r="A334" s="18" t="s">
        <v>446</v>
      </c>
      <c r="B334" s="26" t="s">
        <v>447</v>
      </c>
      <c r="C334" s="26"/>
      <c r="D334" s="26"/>
      <c r="E334" s="26"/>
      <c r="F334" s="26"/>
      <c r="G334" s="26"/>
      <c r="H334" s="20"/>
    </row>
    <row r="335" spans="1:8" ht="30" x14ac:dyDescent="0.25">
      <c r="A335" s="18" t="s">
        <v>448</v>
      </c>
      <c r="B335" s="26" t="s">
        <v>449</v>
      </c>
      <c r="C335" s="26"/>
      <c r="D335" s="26"/>
      <c r="E335" s="26"/>
      <c r="F335" s="26"/>
      <c r="G335" s="26"/>
      <c r="H335" s="20"/>
    </row>
    <row r="336" spans="1:8" x14ac:dyDescent="0.25">
      <c r="A336" s="18" t="s">
        <v>450</v>
      </c>
      <c r="B336" s="26" t="s">
        <v>424</v>
      </c>
      <c r="C336" s="26"/>
      <c r="D336" s="26"/>
      <c r="E336" s="26"/>
      <c r="F336" s="26"/>
      <c r="G336" s="26"/>
      <c r="H336" s="20"/>
    </row>
    <row r="337" spans="1:8" x14ac:dyDescent="0.25">
      <c r="A337" s="18" t="s">
        <v>451</v>
      </c>
      <c r="B337" s="26" t="s">
        <v>452</v>
      </c>
      <c r="C337" s="26">
        <v>60</v>
      </c>
      <c r="D337" s="26" t="s">
        <v>41</v>
      </c>
      <c r="E337" s="27"/>
      <c r="F337" s="26" t="str">
        <f>IF(ISBLANK(E337),"", PRODUCT(C337,E337))</f>
        <v/>
      </c>
      <c r="G337" s="29"/>
      <c r="H337" s="18"/>
    </row>
    <row r="338" spans="1:8" x14ac:dyDescent="0.25">
      <c r="A338" s="18" t="s">
        <v>453</v>
      </c>
      <c r="B338" s="26" t="s">
        <v>454</v>
      </c>
      <c r="C338" s="26"/>
      <c r="D338" s="26"/>
      <c r="E338" s="26"/>
      <c r="F338" s="26"/>
      <c r="G338" s="26"/>
      <c r="H338" s="20"/>
    </row>
    <row r="339" spans="1:8" x14ac:dyDescent="0.25">
      <c r="A339" s="18" t="s">
        <v>455</v>
      </c>
      <c r="B339" s="26" t="s">
        <v>456</v>
      </c>
      <c r="C339" s="26"/>
      <c r="D339" s="26"/>
      <c r="E339" s="26"/>
      <c r="F339" s="26"/>
      <c r="G339" s="26"/>
      <c r="H339" s="20"/>
    </row>
    <row r="340" spans="1:8" x14ac:dyDescent="0.25">
      <c r="A340" s="18" t="s">
        <v>457</v>
      </c>
      <c r="B340" s="26" t="s">
        <v>458</v>
      </c>
      <c r="C340" s="26"/>
      <c r="D340" s="26"/>
      <c r="E340" s="26"/>
      <c r="F340" s="26"/>
      <c r="G340" s="26"/>
      <c r="H340" s="20"/>
    </row>
    <row r="341" spans="1:8" x14ac:dyDescent="0.25">
      <c r="A341" s="18" t="s">
        <v>459</v>
      </c>
      <c r="B341" s="26" t="s">
        <v>460</v>
      </c>
      <c r="C341" s="26"/>
      <c r="D341" s="26"/>
      <c r="E341" s="26"/>
      <c r="F341" s="26"/>
      <c r="G341" s="26"/>
      <c r="H341" s="20"/>
    </row>
    <row r="342" spans="1:8" ht="45" x14ac:dyDescent="0.25">
      <c r="A342" s="18" t="s">
        <v>461</v>
      </c>
      <c r="B342" s="26" t="s">
        <v>462</v>
      </c>
      <c r="C342" s="26"/>
      <c r="D342" s="26"/>
      <c r="E342" s="26"/>
      <c r="F342" s="26"/>
      <c r="G342" s="26"/>
      <c r="H342" s="20"/>
    </row>
    <row r="343" spans="1:8" ht="45" x14ac:dyDescent="0.25">
      <c r="A343" s="18" t="s">
        <v>463</v>
      </c>
      <c r="B343" s="26" t="s">
        <v>464</v>
      </c>
      <c r="C343" s="26"/>
      <c r="D343" s="26"/>
      <c r="E343" s="26"/>
      <c r="F343" s="26"/>
      <c r="G343" s="26"/>
      <c r="H343" s="20"/>
    </row>
    <row r="344" spans="1:8" x14ac:dyDescent="0.25">
      <c r="A344" s="18" t="s">
        <v>465</v>
      </c>
      <c r="B344" s="26" t="s">
        <v>466</v>
      </c>
      <c r="C344" s="26">
        <v>120</v>
      </c>
      <c r="D344" s="26" t="s">
        <v>41</v>
      </c>
      <c r="E344" s="27"/>
      <c r="F344" s="26" t="str">
        <f>IF(ISBLANK(E344),"", PRODUCT(C344,E344))</f>
        <v/>
      </c>
      <c r="G344" s="29"/>
      <c r="H344" s="18"/>
    </row>
    <row r="345" spans="1:8" x14ac:dyDescent="0.25">
      <c r="A345" s="18" t="s">
        <v>467</v>
      </c>
      <c r="B345" s="18" t="s">
        <v>468</v>
      </c>
      <c r="C345" s="18"/>
      <c r="D345" s="18"/>
      <c r="E345" s="18"/>
      <c r="F345" s="18"/>
      <c r="G345" s="18"/>
      <c r="H345" s="20"/>
    </row>
    <row r="346" spans="1:8" x14ac:dyDescent="0.25">
      <c r="A346" s="18" t="s">
        <v>469</v>
      </c>
      <c r="B346" s="18" t="s">
        <v>470</v>
      </c>
      <c r="C346" s="18"/>
      <c r="D346" s="18"/>
      <c r="E346" s="18"/>
      <c r="F346" s="18"/>
      <c r="G346" s="18"/>
      <c r="H346" s="20"/>
    </row>
    <row r="347" spans="1:8" x14ac:dyDescent="0.25">
      <c r="A347" s="18" t="s">
        <v>471</v>
      </c>
      <c r="B347" s="26" t="s">
        <v>472</v>
      </c>
      <c r="C347" s="26"/>
      <c r="D347" s="26"/>
      <c r="E347" s="26"/>
      <c r="F347" s="26"/>
      <c r="G347" s="26"/>
      <c r="H347" s="20"/>
    </row>
    <row r="348" spans="1:8" x14ac:dyDescent="0.25">
      <c r="A348" s="18" t="s">
        <v>473</v>
      </c>
      <c r="B348" s="26" t="s">
        <v>456</v>
      </c>
      <c r="C348" s="26"/>
      <c r="D348" s="26"/>
      <c r="E348" s="26"/>
      <c r="F348" s="26"/>
      <c r="G348" s="26"/>
      <c r="H348" s="20"/>
    </row>
    <row r="349" spans="1:8" x14ac:dyDescent="0.25">
      <c r="A349" s="18" t="s">
        <v>474</v>
      </c>
      <c r="B349" s="26" t="s">
        <v>458</v>
      </c>
      <c r="C349" s="26"/>
      <c r="D349" s="26"/>
      <c r="E349" s="26"/>
      <c r="F349" s="26"/>
      <c r="G349" s="26"/>
      <c r="H349" s="20"/>
    </row>
    <row r="350" spans="1:8" x14ac:dyDescent="0.25">
      <c r="A350" s="18" t="s">
        <v>475</v>
      </c>
      <c r="B350" s="26" t="s">
        <v>476</v>
      </c>
      <c r="C350" s="26"/>
      <c r="D350" s="26"/>
      <c r="E350" s="26"/>
      <c r="F350" s="26"/>
      <c r="G350" s="26"/>
      <c r="H350" s="20"/>
    </row>
    <row r="351" spans="1:8" ht="45" x14ac:dyDescent="0.25">
      <c r="A351" s="18" t="s">
        <v>477</v>
      </c>
      <c r="B351" s="26" t="s">
        <v>478</v>
      </c>
      <c r="C351" s="26"/>
      <c r="D351" s="26"/>
      <c r="E351" s="26"/>
      <c r="F351" s="26"/>
      <c r="G351" s="26"/>
      <c r="H351" s="20"/>
    </row>
    <row r="352" spans="1:8" x14ac:dyDescent="0.25">
      <c r="A352" s="18" t="s">
        <v>479</v>
      </c>
      <c r="B352" s="26" t="s">
        <v>130</v>
      </c>
      <c r="C352" s="26">
        <v>60</v>
      </c>
      <c r="D352" s="26" t="s">
        <v>41</v>
      </c>
      <c r="E352" s="27"/>
      <c r="F352" s="26" t="str">
        <f>IF(ISBLANK(E352),"", PRODUCT(C352,E352))</f>
        <v/>
      </c>
      <c r="G352" s="29"/>
      <c r="H352" s="18"/>
    </row>
    <row r="353" spans="1:8" x14ac:dyDescent="0.25">
      <c r="A353" s="18" t="s">
        <v>480</v>
      </c>
      <c r="B353" s="26" t="s">
        <v>481</v>
      </c>
      <c r="C353" s="26"/>
      <c r="D353" s="26"/>
      <c r="E353" s="26"/>
      <c r="F353" s="26"/>
      <c r="G353" s="26"/>
      <c r="H353" s="20"/>
    </row>
    <row r="354" spans="1:8" x14ac:dyDescent="0.25">
      <c r="A354" s="18" t="s">
        <v>482</v>
      </c>
      <c r="B354" s="26" t="s">
        <v>380</v>
      </c>
      <c r="C354" s="26"/>
      <c r="D354" s="26"/>
      <c r="E354" s="26"/>
      <c r="F354" s="26"/>
      <c r="G354" s="26"/>
      <c r="H354" s="20"/>
    </row>
    <row r="355" spans="1:8" x14ac:dyDescent="0.25">
      <c r="A355" s="18" t="s">
        <v>483</v>
      </c>
      <c r="B355" s="26" t="s">
        <v>484</v>
      </c>
      <c r="C355" s="26"/>
      <c r="D355" s="26"/>
      <c r="E355" s="26"/>
      <c r="F355" s="26"/>
      <c r="G355" s="26"/>
      <c r="H355" s="20"/>
    </row>
    <row r="356" spans="1:8" x14ac:dyDescent="0.25">
      <c r="A356" s="18" t="s">
        <v>485</v>
      </c>
      <c r="B356" s="26" t="s">
        <v>486</v>
      </c>
      <c r="C356" s="26"/>
      <c r="D356" s="26"/>
      <c r="E356" s="26"/>
      <c r="F356" s="26"/>
      <c r="G356" s="26"/>
      <c r="H356" s="20"/>
    </row>
    <row r="357" spans="1:8" ht="30" x14ac:dyDescent="0.25">
      <c r="A357" s="18" t="s">
        <v>487</v>
      </c>
      <c r="B357" s="26" t="s">
        <v>488</v>
      </c>
      <c r="C357" s="26"/>
      <c r="D357" s="26"/>
      <c r="E357" s="26"/>
      <c r="F357" s="26"/>
      <c r="G357" s="26"/>
      <c r="H357" s="20"/>
    </row>
    <row r="358" spans="1:8" ht="30" x14ac:dyDescent="0.25">
      <c r="A358" s="18" t="s">
        <v>489</v>
      </c>
      <c r="B358" s="26" t="s">
        <v>490</v>
      </c>
      <c r="C358" s="26"/>
      <c r="D358" s="26"/>
      <c r="E358" s="26"/>
      <c r="F358" s="26"/>
      <c r="G358" s="26"/>
      <c r="H358" s="20"/>
    </row>
    <row r="359" spans="1:8" ht="30" x14ac:dyDescent="0.25">
      <c r="A359" s="18" t="s">
        <v>491</v>
      </c>
      <c r="B359" s="26" t="s">
        <v>492</v>
      </c>
      <c r="C359" s="26"/>
      <c r="D359" s="26"/>
      <c r="E359" s="26"/>
      <c r="F359" s="26"/>
      <c r="G359" s="26"/>
      <c r="H359" s="20"/>
    </row>
    <row r="360" spans="1:8" x14ac:dyDescent="0.25">
      <c r="A360" s="18" t="s">
        <v>493</v>
      </c>
      <c r="B360" s="26" t="s">
        <v>324</v>
      </c>
      <c r="C360" s="26">
        <v>60</v>
      </c>
      <c r="D360" s="26" t="s">
        <v>41</v>
      </c>
      <c r="E360" s="27"/>
      <c r="F360" s="26" t="str">
        <f>IF(ISBLANK(E360),"", PRODUCT(C360,E360))</f>
        <v/>
      </c>
      <c r="G360" s="29"/>
      <c r="H360" s="18"/>
    </row>
    <row r="361" spans="1:8" x14ac:dyDescent="0.25">
      <c r="A361" s="18" t="s">
        <v>494</v>
      </c>
      <c r="B361" s="26" t="s">
        <v>495</v>
      </c>
      <c r="C361" s="26"/>
      <c r="D361" s="26"/>
      <c r="E361" s="26"/>
      <c r="F361" s="26"/>
      <c r="G361" s="26"/>
      <c r="H361" s="20"/>
    </row>
    <row r="362" spans="1:8" ht="30" x14ac:dyDescent="0.25">
      <c r="A362" s="18" t="s">
        <v>496</v>
      </c>
      <c r="B362" s="26" t="s">
        <v>497</v>
      </c>
      <c r="C362" s="26"/>
      <c r="D362" s="26"/>
      <c r="E362" s="26"/>
      <c r="F362" s="26"/>
      <c r="G362" s="26"/>
      <c r="H362" s="20"/>
    </row>
    <row r="363" spans="1:8" x14ac:dyDescent="0.25">
      <c r="A363" s="18" t="s">
        <v>498</v>
      </c>
      <c r="B363" s="26" t="s">
        <v>499</v>
      </c>
      <c r="C363" s="26"/>
      <c r="D363" s="26"/>
      <c r="E363" s="26"/>
      <c r="F363" s="26"/>
      <c r="G363" s="26"/>
      <c r="H363" s="20"/>
    </row>
    <row r="364" spans="1:8" x14ac:dyDescent="0.25">
      <c r="A364" s="18" t="s">
        <v>500</v>
      </c>
      <c r="B364" s="26" t="s">
        <v>402</v>
      </c>
      <c r="C364" s="26"/>
      <c r="D364" s="26"/>
      <c r="E364" s="26"/>
      <c r="F364" s="26"/>
      <c r="G364" s="26"/>
      <c r="H364" s="20"/>
    </row>
    <row r="365" spans="1:8" x14ac:dyDescent="0.25">
      <c r="A365" s="18" t="s">
        <v>501</v>
      </c>
      <c r="B365" s="26" t="s">
        <v>502</v>
      </c>
      <c r="C365" s="26"/>
      <c r="D365" s="26"/>
      <c r="E365" s="26"/>
      <c r="F365" s="26"/>
      <c r="G365" s="26"/>
      <c r="H365" s="20"/>
    </row>
    <row r="366" spans="1:8" x14ac:dyDescent="0.25">
      <c r="E366" s="17" t="s">
        <v>153</v>
      </c>
      <c r="F366" s="17" t="str">
        <f>IF((COUNT(C310:C365)&lt;&gt;COUNT(F310:F365)),"", ROUND(SUM(F310:F365),2))</f>
        <v/>
      </c>
      <c r="G366" s="15" t="str">
        <f>IF((COUNT(C310:C365)&lt;&gt;COUNT(F310:F365)),"Neužpildytos visų objektų kainos", "")</f>
        <v>Neužpildytos visų objektų kainos</v>
      </c>
    </row>
    <row r="367" spans="1:8" x14ac:dyDescent="0.25">
      <c r="C367" s="17" t="s">
        <v>154</v>
      </c>
      <c r="D367" s="20"/>
      <c r="E367" s="17" t="s">
        <v>155</v>
      </c>
      <c r="F367" s="17" t="str">
        <f>IF(OR(F366="",D367=""),"", ROUND(PRODUCT(D367,F366)/100,2))</f>
        <v/>
      </c>
      <c r="G367" s="15" t="str">
        <f>IF(D367="", "Nurodykite taikomą PVM dydį", "")</f>
        <v>Nurodykite taikomą PVM dydį</v>
      </c>
    </row>
    <row r="368" spans="1:8" x14ac:dyDescent="0.25">
      <c r="E368" s="17" t="s">
        <v>156</v>
      </c>
      <c r="F368" s="17">
        <f>IF(ISBLANK(F367), "", ROUND(SUM(F366:F367),2))</f>
        <v>0</v>
      </c>
    </row>
  </sheetData>
  <sheetProtection algorithmName="SHA-512" hashValue="H6h34teXVkgyw3RjyxFm7byck7FJ9PVwABqdxEu3v0fHIXc4KiqfxDreofS6SATsKYcWGcvYKXfC9RPZGbRG5A==" saltValue="G45d/H/ezZ0yDnGTLdoBs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503</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2" t="s">
        <v>504</v>
      </c>
      <c r="B5" s="56"/>
      <c r="C5" s="54" t="s">
        <v>505</v>
      </c>
      <c r="D5" s="55"/>
      <c r="E5" s="56"/>
      <c r="F5" s="54" t="s">
        <v>506</v>
      </c>
      <c r="G5" s="55"/>
      <c r="H5" s="56"/>
      <c r="I5" s="54" t="s">
        <v>507</v>
      </c>
      <c r="J5" s="56"/>
      <c r="K5" s="9" t="s">
        <v>508</v>
      </c>
    </row>
    <row r="6" spans="1:11" ht="48.95" customHeight="1" x14ac:dyDescent="0.25">
      <c r="A6" s="48"/>
      <c r="B6" s="35"/>
      <c r="C6" s="49"/>
      <c r="D6" s="47"/>
      <c r="E6" s="35"/>
      <c r="F6" s="49"/>
      <c r="G6" s="47"/>
      <c r="H6" s="35"/>
      <c r="I6" s="49"/>
      <c r="J6" s="35"/>
      <c r="K6" s="21"/>
    </row>
    <row r="7" spans="1:11" ht="48.95" customHeight="1" x14ac:dyDescent="0.25">
      <c r="A7" s="48"/>
      <c r="B7" s="35"/>
      <c r="C7" s="49"/>
      <c r="D7" s="47"/>
      <c r="E7" s="35"/>
      <c r="F7" s="49"/>
      <c r="G7" s="47"/>
      <c r="H7" s="35"/>
      <c r="I7" s="49"/>
      <c r="J7" s="35"/>
      <c r="K7" s="21"/>
    </row>
    <row r="8" spans="1:11" ht="48.95" customHeight="1" x14ac:dyDescent="0.25">
      <c r="A8" s="48"/>
      <c r="B8" s="35"/>
      <c r="C8" s="49"/>
      <c r="D8" s="47"/>
      <c r="E8" s="35"/>
      <c r="F8" s="49"/>
      <c r="G8" s="47"/>
      <c r="H8" s="35"/>
      <c r="I8" s="49"/>
      <c r="J8" s="35"/>
      <c r="K8" s="21"/>
    </row>
    <row r="9" spans="1:11" ht="48.95" customHeight="1" x14ac:dyDescent="0.25">
      <c r="A9" s="48"/>
      <c r="B9" s="35"/>
      <c r="C9" s="49"/>
      <c r="D9" s="47"/>
      <c r="E9" s="35"/>
      <c r="F9" s="49"/>
      <c r="G9" s="47"/>
      <c r="H9" s="35"/>
      <c r="I9" s="49"/>
      <c r="J9" s="35"/>
      <c r="K9" s="21"/>
    </row>
    <row r="10" spans="1:11" ht="48.95" customHeight="1" x14ac:dyDescent="0.25">
      <c r="A10" s="48"/>
      <c r="B10" s="35"/>
      <c r="C10" s="49"/>
      <c r="D10" s="47"/>
      <c r="E10" s="35"/>
      <c r="F10" s="49"/>
      <c r="G10" s="47"/>
      <c r="H10" s="35"/>
      <c r="I10" s="49"/>
      <c r="J10" s="35"/>
      <c r="K10" s="21"/>
    </row>
    <row r="11" spans="1:11" ht="48.95" customHeight="1" x14ac:dyDescent="0.25">
      <c r="A11" s="48"/>
      <c r="B11" s="35"/>
      <c r="C11" s="49"/>
      <c r="D11" s="47"/>
      <c r="E11" s="35"/>
      <c r="F11" s="49"/>
      <c r="G11" s="47"/>
      <c r="H11" s="35"/>
      <c r="I11" s="49"/>
      <c r="J11" s="35"/>
      <c r="K11" s="21"/>
    </row>
    <row r="12" spans="1:11" ht="48.95" customHeight="1" x14ac:dyDescent="0.25">
      <c r="A12" s="48"/>
      <c r="B12" s="35"/>
      <c r="C12" s="49"/>
      <c r="D12" s="47"/>
      <c r="E12" s="35"/>
      <c r="F12" s="49"/>
      <c r="G12" s="47"/>
      <c r="H12" s="35"/>
      <c r="I12" s="49"/>
      <c r="J12" s="35"/>
      <c r="K12" s="21"/>
    </row>
    <row r="13" spans="1:11" ht="48.95" customHeight="1" x14ac:dyDescent="0.25">
      <c r="A13" s="48"/>
      <c r="B13" s="35"/>
      <c r="C13" s="49"/>
      <c r="D13" s="47"/>
      <c r="E13" s="35"/>
      <c r="F13" s="49"/>
      <c r="G13" s="47"/>
      <c r="H13" s="35"/>
      <c r="I13" s="49"/>
      <c r="J13" s="35"/>
      <c r="K13" s="21"/>
    </row>
    <row r="14" spans="1:11" ht="48.95" customHeight="1" x14ac:dyDescent="0.25">
      <c r="A14" s="48"/>
      <c r="B14" s="35"/>
      <c r="C14" s="49"/>
      <c r="D14" s="47"/>
      <c r="E14" s="35"/>
      <c r="F14" s="49"/>
      <c r="G14" s="47"/>
      <c r="H14" s="35"/>
      <c r="I14" s="49"/>
      <c r="J14" s="35"/>
      <c r="K14" s="21"/>
    </row>
    <row r="15" spans="1:11" ht="48" customHeight="1" thickBot="1" x14ac:dyDescent="0.3">
      <c r="A15" s="74"/>
      <c r="B15" s="62"/>
      <c r="C15" s="67"/>
      <c r="D15" s="61"/>
      <c r="E15" s="62"/>
      <c r="F15" s="67"/>
      <c r="G15" s="61"/>
      <c r="H15" s="62"/>
      <c r="I15" s="67"/>
      <c r="J15" s="62"/>
      <c r="K15" s="22"/>
    </row>
    <row r="16" spans="1:11" ht="18.95" customHeight="1" x14ac:dyDescent="0.25">
      <c r="A16" s="10"/>
      <c r="B16" s="10"/>
      <c r="C16" s="10"/>
      <c r="D16" s="10"/>
      <c r="E16" s="10"/>
      <c r="F16" s="10"/>
      <c r="G16" s="10"/>
      <c r="H16" s="10"/>
      <c r="I16" s="10"/>
      <c r="J16" s="10"/>
      <c r="K16" s="11"/>
    </row>
    <row r="17" spans="1:11" ht="48.95" customHeight="1" x14ac:dyDescent="0.25">
      <c r="A17" s="71" t="s">
        <v>509</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2" t="s">
        <v>30</v>
      </c>
      <c r="B19" s="56"/>
      <c r="C19" s="54" t="s">
        <v>505</v>
      </c>
      <c r="D19" s="55"/>
      <c r="E19" s="56"/>
      <c r="F19" s="54" t="s">
        <v>510</v>
      </c>
      <c r="G19" s="55"/>
      <c r="H19" s="56"/>
      <c r="I19" s="73" t="s">
        <v>507</v>
      </c>
      <c r="J19" s="70"/>
      <c r="K19" s="11"/>
    </row>
    <row r="20" spans="1:11" ht="48.95" customHeight="1" x14ac:dyDescent="0.25">
      <c r="A20" s="48"/>
      <c r="B20" s="35"/>
      <c r="C20" s="49"/>
      <c r="D20" s="47"/>
      <c r="E20" s="35"/>
      <c r="F20" s="49"/>
      <c r="G20" s="47"/>
      <c r="H20" s="35"/>
      <c r="I20" s="53"/>
      <c r="J20" s="52"/>
      <c r="K20" s="11"/>
    </row>
    <row r="21" spans="1:11" ht="48.95" customHeight="1" x14ac:dyDescent="0.25">
      <c r="A21" s="48"/>
      <c r="B21" s="35"/>
      <c r="C21" s="49"/>
      <c r="D21" s="47"/>
      <c r="E21" s="35"/>
      <c r="F21" s="49"/>
      <c r="G21" s="47"/>
      <c r="H21" s="35"/>
      <c r="I21" s="53"/>
      <c r="J21" s="52"/>
      <c r="K21" s="11"/>
    </row>
    <row r="22" spans="1:11" ht="48.95" customHeight="1" x14ac:dyDescent="0.25">
      <c r="A22" s="48"/>
      <c r="B22" s="35"/>
      <c r="C22" s="49"/>
      <c r="D22" s="47"/>
      <c r="E22" s="35"/>
      <c r="F22" s="49"/>
      <c r="G22" s="47"/>
      <c r="H22" s="35"/>
      <c r="I22" s="53"/>
      <c r="J22" s="52"/>
      <c r="K22" s="11"/>
    </row>
    <row r="23" spans="1:11" ht="48.95" customHeight="1" x14ac:dyDescent="0.25">
      <c r="A23" s="48"/>
      <c r="B23" s="35"/>
      <c r="C23" s="49"/>
      <c r="D23" s="47"/>
      <c r="E23" s="35"/>
      <c r="F23" s="49"/>
      <c r="G23" s="47"/>
      <c r="H23" s="35"/>
      <c r="I23" s="53"/>
      <c r="J23" s="52"/>
      <c r="K23" s="11"/>
    </row>
    <row r="24" spans="1:11" ht="48.95" customHeight="1" x14ac:dyDescent="0.25">
      <c r="A24" s="48"/>
      <c r="B24" s="35"/>
      <c r="C24" s="49"/>
      <c r="D24" s="47"/>
      <c r="E24" s="35"/>
      <c r="F24" s="49"/>
      <c r="G24" s="47"/>
      <c r="H24" s="35"/>
      <c r="I24" s="53"/>
      <c r="J24" s="52"/>
      <c r="K24" s="11"/>
    </row>
    <row r="25" spans="1:11" ht="48.95" customHeight="1" x14ac:dyDescent="0.25">
      <c r="A25" s="48"/>
      <c r="B25" s="35"/>
      <c r="C25" s="49"/>
      <c r="D25" s="47"/>
      <c r="E25" s="35"/>
      <c r="F25" s="49"/>
      <c r="G25" s="47"/>
      <c r="H25" s="35"/>
      <c r="I25" s="53"/>
      <c r="J25" s="52"/>
      <c r="K25" s="11"/>
    </row>
    <row r="26" spans="1:11" ht="48.95" customHeight="1" x14ac:dyDescent="0.25">
      <c r="A26" s="48"/>
      <c r="B26" s="35"/>
      <c r="C26" s="49"/>
      <c r="D26" s="47"/>
      <c r="E26" s="35"/>
      <c r="F26" s="49"/>
      <c r="G26" s="47"/>
      <c r="H26" s="35"/>
      <c r="I26" s="53"/>
      <c r="J26" s="52"/>
      <c r="K26" s="11"/>
    </row>
    <row r="27" spans="1:11" ht="48.95" customHeight="1" x14ac:dyDescent="0.25">
      <c r="A27" s="48"/>
      <c r="B27" s="35"/>
      <c r="C27" s="49"/>
      <c r="D27" s="47"/>
      <c r="E27" s="35"/>
      <c r="F27" s="49"/>
      <c r="G27" s="47"/>
      <c r="H27" s="35"/>
      <c r="I27" s="53"/>
      <c r="J27" s="52"/>
      <c r="K27" s="11"/>
    </row>
    <row r="28" spans="1:11" ht="48.95" customHeight="1" x14ac:dyDescent="0.25">
      <c r="A28" s="48"/>
      <c r="B28" s="35"/>
      <c r="C28" s="49"/>
      <c r="D28" s="47"/>
      <c r="E28" s="35"/>
      <c r="F28" s="49"/>
      <c r="G28" s="47"/>
      <c r="H28" s="35"/>
      <c r="I28" s="53"/>
      <c r="J28" s="52"/>
      <c r="K28" s="11"/>
    </row>
    <row r="29" spans="1:11" ht="48.95" customHeight="1" x14ac:dyDescent="0.25">
      <c r="A29" s="48"/>
      <c r="B29" s="35"/>
      <c r="C29" s="49"/>
      <c r="D29" s="47"/>
      <c r="E29" s="35"/>
      <c r="F29" s="49"/>
      <c r="G29" s="47"/>
      <c r="H29" s="35"/>
      <c r="I29" s="53"/>
      <c r="J29" s="52"/>
      <c r="K29" s="11"/>
    </row>
    <row r="31" spans="1:11" ht="33" customHeight="1" x14ac:dyDescent="0.25">
      <c r="A31" s="59"/>
      <c r="B31" s="30"/>
      <c r="C31" s="30"/>
      <c r="D31" s="30"/>
      <c r="E31" s="30"/>
      <c r="F31" s="30"/>
      <c r="G31" s="30"/>
      <c r="H31" s="30"/>
      <c r="I31" s="30"/>
      <c r="J31" s="30"/>
    </row>
    <row r="33" spans="1:10" ht="15.95" customHeight="1" x14ac:dyDescent="0.25">
      <c r="A33" s="58" t="s">
        <v>511</v>
      </c>
      <c r="B33" s="30"/>
      <c r="C33" s="30"/>
      <c r="D33" s="30"/>
      <c r="E33" s="30"/>
      <c r="F33" s="30"/>
      <c r="G33" s="30"/>
      <c r="H33" s="30"/>
      <c r="I33" s="30"/>
      <c r="J33" s="30"/>
    </row>
    <row r="34" spans="1:10" ht="15.95" customHeight="1" thickBot="1" x14ac:dyDescent="0.3"/>
    <row r="35" spans="1:10" ht="15.95" customHeight="1" x14ac:dyDescent="0.25">
      <c r="A35" s="8" t="s">
        <v>29</v>
      </c>
      <c r="B35" s="68" t="s">
        <v>512</v>
      </c>
      <c r="C35" s="55"/>
      <c r="D35" s="55"/>
      <c r="E35" s="55"/>
      <c r="F35" s="55"/>
      <c r="G35" s="56"/>
      <c r="H35" s="69" t="s">
        <v>513</v>
      </c>
      <c r="I35" s="55"/>
      <c r="J35" s="70"/>
    </row>
    <row r="36" spans="1:10" ht="48" customHeight="1" x14ac:dyDescent="0.25">
      <c r="A36" s="23" t="s">
        <v>514</v>
      </c>
      <c r="B36" s="50" t="s">
        <v>515</v>
      </c>
      <c r="C36" s="47"/>
      <c r="D36" s="47"/>
      <c r="E36" s="47"/>
      <c r="F36" s="47"/>
      <c r="G36" s="35"/>
      <c r="H36" s="51"/>
      <c r="I36" s="47"/>
      <c r="J36" s="52"/>
    </row>
    <row r="37" spans="1:10" ht="48" customHeight="1" x14ac:dyDescent="0.25">
      <c r="A37" s="23" t="s">
        <v>516</v>
      </c>
      <c r="B37" s="50" t="s">
        <v>517</v>
      </c>
      <c r="C37" s="47"/>
      <c r="D37" s="47"/>
      <c r="E37" s="47"/>
      <c r="F37" s="47"/>
      <c r="G37" s="35"/>
      <c r="H37" s="51"/>
      <c r="I37" s="47"/>
      <c r="J37" s="52"/>
    </row>
    <row r="38" spans="1:10" ht="48" customHeight="1" x14ac:dyDescent="0.25">
      <c r="A38" s="23" t="s">
        <v>518</v>
      </c>
      <c r="B38" s="50" t="s">
        <v>519</v>
      </c>
      <c r="C38" s="47"/>
      <c r="D38" s="47"/>
      <c r="E38" s="47"/>
      <c r="F38" s="47"/>
      <c r="G38" s="35"/>
      <c r="H38" s="51"/>
      <c r="I38" s="47"/>
      <c r="J38" s="52"/>
    </row>
    <row r="39" spans="1:10" ht="48" customHeight="1" x14ac:dyDescent="0.25">
      <c r="A39" s="24"/>
      <c r="B39" s="46"/>
      <c r="C39" s="47"/>
      <c r="D39" s="47"/>
      <c r="E39" s="47"/>
      <c r="F39" s="47"/>
      <c r="G39" s="35"/>
      <c r="H39" s="51"/>
      <c r="I39" s="47"/>
      <c r="J39" s="52"/>
    </row>
    <row r="40" spans="1:10" ht="48" customHeight="1" x14ac:dyDescent="0.25">
      <c r="A40" s="24"/>
      <c r="B40" s="46"/>
      <c r="C40" s="47"/>
      <c r="D40" s="47"/>
      <c r="E40" s="47"/>
      <c r="F40" s="47"/>
      <c r="G40" s="35"/>
      <c r="H40" s="51"/>
      <c r="I40" s="47"/>
      <c r="J40" s="52"/>
    </row>
    <row r="41" spans="1:10" ht="48" customHeight="1" x14ac:dyDescent="0.25">
      <c r="A41" s="24"/>
      <c r="B41" s="46"/>
      <c r="C41" s="47"/>
      <c r="D41" s="47"/>
      <c r="E41" s="47"/>
      <c r="F41" s="47"/>
      <c r="G41" s="35"/>
      <c r="H41" s="51"/>
      <c r="I41" s="47"/>
      <c r="J41" s="52"/>
    </row>
    <row r="42" spans="1:10" ht="48" customHeight="1" x14ac:dyDescent="0.25">
      <c r="A42" s="24"/>
      <c r="B42" s="46"/>
      <c r="C42" s="47"/>
      <c r="D42" s="47"/>
      <c r="E42" s="47"/>
      <c r="F42" s="47"/>
      <c r="G42" s="35"/>
      <c r="H42" s="51"/>
      <c r="I42" s="47"/>
      <c r="J42" s="52"/>
    </row>
    <row r="43" spans="1:10" ht="48" customHeight="1" x14ac:dyDescent="0.25">
      <c r="A43" s="24"/>
      <c r="B43" s="46"/>
      <c r="C43" s="47"/>
      <c r="D43" s="47"/>
      <c r="E43" s="47"/>
      <c r="F43" s="47"/>
      <c r="G43" s="35"/>
      <c r="H43" s="51"/>
      <c r="I43" s="47"/>
      <c r="J43" s="52"/>
    </row>
    <row r="44" spans="1:10" ht="48" customHeight="1" x14ac:dyDescent="0.25">
      <c r="A44" s="24"/>
      <c r="B44" s="46"/>
      <c r="C44" s="47"/>
      <c r="D44" s="47"/>
      <c r="E44" s="47"/>
      <c r="F44" s="47"/>
      <c r="G44" s="35"/>
      <c r="H44" s="51"/>
      <c r="I44" s="47"/>
      <c r="J44" s="52"/>
    </row>
    <row r="45" spans="1:10" ht="48" customHeight="1" x14ac:dyDescent="0.25">
      <c r="A45" s="24"/>
      <c r="B45" s="46"/>
      <c r="C45" s="47"/>
      <c r="D45" s="47"/>
      <c r="E45" s="47"/>
      <c r="F45" s="47"/>
      <c r="G45" s="35"/>
      <c r="H45" s="51"/>
      <c r="I45" s="47"/>
      <c r="J45" s="52"/>
    </row>
    <row r="46" spans="1:10" ht="48.95" customHeight="1" thickBot="1" x14ac:dyDescent="0.3">
      <c r="A46" s="25"/>
      <c r="B46" s="60"/>
      <c r="C46" s="61"/>
      <c r="D46" s="61"/>
      <c r="E46" s="61"/>
      <c r="F46" s="61"/>
      <c r="G46" s="62"/>
      <c r="H46" s="63"/>
      <c r="I46" s="64"/>
      <c r="J46" s="65"/>
    </row>
    <row r="48" spans="1:10" ht="102" customHeight="1" x14ac:dyDescent="0.25">
      <c r="A48" s="59" t="s">
        <v>520</v>
      </c>
      <c r="B48" s="30"/>
      <c r="C48" s="30"/>
      <c r="D48" s="30"/>
      <c r="E48" s="30"/>
      <c r="F48" s="30"/>
      <c r="G48" s="30"/>
      <c r="H48" s="30"/>
      <c r="I48" s="30"/>
      <c r="J48" s="30"/>
    </row>
    <row r="51" spans="1:10" x14ac:dyDescent="0.25">
      <c r="A51" s="66" t="s">
        <v>521</v>
      </c>
      <c r="B51" s="30"/>
      <c r="C51" s="30"/>
      <c r="D51" s="30"/>
      <c r="E51" s="57"/>
      <c r="F51" s="30"/>
      <c r="G51" s="30"/>
      <c r="H51" s="30"/>
      <c r="I51" s="30"/>
      <c r="J51" s="30"/>
    </row>
    <row r="53" spans="1:10" x14ac:dyDescent="0.25">
      <c r="A53" s="66" t="s">
        <v>522</v>
      </c>
      <c r="B53" s="30"/>
      <c r="C53" s="30"/>
      <c r="D53" s="30"/>
      <c r="E53" s="57"/>
      <c r="F53" s="30"/>
      <c r="G53" s="30"/>
      <c r="H53" s="30"/>
      <c r="I53" s="30"/>
      <c r="J53" s="30"/>
    </row>
    <row r="100" spans="1:1" ht="15.75" x14ac:dyDescent="0.25">
      <c r="A100" t="s">
        <v>523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2026-03-25T08:24:54Z</dcterms:modified>
</cp:coreProperties>
</file>