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RVFS\UserFolders\e_dagiene\2026 m\Mažos vertės pirkimai\Kadastriniai matavimai\"/>
    </mc:Choice>
  </mc:AlternateContent>
  <xr:revisionPtr revIDLastSave="0" documentId="8_{7FC0AA54-B4FE-403A-96AE-23C6C44F8E44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AUKŠTADVARIS" sheetId="5" r:id="rId1"/>
    <sheet name="GRENDAVĖ" sheetId="4" r:id="rId2"/>
    <sheet name="LENTVARIS" sheetId="2" r:id="rId3"/>
    <sheet name="ONUŠKIS" sheetId="6" r:id="rId4"/>
    <sheet name="PALUKNYS" sheetId="7" r:id="rId5"/>
    <sheet name="RŪDIŠKĖS" sheetId="3" r:id="rId6"/>
    <sheet name="SENIEJI TRAKAI" sheetId="8" r:id="rId7"/>
    <sheet name="TRAKAI" sheetId="1" r:id="rId8"/>
  </sheets>
  <definedNames>
    <definedName name="_xlnm.Print_Titles" localSheetId="0">AUKŠTADVARIS!$7:$8</definedName>
    <definedName name="_xlnm.Print_Titles" localSheetId="1">GRENDAVĖ!#REF!</definedName>
    <definedName name="_xlnm.Print_Titles" localSheetId="2">LENTVARIS!#REF!</definedName>
    <definedName name="_xlnm.Print_Titles" localSheetId="3">ONUŠKIS!$9:$10</definedName>
    <definedName name="_xlnm.Print_Titles" localSheetId="4">PALUKNYS!#REF!</definedName>
    <definedName name="_xlnm.Print_Titles" localSheetId="5">RŪDIŠKĖS!#REF!</definedName>
    <definedName name="_xlnm.Print_Titles" localSheetId="6">'SENIEJI TRAKAI'!#REF!</definedName>
    <definedName name="_xlnm.Print_Titles" localSheetId="7">TRAKAI!$3:$4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F74" i="1"/>
  <c r="G24" i="1"/>
  <c r="F24" i="1"/>
  <c r="G6" i="8"/>
  <c r="F6" i="8"/>
  <c r="F11" i="8"/>
  <c r="G11" i="8"/>
  <c r="F18" i="3"/>
  <c r="G18" i="3"/>
  <c r="G27" i="3"/>
  <c r="F27" i="3"/>
  <c r="G16" i="7"/>
  <c r="F16" i="7"/>
  <c r="G24" i="6"/>
  <c r="F24" i="6"/>
  <c r="G19" i="6"/>
  <c r="F19" i="6"/>
  <c r="G20" i="2"/>
  <c r="F20" i="2"/>
  <c r="G15" i="4"/>
  <c r="F15" i="4"/>
  <c r="G54" i="5"/>
  <c r="F54" i="5"/>
  <c r="F26" i="5"/>
  <c r="G26" i="5"/>
  <c r="F75" i="1" l="1"/>
  <c r="F12" i="8"/>
  <c r="G25" i="6"/>
  <c r="F25" i="6"/>
  <c r="G55" i="5"/>
  <c r="F55" i="5"/>
  <c r="F28" i="3"/>
  <c r="G75" i="1"/>
  <c r="H24" i="1"/>
  <c r="G12" i="8" l="1"/>
  <c r="H18" i="3" l="1"/>
  <c r="H28" i="3" l="1"/>
  <c r="H75" i="1" l="1"/>
  <c r="G28" i="3" l="1"/>
</calcChain>
</file>

<file path=xl/sharedStrings.xml><?xml version="1.0" encoding="utf-8"?>
<sst xmlns="http://schemas.openxmlformats.org/spreadsheetml/2006/main" count="708" uniqueCount="511">
  <si>
    <t>Gratiškės–Anupriškės–Miškežeris</t>
  </si>
  <si>
    <t>Petkeniškės–Kunigaikštinė</t>
  </si>
  <si>
    <t>Ramybės g., Žydiškių k.</t>
  </si>
  <si>
    <t xml:space="preserve">Vėjo g., Jovariškių k. </t>
  </si>
  <si>
    <t>Užutrakis–Raudonė II–Šulininkai</t>
  </si>
  <si>
    <t>TRAKŲ SENIŪNIJOS VIETINĖS REIKŠMĖS KELIAI</t>
  </si>
  <si>
    <t>TRAKŲ SENIŪNIJOS VIETINĖS REIKŠMĖS GATVĖS</t>
  </si>
  <si>
    <t>TSV012</t>
  </si>
  <si>
    <t>TSV013</t>
  </si>
  <si>
    <t>TSV015</t>
  </si>
  <si>
    <t>TSV018</t>
  </si>
  <si>
    <t>TSV019</t>
  </si>
  <si>
    <t>TSV028</t>
  </si>
  <si>
    <t>TSV030</t>
  </si>
  <si>
    <t>TSV032</t>
  </si>
  <si>
    <t>TSV038</t>
  </si>
  <si>
    <t>TSV043</t>
  </si>
  <si>
    <t>TSV044</t>
  </si>
  <si>
    <t>TSV049</t>
  </si>
  <si>
    <t>TSV050</t>
  </si>
  <si>
    <t>TSV051</t>
  </si>
  <si>
    <t>TSV052</t>
  </si>
  <si>
    <t>TSV108</t>
  </si>
  <si>
    <t>TSV109</t>
  </si>
  <si>
    <t>TSV110</t>
  </si>
  <si>
    <t>TSV112</t>
  </si>
  <si>
    <t>TSV121</t>
  </si>
  <si>
    <t>TSV137</t>
  </si>
  <si>
    <t>Kelio (gatvės) pavadinimo raidžių aiškinimas</t>
  </si>
  <si>
    <t>Kelią valo, naudoja ir juo disponuoja, m</t>
  </si>
  <si>
    <t>Trakų raj. 
savivaldybė</t>
  </si>
  <si>
    <t>Senoji Būda–Būrbiškės</t>
  </si>
  <si>
    <t>Jogėliškės–Alsakiai</t>
  </si>
  <si>
    <t>Privažiuojamasis kelias prie Alsakėlių nuo 
kelio 4723 Žaizdriai–Salkininkai</t>
  </si>
  <si>
    <t>Privažiuojamasis kelias prie Totoriškių nuo kelio 4722 Trakai–Rykantai</t>
  </si>
  <si>
    <t>Privažiuojamasis kelias prie Kudrionių aplink Bitiškių ežerą</t>
  </si>
  <si>
    <t>AUKŠTADVARIO SENIŪNIJOS VIETINĖS REIKŠMĖS KELIAI</t>
  </si>
  <si>
    <t>ASV01</t>
  </si>
  <si>
    <t xml:space="preserve">Čekeliai–Nečiūnai–Bijūnai </t>
  </si>
  <si>
    <t>ASV02</t>
  </si>
  <si>
    <t xml:space="preserve">Čekeliai–Bijūnai </t>
  </si>
  <si>
    <t>ASV03</t>
  </si>
  <si>
    <t>Bijūnai–Dzenkūniškės</t>
  </si>
  <si>
    <t>ASV05</t>
  </si>
  <si>
    <t>Ivoniškės–Čekeliai</t>
  </si>
  <si>
    <t>ASV14</t>
  </si>
  <si>
    <t>ASV15</t>
  </si>
  <si>
    <t>Privažiuojamasis kelias prie Semeliškių Būdos nuo kelio 4738 Krunis–Ūbiškės</t>
  </si>
  <si>
    <t>ASV18</t>
  </si>
  <si>
    <t>Didžiarauliškės–Zaulcai</t>
  </si>
  <si>
    <t>ASV21</t>
  </si>
  <si>
    <t>Zabarauskai–Nekrašiškės</t>
  </si>
  <si>
    <t>Nevaršonys–Purvynai</t>
  </si>
  <si>
    <t>ASV32</t>
  </si>
  <si>
    <t>ASV33</t>
  </si>
  <si>
    <t>ASV34</t>
  </si>
  <si>
    <t>AUKŠTADVARIO SENIŪNIJOS VIETINĖS REIKŠMĖS GATVĖS</t>
  </si>
  <si>
    <t>IŠ VISO</t>
  </si>
  <si>
    <t>Privažiuojamasis kelias prie Petrašiškių nuo kelio A16 Vilnius–Prienai–Marijampolė</t>
  </si>
  <si>
    <t>ONUŠKIO SENIŪNIJOS VIETINĖS REIKŠMĖS KELIAI</t>
  </si>
  <si>
    <t>OSV04</t>
  </si>
  <si>
    <t>Karaliūnai–Pakalnininkai</t>
  </si>
  <si>
    <t>OSV10</t>
  </si>
  <si>
    <t>OSV17</t>
  </si>
  <si>
    <t>OSV23</t>
  </si>
  <si>
    <t>Privažiuojamasis kelias prie Alešiškių sodybų nuo 
kelio 4706 Onuškis–Butrimonys–Punia</t>
  </si>
  <si>
    <t>OSV26</t>
  </si>
  <si>
    <t>ONUŠKIO SENIŪNIJOS VIETINĖS REIKŠMĖS GATVĖS</t>
  </si>
  <si>
    <t xml:space="preserve">Kelio (gatvės) pavadinimo raidžių aiškinimas </t>
  </si>
  <si>
    <t>RŪDIŠKIŲ SENIŪNIJOS VIETINĖS REIKŠMĖS KELIAI</t>
  </si>
  <si>
    <t>RSV03</t>
  </si>
  <si>
    <t>RSV07</t>
  </si>
  <si>
    <t>RSV11</t>
  </si>
  <si>
    <t xml:space="preserve">Rūdiškės–Adeliškės </t>
  </si>
  <si>
    <t>RSV13</t>
  </si>
  <si>
    <t>RSV14</t>
  </si>
  <si>
    <t>RSV21</t>
  </si>
  <si>
    <t>Aleksandriškės–Pribonys</t>
  </si>
  <si>
    <t>RSV24</t>
  </si>
  <si>
    <t>Aluona–Vištelionys</t>
  </si>
  <si>
    <t>RSV30</t>
  </si>
  <si>
    <t>RSV42</t>
  </si>
  <si>
    <t>RSV44</t>
  </si>
  <si>
    <t>RSV46</t>
  </si>
  <si>
    <t>RSV48</t>
  </si>
  <si>
    <t>Privažiuojamsis kelias prie Bajambalės nuo kelio 
220 Trakai–Rūdiškės–Pivašiūnai–Alytus</t>
  </si>
  <si>
    <t>RSV50</t>
  </si>
  <si>
    <t>RSV51</t>
  </si>
  <si>
    <t>RSV57</t>
  </si>
  <si>
    <t>RŪDIŠKIŲ SENIŪNIJOS VIETINĖS REIKŠMĖS GATVĖS</t>
  </si>
  <si>
    <t xml:space="preserve">     Kelio (gatvės) pavadinimo raidžių aiškinimas</t>
  </si>
  <si>
    <t>Pietų g., Rūdiškių m.</t>
  </si>
  <si>
    <t>RSV69</t>
  </si>
  <si>
    <t xml:space="preserve">Privažiuojamsis kelias prie Visgirdų nuo kelio 4714 Strėva–Ismonys–Rūdiškės </t>
  </si>
  <si>
    <t xml:space="preserve">Privažiuojamasis kelias prie Obelių nuo kelio 4714 Strėva–Ismonys–Rūdiškės </t>
  </si>
  <si>
    <t>SENŲJŲ TRAKŲ SENIŪNIJOS VIETINĖS REIKŠMĖS KELIAI</t>
  </si>
  <si>
    <t>STSV10</t>
  </si>
  <si>
    <t>STSV14</t>
  </si>
  <si>
    <t>Ladyga–Pabaliai</t>
  </si>
  <si>
    <t>PSV58</t>
  </si>
  <si>
    <t>PSV59</t>
  </si>
  <si>
    <t>STSV30</t>
  </si>
  <si>
    <t>SENŲJŲ TRAKŲ SENIŪNIJOS VIETINĖS REIKŠMĖS GATVĖS</t>
  </si>
  <si>
    <t>STSV49</t>
  </si>
  <si>
    <t>Privažiuojamasis kelias prie Dusmenos kanalo nuo kelio 4744 Privažiuojamasis kelias prie Jurgionių nuo kelio Trakai–Rūdiškės–Pivašiūnai–Alytus</t>
  </si>
  <si>
    <t>LENTVARIO SENIŪNIJOS VIETINĖS REIKŠMĖS GATVĖS</t>
  </si>
  <si>
    <t>LSV030</t>
  </si>
  <si>
    <t>Račkūnų g., Lentvario m.</t>
  </si>
  <si>
    <t>LSV056</t>
  </si>
  <si>
    <t>Vokės g., Lentvario m.</t>
  </si>
  <si>
    <t>LSV059</t>
  </si>
  <si>
    <t>Kęstučio g., Lentvario m.</t>
  </si>
  <si>
    <t>Fabriko skg., Lentvario m.</t>
  </si>
  <si>
    <t>LSV077</t>
  </si>
  <si>
    <t>Kupolės g., Lentvario m.</t>
  </si>
  <si>
    <t>LSV089</t>
  </si>
  <si>
    <t>Trikampio g., Lentvario m.</t>
  </si>
  <si>
    <t>LSV096</t>
  </si>
  <si>
    <t>Saulės g., Naujojo Lentvario k.</t>
  </si>
  <si>
    <t>LSV099</t>
  </si>
  <si>
    <t>Medžiotojų g.,  Naujojo Lentvario k.</t>
  </si>
  <si>
    <t>LSV103</t>
  </si>
  <si>
    <t>Ežero g., Kariotiškių k.</t>
  </si>
  <si>
    <t>LSV106</t>
  </si>
  <si>
    <t>Dvaro g., Kariotiškių k.</t>
  </si>
  <si>
    <t>LSV108</t>
  </si>
  <si>
    <t>Privažiuojamasis kelias prie Midavirių nuo kelio 4705 Rūdiškės–Bakieriškės</t>
  </si>
  <si>
    <t>LSV116</t>
  </si>
  <si>
    <t>Balčiūnų g., Rykantų k.</t>
  </si>
  <si>
    <t>LSV130</t>
  </si>
  <si>
    <t>Rasų g., Račkūnų k.</t>
  </si>
  <si>
    <t>Plotis,
 m</t>
  </si>
  <si>
    <t>Trakų raj. 
Savival-dybė</t>
  </si>
  <si>
    <t>Privažiuojamasis kelias prie Alešiškių kapinių nuo Gudžionių</t>
  </si>
  <si>
    <t>Privažiuojamasis kelias prie Žaliosio nuo kelio 4715 Bijūnai I–Drabužninkai II–Karaliūnai–Bičiūnai</t>
  </si>
  <si>
    <t>Užupio g. (prie 9, 11, 13, 15, 
17, 19 namų), Paluknio k.</t>
  </si>
  <si>
    <t>Plotis, 
m</t>
  </si>
  <si>
    <t>Eil.
Nr</t>
  </si>
  <si>
    <t>PALUKNIO SENIŪNIJOS VIETINĖS REIKŠMĖS GATVĖS</t>
  </si>
  <si>
    <t>Bažnyčios g., Paluknio k.</t>
  </si>
  <si>
    <t>PSV15</t>
  </si>
  <si>
    <t>Dailidės–Būklės</t>
  </si>
  <si>
    <t>Privažiuojamsis kelias prie Jalovės sodybų nuo kelio 4704 Paluknys–Žėronys–Valkininkų g. st.</t>
  </si>
  <si>
    <t>Privažiuojamasis kelias prie Ąžuolijų sodybų kelio 220  Trakai–Rūdiškės–Pivašiūnai–Alytus</t>
  </si>
  <si>
    <t>Miškų 
urėdija</t>
  </si>
  <si>
    <t>Meistrų g. (iki 13 namo), 
Senųjų Trakų k.</t>
  </si>
  <si>
    <t>Eil. 
Nr.</t>
  </si>
  <si>
    <t>Barakų g., Paluknio k.</t>
  </si>
  <si>
    <t>PSV22</t>
  </si>
  <si>
    <t>PSV26</t>
  </si>
  <si>
    <t>Sklandytuvų g., Paluknio k.</t>
  </si>
  <si>
    <t>Žemuogių g., Paluknio k.</t>
  </si>
  <si>
    <t>PSV29</t>
  </si>
  <si>
    <t>PSV30</t>
  </si>
  <si>
    <t>PSV31</t>
  </si>
  <si>
    <t>PSV33</t>
  </si>
  <si>
    <t>Gegužinių g., Mamavio k.</t>
  </si>
  <si>
    <t>PSV41</t>
  </si>
  <si>
    <t>Ežero g., Paežerėlių k.</t>
  </si>
  <si>
    <t>Nuokalnės g., Paežerėlių k.</t>
  </si>
  <si>
    <t>PSV49</t>
  </si>
  <si>
    <t>PSV50</t>
  </si>
  <si>
    <t>Žvirgždės g., Žvėryno k.</t>
  </si>
  <si>
    <t>Žygimanto Augusto g., Žvėryno k.</t>
  </si>
  <si>
    <t>GRENDAVĖS SENIŪNIJOS VIETINĖS REIKŠMĖS KELIAI</t>
  </si>
  <si>
    <t>GSV01</t>
  </si>
  <si>
    <t>GSV05</t>
  </si>
  <si>
    <t>GSV06</t>
  </si>
  <si>
    <t>Privažiuojamasis kelias prie Samnininkų (19,17,15,13,11 namų) nuo kelio 4726 Grendavė–Gruožninkai</t>
  </si>
  <si>
    <t>GSV07</t>
  </si>
  <si>
    <t>Privažiuojamasis kelias prie Samnininkų (25,33 namų ) 
nuo kelio 4726 Grendavė–Gruožninkai</t>
  </si>
  <si>
    <t>GSV08</t>
  </si>
  <si>
    <t>GSV11</t>
  </si>
  <si>
    <t>Gudakiemis–Lieponys</t>
  </si>
  <si>
    <t>GSV17</t>
  </si>
  <si>
    <r>
      <t>G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  <charset val="186"/>
      </rPr>
      <t>V01–seniūnijos teritorijoje;</t>
    </r>
  </si>
  <si>
    <r>
      <t>GS</t>
    </r>
    <r>
      <rPr>
        <b/>
        <sz val="10"/>
        <rFont val="Arial"/>
        <family val="2"/>
        <charset val="186"/>
      </rPr>
      <t>V</t>
    </r>
    <r>
      <rPr>
        <sz val="10"/>
        <rFont val="Arial"/>
        <family val="2"/>
        <charset val="186"/>
      </rPr>
      <t>01–vietinės reikšmės keliai (gatvės);</t>
    </r>
  </si>
  <si>
    <r>
      <t>GSV</t>
    </r>
    <r>
      <rPr>
        <b/>
        <sz val="10"/>
        <rFont val="Arial"/>
        <family val="2"/>
        <charset val="186"/>
      </rPr>
      <t>01</t>
    </r>
    <r>
      <rPr>
        <sz val="10"/>
        <rFont val="Arial"/>
        <family val="2"/>
        <charset val="186"/>
      </rPr>
      <t>–vietinio reikšmės kelio (gatvės) numeris.</t>
    </r>
  </si>
  <si>
    <t>Privažiuojamasis kelias prie Savaitiškių nuo kelio 220 Trakai–Rūdiškės–Pivašiūnai–Alytus</t>
  </si>
  <si>
    <t>Kelio (gatvės)
 numeris</t>
  </si>
  <si>
    <t>Pavadinimas</t>
  </si>
  <si>
    <t xml:space="preserve">Danga </t>
  </si>
  <si>
    <t>Salkininkai–Markininkai–Malūniai</t>
  </si>
  <si>
    <t>Patriotų g., Miglinų k.</t>
  </si>
  <si>
    <t>Tilto g., Bagdononių k.</t>
  </si>
  <si>
    <t>Kalnų g., Bagdononių k.</t>
  </si>
  <si>
    <t>TRAKŲ RAJONO SAVIVALDYBĖS VIETINĖS REIKŠMĖS KELIŲ IR GATVIŲ SĄRAŠAS</t>
  </si>
  <si>
    <t>Salkininkai–Gojus</t>
  </si>
  <si>
    <t>Penkininkai–Markininkai</t>
  </si>
  <si>
    <t>Grybų g., Mikniškių k.</t>
  </si>
  <si>
    <t>ASV56</t>
  </si>
  <si>
    <t>ASV59</t>
  </si>
  <si>
    <t>Mokyklos g., Drabužninkų k.</t>
  </si>
  <si>
    <t>Velnio duobė-Škilietai-Didžiarauliškės</t>
  </si>
  <si>
    <t>LSV134</t>
  </si>
  <si>
    <t>LSV136</t>
  </si>
  <si>
    <t>LSV137</t>
  </si>
  <si>
    <t>Lubinų g., Dėdeliškių k.</t>
  </si>
  <si>
    <t>Saulės g., Račkūnų k. (dalis)</t>
  </si>
  <si>
    <t>Medeinės g., Račkūnų k.</t>
  </si>
  <si>
    <t>PSV62</t>
  </si>
  <si>
    <t>Šeimos g., Paluknio k.</t>
  </si>
  <si>
    <t>Draugystės g. Trakų m.</t>
  </si>
  <si>
    <t>Šlaito g. Glitų k.</t>
  </si>
  <si>
    <t>Draugystės g. Užugirių k.</t>
  </si>
  <si>
    <t>Laimės g. Užugirių k.</t>
  </si>
  <si>
    <t>Beržyno g. Būklių k.</t>
  </si>
  <si>
    <t xml:space="preserve">Alyvų g. Peleniškių k. </t>
  </si>
  <si>
    <t>Kelias Gratiškės - Juozapiškės</t>
  </si>
  <si>
    <t>Kelias Gratiškės - Paraisčiai</t>
  </si>
  <si>
    <t>TSV157</t>
  </si>
  <si>
    <t>TSV163</t>
  </si>
  <si>
    <t>TSV167</t>
  </si>
  <si>
    <t>TSV168</t>
  </si>
  <si>
    <t>TSV169</t>
  </si>
  <si>
    <t>TSV170</t>
  </si>
  <si>
    <t>TSV173</t>
  </si>
  <si>
    <t>TSV174</t>
  </si>
  <si>
    <r>
      <t>T</t>
    </r>
    <r>
      <rPr>
        <sz val="10"/>
        <rFont val="Arial"/>
        <family val="2"/>
      </rPr>
      <t>SV001–seniūnijos pavadinimo pirmoji raidė;</t>
    </r>
  </si>
  <si>
    <r>
      <t>TS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>001–vietinės reikšmės kelias (gatvė);</t>
    </r>
  </si>
  <si>
    <r>
      <t>TSV00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>–vietinės reikšmės kelio (gatvės) numeris.</t>
    </r>
  </si>
  <si>
    <t>TSV175</t>
  </si>
  <si>
    <t>Privažiavimo kelias iki Šulininkų k. 11C</t>
  </si>
  <si>
    <t>TSV177</t>
  </si>
  <si>
    <t>Raudonės g. Raudonės I k.</t>
  </si>
  <si>
    <t>TSV179</t>
  </si>
  <si>
    <t>Privažiuojamasis kelias prie Panošiškių sodybų nuo kelio 4743 Žydkaimis – Panošiškės – Saloviškės</t>
  </si>
  <si>
    <t>Birvos g. Raudonės I k.</t>
  </si>
  <si>
    <t>Padvariškės–Raudoniškės (Palaimos g.)</t>
  </si>
  <si>
    <t>OSV61</t>
  </si>
  <si>
    <t>Privažiuojamasis kelias prie Vilkežerio nuo Ežerėlio g.</t>
  </si>
  <si>
    <t>Pušyno g. , Vištelionių k.</t>
  </si>
  <si>
    <t>RSV109</t>
  </si>
  <si>
    <t>Saulėlydžio g., Užilgių k</t>
  </si>
  <si>
    <t>Privažiuojamais kelias prie Maidonių 
nuo kelio TSV027 Miciūnai–Maidonys–Akmena–Bražuolė</t>
  </si>
  <si>
    <t>Sodų g., Naujasodžio II k.</t>
  </si>
  <si>
    <t>TSV184</t>
  </si>
  <si>
    <t>TSV187</t>
  </si>
  <si>
    <t>TSV189</t>
  </si>
  <si>
    <t>Odesa–Adeliškės (Ateities g.)</t>
  </si>
  <si>
    <t>Privažiuojamasis kelias prie Žėronių sodybų nuo kelio 4704 Paluknys–Žėronys–Valkininkų g. st. (Sodų g.)</t>
  </si>
  <si>
    <r>
      <t>LSV</t>
    </r>
    <r>
      <rPr>
        <b/>
        <sz val="10"/>
        <rFont val="Arial"/>
        <family val="2"/>
        <charset val="186"/>
      </rPr>
      <t>001</t>
    </r>
    <r>
      <rPr>
        <sz val="10"/>
        <rFont val="Arial"/>
        <family val="2"/>
        <charset val="186"/>
      </rPr>
      <t>–vietinės reikšmės kelio (gatvės) numeris.</t>
    </r>
  </si>
  <si>
    <t>Privažiuojamasis kelias prie Katilių nuo kelio 4703 Aukštadvaris–Vaickūniškės  (Katilių g.)</t>
  </si>
  <si>
    <t>Privažiuojamasis kelias prie Drabužininkų už Strėvos kanalo nuo kelio A16 Vilnius–Prienai–Marijampolė (Miško g.)</t>
  </si>
  <si>
    <t>TSV192</t>
  </si>
  <si>
    <t>Širmuko g., Babriškių k.</t>
  </si>
  <si>
    <t>Varnikai – Padumblė</t>
  </si>
  <si>
    <t>TSV193</t>
  </si>
  <si>
    <t>Unikalus Nr.</t>
  </si>
  <si>
    <t>TSP02</t>
  </si>
  <si>
    <t xml:space="preserve">Pėsčiųjų takas palei Totoriškių ežerą </t>
  </si>
  <si>
    <t>TSP03</t>
  </si>
  <si>
    <t>Pėsčiųjų takas Žaizdrių g., Trakų m</t>
  </si>
  <si>
    <r>
      <t>LS</t>
    </r>
    <r>
      <rPr>
        <b/>
        <sz val="10"/>
        <rFont val="Arial"/>
        <family val="2"/>
        <charset val="186"/>
      </rPr>
      <t>P</t>
    </r>
    <r>
      <rPr>
        <sz val="10"/>
        <rFont val="Arial"/>
        <family val="2"/>
        <charset val="186"/>
      </rPr>
      <t>01–pėsčiųjų/pėsčiųjų-dviračių takas.</t>
    </r>
  </si>
  <si>
    <r>
      <t>TS</t>
    </r>
    <r>
      <rPr>
        <b/>
        <sz val="10"/>
        <rFont val="Arial"/>
        <family val="2"/>
        <charset val="186"/>
      </rPr>
      <t>P</t>
    </r>
    <r>
      <rPr>
        <sz val="10"/>
        <rFont val="Arial"/>
        <family val="2"/>
        <charset val="186"/>
      </rPr>
      <t>01–pėsčiųjų/pėsčiųjų-dviračių takas.</t>
    </r>
  </si>
  <si>
    <t>Privažiavimas prie Mėgėjų g.6, Žukiškių k.</t>
  </si>
  <si>
    <t>TSV65</t>
  </si>
  <si>
    <t>Privažiavimas prie Skersabalės k.</t>
  </si>
  <si>
    <t>Privažiavimas prie  Skersabalės k.</t>
  </si>
  <si>
    <t>TSV197</t>
  </si>
  <si>
    <t>TSV198</t>
  </si>
  <si>
    <t>Privažiuojamasis kelias prie Dembniakai nuo kelio Trakai-Aukštadvaris</t>
  </si>
  <si>
    <t>Privažiuojamasis kelias prie Serapiniškių k. (Tako g.) sodybų</t>
  </si>
  <si>
    <t>RSV114</t>
  </si>
  <si>
    <t>4400-5559-4828</t>
  </si>
  <si>
    <t>4400-5526-2836</t>
  </si>
  <si>
    <t>4400-5784-0210</t>
  </si>
  <si>
    <r>
      <t>OS</t>
    </r>
    <r>
      <rPr>
        <b/>
        <sz val="10"/>
        <color theme="1"/>
        <rFont val="Arial"/>
        <family val="2"/>
      </rPr>
      <t>V</t>
    </r>
    <r>
      <rPr>
        <sz val="10"/>
        <color theme="1"/>
        <rFont val="Arial"/>
        <family val="2"/>
      </rPr>
      <t>01–vietinės reikšmės keliai (gatvės);</t>
    </r>
  </si>
  <si>
    <r>
      <t>OSV</t>
    </r>
    <r>
      <rPr>
        <b/>
        <sz val="10"/>
        <color theme="1"/>
        <rFont val="Arial"/>
        <family val="2"/>
      </rPr>
      <t>01</t>
    </r>
    <r>
      <rPr>
        <sz val="10"/>
        <color theme="1"/>
        <rFont val="Arial"/>
        <family val="2"/>
      </rPr>
      <t>–vietinės reikšmės kelio (gatvės) numeris.</t>
    </r>
  </si>
  <si>
    <r>
      <t>R</t>
    </r>
    <r>
      <rPr>
        <sz val="10"/>
        <color theme="1"/>
        <rFont val="Arial"/>
        <family val="2"/>
        <charset val="186"/>
      </rPr>
      <t>SV01–seniūnijos pavadinimo pirmoji raidė;</t>
    </r>
  </si>
  <si>
    <r>
      <t>R</t>
    </r>
    <r>
      <rPr>
        <b/>
        <sz val="10"/>
        <color theme="1"/>
        <rFont val="Arial"/>
        <family val="2"/>
        <charset val="186"/>
      </rPr>
      <t>S</t>
    </r>
    <r>
      <rPr>
        <sz val="10"/>
        <color theme="1"/>
        <rFont val="Arial"/>
        <family val="2"/>
        <charset val="186"/>
      </rPr>
      <t>V01–seniūnijos teritorijoje;</t>
    </r>
  </si>
  <si>
    <t>Privažiuojamasis kelias prie Pilialaukio nuo kelio A16 
Vilnius–Prienai–Marijampolė (J.Tiškevičiaus g. Pilialaukio k.)</t>
  </si>
  <si>
    <t>1 priedas</t>
  </si>
  <si>
    <t>Samnininkai–Samnininkėliai</t>
  </si>
  <si>
    <t>Gruožninkai–Gruožninkėliai</t>
  </si>
  <si>
    <t>Privažiuojamasis keliasprie Markūnų sodybų nuo kelio 4714 Strėva- Ismonys- Rūdiškės (Pušų g.)</t>
  </si>
  <si>
    <t>4400-5980-5555</t>
  </si>
  <si>
    <t>4400-5981-1384</t>
  </si>
  <si>
    <t>4400-5977-7172</t>
  </si>
  <si>
    <t>4400-5970-4830</t>
  </si>
  <si>
    <t>4400-5968-8238</t>
  </si>
  <si>
    <t>4400-5971-1489</t>
  </si>
  <si>
    <t>Saulės g., Paluknio k.</t>
  </si>
  <si>
    <t>4400-5970-4851</t>
  </si>
  <si>
    <t>4400-5969-1464</t>
  </si>
  <si>
    <t>4400-5926-2769</t>
  </si>
  <si>
    <t>4400-5969-1697</t>
  </si>
  <si>
    <t>4400-5971-1534</t>
  </si>
  <si>
    <t>4400-5970-5081</t>
  </si>
  <si>
    <t>8,5</t>
  </si>
  <si>
    <t>6/10</t>
  </si>
  <si>
    <t>5/6</t>
  </si>
  <si>
    <t>8,2/10</t>
  </si>
  <si>
    <t>6/7</t>
  </si>
  <si>
    <t>6/8</t>
  </si>
  <si>
    <t>8/11</t>
  </si>
  <si>
    <t>7/8</t>
  </si>
  <si>
    <t>8/9</t>
  </si>
  <si>
    <t>4</t>
  </si>
  <si>
    <t>5/10/12</t>
  </si>
  <si>
    <t>7/8,5</t>
  </si>
  <si>
    <t>6/10/14</t>
  </si>
  <si>
    <t>10</t>
  </si>
  <si>
    <t>6</t>
  </si>
  <si>
    <t>6/7/8</t>
  </si>
  <si>
    <t>8</t>
  </si>
  <si>
    <t>5</t>
  </si>
  <si>
    <t>žvyras</t>
  </si>
  <si>
    <t>asfalbetonis/žvyras</t>
  </si>
  <si>
    <t>asfaltbetonis/žvyras</t>
  </si>
  <si>
    <t>asfaltbetonis</t>
  </si>
  <si>
    <t>žvyras/asfaltbetonis</t>
  </si>
  <si>
    <t>asfaltbetonis / žvyras</t>
  </si>
  <si>
    <t>žvyras/gruntas</t>
  </si>
  <si>
    <t>gruntas</t>
  </si>
  <si>
    <t>gruntas/žvyras</t>
  </si>
  <si>
    <t>asfaltbetonis/gruntas</t>
  </si>
  <si>
    <t>gruntas/asfaltbetonis</t>
  </si>
  <si>
    <t>gruntas kelias</t>
  </si>
  <si>
    <t xml:space="preserve">gruntas </t>
  </si>
  <si>
    <t>žvyras/
gruntas</t>
  </si>
  <si>
    <t>Oreivių g., Paluknio k.</t>
  </si>
  <si>
    <t>asfaltbetonis/
 gruntinis</t>
  </si>
  <si>
    <t>žvyrkelis</t>
  </si>
  <si>
    <t>Padvarionys–Glitai (Šlaito g.)</t>
  </si>
  <si>
    <t>Privažiuojamais kelias prie Glitų nuo 
kelio 4709 Trakai–Padvarionys–Semeliškės</t>
  </si>
  <si>
    <t>RSV119</t>
  </si>
  <si>
    <t>RSV120</t>
  </si>
  <si>
    <t>Grybų g., Rūdiškių m.</t>
  </si>
  <si>
    <t>Bitininkų g., Rūdiškių m.</t>
  </si>
  <si>
    <t>Privažiuojamasis kelias prie Sodų g.12,14, Maidonių k.</t>
  </si>
  <si>
    <t>Kelias per Strėvos kaimą</t>
  </si>
  <si>
    <t>Privažiuojamasis kelias Bražuolės k. prie Draugystės g. nuo  Sodų g.(II)</t>
  </si>
  <si>
    <t>Stanislaviškių k. nuo Jaunimo g. iki miško</t>
  </si>
  <si>
    <t>Būklių g., Būklių k.</t>
  </si>
  <si>
    <t>gruntas /žvyras</t>
  </si>
  <si>
    <t>TSV209</t>
  </si>
  <si>
    <t>TSV210</t>
  </si>
  <si>
    <t>TSV211</t>
  </si>
  <si>
    <t>TSV214</t>
  </si>
  <si>
    <t>TSV219</t>
  </si>
  <si>
    <t>ASV69</t>
  </si>
  <si>
    <t>Ežero g., Ubiškių k.</t>
  </si>
  <si>
    <t>Užugirio g. Užugirio k.</t>
  </si>
  <si>
    <t>4400-5760-9810</t>
  </si>
  <si>
    <t>11</t>
  </si>
  <si>
    <t>5/8</t>
  </si>
  <si>
    <t>8,17</t>
  </si>
  <si>
    <t>4400-6146-8726</t>
  </si>
  <si>
    <t>4,95</t>
  </si>
  <si>
    <t>4400-6179-1420</t>
  </si>
  <si>
    <t>Beržų g. (Dergionys–Ismonys nuo kelio 4714 Strėva- Ismonys- Rūdiškės)</t>
  </si>
  <si>
    <t>7,53</t>
  </si>
  <si>
    <t>4400-6173-3304</t>
  </si>
  <si>
    <t>4400-6146-6408</t>
  </si>
  <si>
    <t>4400-6145-2802</t>
  </si>
  <si>
    <t>4400-6315-4098; 4400-6315-4102; 4400-6316-0561; 4400-6316-0583; 4400-6316-0607; 4400-6316-0629</t>
  </si>
  <si>
    <t>4400-6288-7174</t>
  </si>
  <si>
    <t>4400-6305-7961</t>
  </si>
  <si>
    <t>4400-6278-6470; 4400-5495-3832</t>
  </si>
  <si>
    <t>4400-5974-4937; 4400-6278-1634</t>
  </si>
  <si>
    <t>4400-6283-1376</t>
  </si>
  <si>
    <t>4400-6286-0886; 4400-6287-1194</t>
  </si>
  <si>
    <t>4400-6185-0777; 4400-6185-0800; 4400-6185-0799</t>
  </si>
  <si>
    <t>4400-6220-6835</t>
  </si>
  <si>
    <t>4400-5982-5859; 4400-6265-9167</t>
  </si>
  <si>
    <t>4400-6274-3740; 4400-6274-3752</t>
  </si>
  <si>
    <t>4400-6223-8938; 4400-6223-8940</t>
  </si>
  <si>
    <t>4400-6215-9713; 4400-6215-9690; 4400-6215-9702</t>
  </si>
  <si>
    <t>4400-5986-7571; 4400-5986-6630</t>
  </si>
  <si>
    <t>4400-6219-7604</t>
  </si>
  <si>
    <t>4400-5407-1382; 4400-5407-5306</t>
  </si>
  <si>
    <r>
      <t>T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</rPr>
      <t>V001–seniūnijos teritorijoje;</t>
    </r>
  </si>
  <si>
    <t>4400-5977-9334; 4400-6331-4738</t>
  </si>
  <si>
    <t xml:space="preserve">Draugystės g. Trakų m., atkarpa, nuo Draugystės g. 14 </t>
  </si>
  <si>
    <t>Lankų g., Čižiūnų k.</t>
  </si>
  <si>
    <t xml:space="preserve">Dainų g., Čižiūnų k. </t>
  </si>
  <si>
    <t>Liepų g., Čižiūnų k.</t>
  </si>
  <si>
    <t>4/9</t>
  </si>
  <si>
    <t>6/11</t>
  </si>
  <si>
    <t xml:space="preserve">Kranto g., Čižiūnų k. </t>
  </si>
  <si>
    <t>Bičių g., Ubiškių k.</t>
  </si>
  <si>
    <t xml:space="preserve">Liepų g., Ubiškių k. </t>
  </si>
  <si>
    <t>3,5/8</t>
  </si>
  <si>
    <t>Kelias nuo ASV19 kelio į Zabarauskų vs.</t>
  </si>
  <si>
    <t>3/7/8</t>
  </si>
  <si>
    <t>Kelias nuo ASV19 per Zabarauskų vs.</t>
  </si>
  <si>
    <t>Kelias nuo 4738 kelio į Vėžiakojo k.</t>
  </si>
  <si>
    <t xml:space="preserve">Kelias nuo 221 kelio į Jurežerio k. </t>
  </si>
  <si>
    <t xml:space="preserve">Kelias nuo A16 kelio į Vilūnų k. </t>
  </si>
  <si>
    <t xml:space="preserve">Angelų g., Drabužininkų k. </t>
  </si>
  <si>
    <t>4/8</t>
  </si>
  <si>
    <t xml:space="preserve">Kelias nuo ASV07 kelio į Keitonių k. </t>
  </si>
  <si>
    <t>Ežero g., Raipolio k.</t>
  </si>
  <si>
    <t>Skrebės g., atkarpa nuo kelio A16</t>
  </si>
  <si>
    <t>Skrebės g. atkarpa į Aukštadvario mstl. II kapines</t>
  </si>
  <si>
    <t>Skrebės g. atkarpa I (iki namo Nr. 24)</t>
  </si>
  <si>
    <t>Saulėtekio g., Aukštadvario mstl.</t>
  </si>
  <si>
    <t>Skrebės g. atkarpa II (iki namo Nr. 32)</t>
  </si>
  <si>
    <t>Vievio g. atkarpa I (iki namo Nr. 2)</t>
  </si>
  <si>
    <t xml:space="preserve">Kelias nuo ASV24 kelio į Jovariškių k. </t>
  </si>
  <si>
    <t>4,5/8</t>
  </si>
  <si>
    <t>Vėjų g., A. Semeniukų k.</t>
  </si>
  <si>
    <t>Šaltinių g., A. Semeniukų k.</t>
  </si>
  <si>
    <t>LSV152</t>
  </si>
  <si>
    <t>LSV153</t>
  </si>
  <si>
    <t>ASV71</t>
  </si>
  <si>
    <t>ASV72</t>
  </si>
  <si>
    <t>ASV73</t>
  </si>
  <si>
    <t>ASV75</t>
  </si>
  <si>
    <t>ASV76</t>
  </si>
  <si>
    <t>ASV77</t>
  </si>
  <si>
    <t>ASV79</t>
  </si>
  <si>
    <t>ASV80</t>
  </si>
  <si>
    <t>ASV81</t>
  </si>
  <si>
    <t>ASV82</t>
  </si>
  <si>
    <t>ASV83</t>
  </si>
  <si>
    <t>ASV84</t>
  </si>
  <si>
    <t>ASV85</t>
  </si>
  <si>
    <t>ASV86</t>
  </si>
  <si>
    <t>ASV88</t>
  </si>
  <si>
    <t>ASV89</t>
  </si>
  <si>
    <t>ASV90</t>
  </si>
  <si>
    <t>ASV91</t>
  </si>
  <si>
    <t>ASV92</t>
  </si>
  <si>
    <t>ASV93</t>
  </si>
  <si>
    <t>ASV94</t>
  </si>
  <si>
    <t>TSV222</t>
  </si>
  <si>
    <t xml:space="preserve">Privažiuojamasis kelias prie Penkininkų k. Markutiškių kel. 29, nuo kelio A16 </t>
  </si>
  <si>
    <t>12/6</t>
  </si>
  <si>
    <t xml:space="preserve">Privažiuojamasis kelias prie Barčių k. 15, nuo kelio A16 </t>
  </si>
  <si>
    <t>10/8</t>
  </si>
  <si>
    <t xml:space="preserve">Privažiuojamasis kelias Penkininkų k., Margio Kranto g., nuo kelio A16 </t>
  </si>
  <si>
    <t xml:space="preserve">Markutiškių k. Gandrų g., nuo kelio Pakrantės g. (TSV060) </t>
  </si>
  <si>
    <t xml:space="preserve">Privažiuojamasis kelias prie Miciūnų k., Miško g. 20, nuo Miško g. </t>
  </si>
  <si>
    <t xml:space="preserve">Privažiuojamasis kelias prie Kudrionių Girios k., nuo kelio Nr. 4709 </t>
  </si>
  <si>
    <t xml:space="preserve">Privažiuojamasis kelias prie Kalnų g. 4, Bagdononių k., nuo kelio TSV 003 </t>
  </si>
  <si>
    <t>8,5/14</t>
  </si>
  <si>
    <t xml:space="preserve">Privažiuojamasis kelias prie Burokų k. 2, nuo kelio TSV 003 </t>
  </si>
  <si>
    <t>Privažiuojamasis kelias prie Subartėnų k. 17, nuo kelio TSV 004</t>
  </si>
  <si>
    <t>6,5/8</t>
  </si>
  <si>
    <t xml:space="preserve">Privažiuojamasis kelias prie Kalnų g. 6D, Bagdononys, nuo kelio TSV 004 </t>
  </si>
  <si>
    <t xml:space="preserve">Privažiuojamasis kelias prie Miško g. 5, Miciūnai, nuo kelio TSV 189  Dobilų k. </t>
  </si>
  <si>
    <t>10/12,8</t>
  </si>
  <si>
    <t xml:space="preserve">Privažiuojamasis kelias Salkininkai, Beržų g., nuo kelio 4723 Salkininkai Viesų g. </t>
  </si>
  <si>
    <t xml:space="preserve">Privažiuojamasis kelias Salkininkai, Senoji  g., nuo kelio 4723 Salkininkai T. Kosčiuskos g. </t>
  </si>
  <si>
    <t xml:space="preserve">Privažiuojamasis kelias prie Varatniškių k., nuo kelio Nr. 4709 Trakai - Padvarionys </t>
  </si>
  <si>
    <t>6/17</t>
  </si>
  <si>
    <t>TSV223</t>
  </si>
  <si>
    <t>TSV224</t>
  </si>
  <si>
    <t>TSV225</t>
  </si>
  <si>
    <t>TSV226</t>
  </si>
  <si>
    <t>TSV227</t>
  </si>
  <si>
    <t>TSV228</t>
  </si>
  <si>
    <t>TSV229</t>
  </si>
  <si>
    <t>TSV230</t>
  </si>
  <si>
    <t>TSV231</t>
  </si>
  <si>
    <t>TSV232</t>
  </si>
  <si>
    <t>TSV233</t>
  </si>
  <si>
    <t>TSV234</t>
  </si>
  <si>
    <t>TSV235</t>
  </si>
  <si>
    <t>TSV236</t>
  </si>
  <si>
    <t>4400-6598-9491; 4400-6598-9472; 4400-6598-9448; 4400-6598-9460; 4400-6598-9459; 4400-6598-9437; 4400-6598-9504</t>
  </si>
  <si>
    <t>4400-6598-9515</t>
  </si>
  <si>
    <t>4400-6598-9560</t>
  </si>
  <si>
    <t>4400-6608-0720; 4400-6608-0700; 4400-6608-0697</t>
  </si>
  <si>
    <t>4400-6608-0686; 4400-6608-0931; 4400-6608-0918; 4400-6608-0586; 4400-6608-0653; 4400-6608-0904</t>
  </si>
  <si>
    <t xml:space="preserve">4400-5974-5856 </t>
  </si>
  <si>
    <t>4400-6734-3462</t>
  </si>
  <si>
    <t>4400-6761-5232</t>
  </si>
  <si>
    <t>4400-6598-9415; 4400-6598-9426</t>
  </si>
  <si>
    <t>4400-6625-6082</t>
  </si>
  <si>
    <t>4400-6625-6040; 4400-6625-6052</t>
  </si>
  <si>
    <t>4400-6625-6039; 4400-6625-5996</t>
  </si>
  <si>
    <t>4400-6625-5963; 4400-6625-5985</t>
  </si>
  <si>
    <t>4400-6625-5920; 4400-6625-5874; 4400-6625-5909; 4400-6625-5930; 4400-6625-5916</t>
  </si>
  <si>
    <t>4400-6625-5852</t>
  </si>
  <si>
    <t>4400-6625-5796</t>
  </si>
  <si>
    <t>4400-6598-9715</t>
  </si>
  <si>
    <t>4400-6625-0311; 4400-6625-0299</t>
  </si>
  <si>
    <t>4400-6604-1554</t>
  </si>
  <si>
    <t>4400-5757-0124; 4400-5753-8293; 4400-5753-8339; 4400-5753-8317; 4400-5753-8340; 4400-6146-7436</t>
  </si>
  <si>
    <t>4400-5512-6799</t>
  </si>
  <si>
    <t xml:space="preserve"> 4400-5982-4229; 4400-6269-6760; 4400-6269-6782</t>
  </si>
  <si>
    <r>
      <t>A</t>
    </r>
    <r>
      <rPr>
        <sz val="10"/>
        <color theme="1"/>
        <rFont val="Arial"/>
        <family val="2"/>
        <charset val="186"/>
      </rPr>
      <t>SV01–seniūnijos pavadinimo pirmoji raidė;</t>
    </r>
  </si>
  <si>
    <r>
      <t>A</t>
    </r>
    <r>
      <rPr>
        <b/>
        <sz val="10"/>
        <color theme="1"/>
        <rFont val="Arial"/>
        <family val="2"/>
        <charset val="186"/>
      </rPr>
      <t>S</t>
    </r>
    <r>
      <rPr>
        <sz val="10"/>
        <color theme="1"/>
        <rFont val="Arial"/>
        <family val="2"/>
        <charset val="186"/>
      </rPr>
      <t>V01–seniūnijos teritorijoje;</t>
    </r>
  </si>
  <si>
    <r>
      <t>AS</t>
    </r>
    <r>
      <rPr>
        <b/>
        <sz val="10"/>
        <color theme="1"/>
        <rFont val="Arial"/>
        <family val="2"/>
        <charset val="186"/>
      </rPr>
      <t>V</t>
    </r>
    <r>
      <rPr>
        <sz val="10"/>
        <color theme="1"/>
        <rFont val="Arial"/>
        <family val="2"/>
        <charset val="186"/>
      </rPr>
      <t>01–vietinės reikšmės keliai (gatvės);</t>
    </r>
  </si>
  <si>
    <r>
      <t>ASV</t>
    </r>
    <r>
      <rPr>
        <b/>
        <sz val="10"/>
        <color theme="1"/>
        <rFont val="Arial"/>
        <family val="2"/>
        <charset val="186"/>
      </rPr>
      <t>01</t>
    </r>
    <r>
      <rPr>
        <sz val="10"/>
        <color theme="1"/>
        <rFont val="Arial"/>
        <family val="2"/>
        <charset val="186"/>
      </rPr>
      <t>–vietinės reikšmės kelio (gatvės) numeris.</t>
    </r>
  </si>
  <si>
    <r>
      <t>G</t>
    </r>
    <r>
      <rPr>
        <sz val="10"/>
        <color theme="1"/>
        <rFont val="Arial"/>
        <family val="2"/>
        <charset val="186"/>
      </rPr>
      <t>SV01–seniūnijos pavadinimo pirmoji raidė;</t>
    </r>
  </si>
  <si>
    <r>
      <t>L</t>
    </r>
    <r>
      <rPr>
        <sz val="10"/>
        <color theme="1"/>
        <rFont val="Arial"/>
        <family val="2"/>
        <charset val="186"/>
      </rPr>
      <t>SV001–seniūnijos pavadinimo pirmoji raidė;</t>
    </r>
  </si>
  <si>
    <r>
      <t>L</t>
    </r>
    <r>
      <rPr>
        <b/>
        <sz val="10"/>
        <color theme="1"/>
        <rFont val="Arial"/>
        <family val="2"/>
        <charset val="186"/>
      </rPr>
      <t>S</t>
    </r>
    <r>
      <rPr>
        <sz val="10"/>
        <color theme="1"/>
        <rFont val="Arial"/>
        <family val="2"/>
        <charset val="186"/>
      </rPr>
      <t xml:space="preserve">V001–seniūnijos teritorijoje; 
</t>
    </r>
    <r>
      <rPr>
        <b/>
        <sz val="10"/>
        <color indexed="10"/>
        <rFont val="Arial"/>
        <family val="2"/>
        <charset val="186"/>
      </rPr>
      <t/>
    </r>
  </si>
  <si>
    <r>
      <t>LS</t>
    </r>
    <r>
      <rPr>
        <b/>
        <sz val="10"/>
        <color theme="1"/>
        <rFont val="Arial"/>
        <family val="2"/>
        <charset val="186"/>
      </rPr>
      <t>V</t>
    </r>
    <r>
      <rPr>
        <sz val="10"/>
        <color theme="1"/>
        <rFont val="Arial"/>
        <family val="2"/>
        <charset val="186"/>
      </rPr>
      <t>001–vietinės reikšmės keliai (gatvės);</t>
    </r>
  </si>
  <si>
    <r>
      <t>O</t>
    </r>
    <r>
      <rPr>
        <sz val="10"/>
        <color theme="1"/>
        <rFont val="Arial"/>
        <family val="2"/>
        <charset val="186"/>
      </rPr>
      <t>SV01–seniūnijos pavadinimo pirmoji raidė;</t>
    </r>
  </si>
  <si>
    <r>
      <t>O</t>
    </r>
    <r>
      <rPr>
        <b/>
        <sz val="10"/>
        <color theme="1"/>
        <rFont val="Arial"/>
        <family val="2"/>
        <charset val="186"/>
      </rPr>
      <t>S</t>
    </r>
    <r>
      <rPr>
        <sz val="10"/>
        <color theme="1"/>
        <rFont val="Arial"/>
        <family val="2"/>
        <charset val="186"/>
      </rPr>
      <t xml:space="preserve">V01–seniūnijos teritorijoje; 
</t>
    </r>
    <r>
      <rPr>
        <b/>
        <sz val="10"/>
        <rFont val="Arial"/>
        <family val="2"/>
        <charset val="186"/>
      </rPr>
      <t/>
    </r>
  </si>
  <si>
    <r>
      <t>P</t>
    </r>
    <r>
      <rPr>
        <sz val="10"/>
        <color theme="1"/>
        <rFont val="Arial"/>
        <family val="2"/>
        <charset val="186"/>
      </rPr>
      <t>SV001–seniūnijos pavadinimo pirmoji raidė;</t>
    </r>
  </si>
  <si>
    <r>
      <t>P</t>
    </r>
    <r>
      <rPr>
        <b/>
        <sz val="10"/>
        <color theme="1"/>
        <rFont val="Arial"/>
        <family val="2"/>
        <charset val="186"/>
      </rPr>
      <t>S</t>
    </r>
    <r>
      <rPr>
        <sz val="10"/>
        <color theme="1"/>
        <rFont val="Arial"/>
        <family val="2"/>
        <charset val="186"/>
      </rPr>
      <t xml:space="preserve">V001–seniūnijos teritorijoje; 
</t>
    </r>
    <r>
      <rPr>
        <b/>
        <sz val="10"/>
        <color indexed="10"/>
        <rFont val="Arial"/>
        <family val="2"/>
        <charset val="186"/>
      </rPr>
      <t/>
    </r>
  </si>
  <si>
    <r>
      <t>PS</t>
    </r>
    <r>
      <rPr>
        <b/>
        <sz val="10"/>
        <color theme="1"/>
        <rFont val="Arial"/>
        <family val="2"/>
        <charset val="186"/>
      </rPr>
      <t>V</t>
    </r>
    <r>
      <rPr>
        <sz val="10"/>
        <color theme="1"/>
        <rFont val="Arial"/>
        <family val="2"/>
        <charset val="186"/>
      </rPr>
      <t>001–vietinės reikšmės keliai (gatvės);</t>
    </r>
  </si>
  <si>
    <r>
      <t>PSV</t>
    </r>
    <r>
      <rPr>
        <b/>
        <sz val="10"/>
        <color theme="1"/>
        <rFont val="Arial"/>
        <family val="2"/>
        <charset val="186"/>
      </rPr>
      <t>001</t>
    </r>
    <r>
      <rPr>
        <sz val="10"/>
        <color theme="1"/>
        <rFont val="Arial"/>
        <family val="2"/>
        <charset val="186"/>
      </rPr>
      <t>–vietinės reikšmės kelio (gatvės) numeris.</t>
    </r>
  </si>
  <si>
    <t xml:space="preserve">Privažiuojamasi skelias prie Anglininkų k.      </t>
  </si>
  <si>
    <t>4400-5507-5388; 4400-6761-5265</t>
  </si>
  <si>
    <r>
      <t>RS</t>
    </r>
    <r>
      <rPr>
        <b/>
        <sz val="10"/>
        <color theme="1"/>
        <rFont val="Arial"/>
        <family val="2"/>
        <charset val="186"/>
      </rPr>
      <t>V</t>
    </r>
    <r>
      <rPr>
        <sz val="10"/>
        <color theme="1"/>
        <rFont val="Arial"/>
        <family val="2"/>
        <charset val="186"/>
      </rPr>
      <t>01–vietinės reikšmės keliai (gatvės);</t>
    </r>
  </si>
  <si>
    <r>
      <t>RSV</t>
    </r>
    <r>
      <rPr>
        <b/>
        <sz val="10"/>
        <color theme="1"/>
        <rFont val="Arial"/>
        <family val="2"/>
        <charset val="186"/>
      </rPr>
      <t>01</t>
    </r>
    <r>
      <rPr>
        <sz val="10"/>
        <color theme="1"/>
        <rFont val="Arial"/>
        <family val="2"/>
        <charset val="186"/>
      </rPr>
      <t>–vietinės reikšmės kelio (gatvės) numeris;</t>
    </r>
  </si>
  <si>
    <r>
      <t>RS</t>
    </r>
    <r>
      <rPr>
        <b/>
        <sz val="10"/>
        <color theme="1"/>
        <rFont val="Arial"/>
        <family val="2"/>
        <charset val="186"/>
      </rPr>
      <t>P</t>
    </r>
    <r>
      <rPr>
        <sz val="10"/>
        <color theme="1"/>
        <rFont val="Arial"/>
        <family val="2"/>
        <charset val="186"/>
      </rPr>
      <t>01–pėsčiųjų/pėsčiųjų-dviračių takas.</t>
    </r>
  </si>
  <si>
    <r>
      <t>ST</t>
    </r>
    <r>
      <rPr>
        <sz val="10"/>
        <color theme="1"/>
        <rFont val="Arial"/>
        <family val="2"/>
        <charset val="186"/>
      </rPr>
      <t>SV01–seniūnijos pavadinimo pirmoji raidė;</t>
    </r>
  </si>
  <si>
    <r>
      <t>ST</t>
    </r>
    <r>
      <rPr>
        <b/>
        <sz val="10"/>
        <color theme="1"/>
        <rFont val="Arial"/>
        <family val="2"/>
        <charset val="186"/>
      </rPr>
      <t>S</t>
    </r>
    <r>
      <rPr>
        <sz val="10"/>
        <color theme="1"/>
        <rFont val="Arial"/>
        <family val="2"/>
        <charset val="186"/>
      </rPr>
      <t xml:space="preserve">V01–seniūnijos teritorijoje; 
</t>
    </r>
    <r>
      <rPr>
        <b/>
        <sz val="10"/>
        <color indexed="10"/>
        <rFont val="Arial"/>
        <family val="2"/>
        <charset val="186"/>
      </rPr>
      <t/>
    </r>
  </si>
  <si>
    <r>
      <t>STS</t>
    </r>
    <r>
      <rPr>
        <b/>
        <sz val="10"/>
        <color theme="1"/>
        <rFont val="Arial"/>
        <family val="2"/>
        <charset val="186"/>
      </rPr>
      <t>V</t>
    </r>
    <r>
      <rPr>
        <sz val="10"/>
        <color theme="1"/>
        <rFont val="Arial"/>
        <family val="2"/>
        <charset val="186"/>
      </rPr>
      <t>01–vietinės reikšmės kelias (gatvė);</t>
    </r>
  </si>
  <si>
    <t>4400-6274-1555; 4400-6274-1566; 4400-6711-9533</t>
  </si>
  <si>
    <r>
      <t>IŠ VISO</t>
    </r>
    <r>
      <rPr>
        <sz val="10"/>
        <color theme="1"/>
        <rFont val="Arial"/>
        <family val="2"/>
      </rPr>
      <t xml:space="preserve"> </t>
    </r>
  </si>
  <si>
    <t>Reikalingos matuoti atkarpos 
ilgis, m</t>
  </si>
  <si>
    <t xml:space="preserve"> kerta 7907-0002-0280,4400-0130-9766</t>
  </si>
  <si>
    <t>4400-2251-7108 servitutas, Nžt pasisakymas dėl 7907-0002-0042 neįskaitytas paie 100 metrų)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</si>
</sst>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44" x14ac:knownFonts="1">
    <font>
      <sz val="10"/>
      <name val="Arial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color theme="1"/>
      <name val="Arial"/>
      <family val="2"/>
    </font>
    <font>
      <sz val="11"/>
      <name val="Calibri"/>
      <family val="2"/>
      <charset val="186"/>
    </font>
    <font>
      <sz val="10"/>
      <color theme="1"/>
      <name val="Arial"/>
      <family val="2"/>
      <charset val="186"/>
    </font>
    <font>
      <sz val="11"/>
      <color rgb="FF1F497D"/>
      <name val="Calibri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trike/>
      <sz val="10"/>
      <color theme="1"/>
      <name val="Arial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5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0"/>
    <xf numFmtId="0" fontId="26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0"/>
    <xf numFmtId="0" fontId="27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4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49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24" fillId="0" borderId="0" xfId="0" applyNumberFormat="1" applyFont="1" applyAlignment="1">
      <alignment horizontal="right"/>
    </xf>
    <xf numFmtId="0" fontId="30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25" xfId="0" applyFont="1" applyBorder="1"/>
    <xf numFmtId="0" fontId="0" fillId="0" borderId="0" xfId="0" applyAlignment="1">
      <alignment horizontal="left"/>
    </xf>
    <xf numFmtId="0" fontId="24" fillId="0" borderId="0" xfId="0" applyFont="1" applyAlignment="1">
      <alignment horizontal="center" wrapText="1"/>
    </xf>
    <xf numFmtId="49" fontId="30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right"/>
    </xf>
    <xf numFmtId="0" fontId="25" fillId="0" borderId="16" xfId="0" applyFont="1" applyBorder="1"/>
    <xf numFmtId="0" fontId="25" fillId="0" borderId="16" xfId="0" applyFont="1" applyBorder="1" applyAlignment="1">
      <alignment horizontal="left"/>
    </xf>
    <xf numFmtId="0" fontId="24" fillId="0" borderId="16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22" fillId="0" borderId="0" xfId="0" applyFont="1"/>
    <xf numFmtId="14" fontId="30" fillId="0" borderId="0" xfId="0" applyNumberFormat="1" applyFont="1"/>
    <xf numFmtId="0" fontId="34" fillId="0" borderId="0" xfId="0" applyFont="1"/>
    <xf numFmtId="0" fontId="38" fillId="0" borderId="0" xfId="0" applyFont="1"/>
    <xf numFmtId="0" fontId="39" fillId="0" borderId="0" xfId="0" applyFont="1"/>
    <xf numFmtId="0" fontId="37" fillId="0" borderId="0" xfId="0" applyFont="1"/>
    <xf numFmtId="1" fontId="4" fillId="0" borderId="0" xfId="0" applyNumberFormat="1" applyFont="1"/>
    <xf numFmtId="49" fontId="29" fillId="0" borderId="0" xfId="0" applyNumberFormat="1" applyFont="1" applyAlignment="1">
      <alignment horizontal="right"/>
    </xf>
    <xf numFmtId="0" fontId="32" fillId="0" borderId="16" xfId="0" applyFont="1" applyBorder="1" applyAlignment="1">
      <alignment horizontal="left"/>
    </xf>
    <xf numFmtId="49" fontId="32" fillId="0" borderId="0" xfId="0" applyNumberFormat="1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2" fillId="0" borderId="16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49" fontId="30" fillId="0" borderId="16" xfId="0" applyNumberFormat="1" applyFont="1" applyBorder="1" applyAlignment="1">
      <alignment horizontal="center"/>
    </xf>
    <xf numFmtId="0" fontId="30" fillId="0" borderId="17" xfId="0" applyFont="1" applyBorder="1" applyAlignment="1">
      <alignment horizontal="center" wrapText="1"/>
    </xf>
    <xf numFmtId="0" fontId="32" fillId="0" borderId="0" xfId="0" applyFont="1"/>
    <xf numFmtId="0" fontId="30" fillId="0" borderId="16" xfId="0" applyFont="1" applyBorder="1" applyAlignment="1">
      <alignment horizontal="center" wrapText="1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 wrapText="1"/>
    </xf>
    <xf numFmtId="0" fontId="30" fillId="0" borderId="0" xfId="0" applyFont="1" applyAlignment="1">
      <alignment horizontal="right"/>
    </xf>
    <xf numFmtId="0" fontId="36" fillId="0" borderId="0" xfId="0" applyFont="1"/>
    <xf numFmtId="0" fontId="32" fillId="0" borderId="12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49" fontId="30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8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16" xfId="0" applyFont="1" applyBorder="1" applyAlignment="1">
      <alignment horizontal="center" vertical="top" wrapText="1"/>
    </xf>
    <xf numFmtId="49" fontId="36" fillId="0" borderId="16" xfId="0" applyNumberFormat="1" applyFont="1" applyBorder="1" applyAlignment="1">
      <alignment horizontal="center" vertical="top" wrapText="1"/>
    </xf>
    <xf numFmtId="0" fontId="36" fillId="0" borderId="17" xfId="0" applyFont="1" applyBorder="1" applyAlignment="1">
      <alignment horizontal="center" wrapText="1"/>
    </xf>
    <xf numFmtId="0" fontId="36" fillId="0" borderId="0" xfId="0" applyFont="1" applyAlignment="1">
      <alignment wrapText="1"/>
    </xf>
    <xf numFmtId="0" fontId="40" fillId="0" borderId="0" xfId="0" applyFont="1"/>
    <xf numFmtId="0" fontId="36" fillId="0" borderId="17" xfId="0" applyFont="1" applyBorder="1" applyAlignment="1">
      <alignment horizontal="center" vertical="top" wrapText="1"/>
    </xf>
    <xf numFmtId="0" fontId="36" fillId="0" borderId="16" xfId="0" applyFont="1" applyBorder="1" applyAlignment="1">
      <alignment horizontal="center" wrapText="1"/>
    </xf>
    <xf numFmtId="49" fontId="36" fillId="0" borderId="16" xfId="0" applyNumberFormat="1" applyFont="1" applyBorder="1" applyAlignment="1">
      <alignment horizontal="center"/>
    </xf>
    <xf numFmtId="49" fontId="36" fillId="0" borderId="15" xfId="0" applyNumberFormat="1" applyFont="1" applyBorder="1" applyAlignment="1">
      <alignment horizont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/>
    </xf>
    <xf numFmtId="0" fontId="40" fillId="0" borderId="17" xfId="0" applyFont="1" applyBorder="1" applyAlignment="1">
      <alignment horizontal="center" wrapText="1"/>
    </xf>
    <xf numFmtId="0" fontId="30" fillId="0" borderId="0" xfId="0" applyFont="1" applyAlignment="1">
      <alignment horizontal="left"/>
    </xf>
    <xf numFmtId="0" fontId="30" fillId="0" borderId="15" xfId="89" applyFont="1" applyBorder="1" applyAlignment="1">
      <alignment horizontal="center"/>
    </xf>
    <xf numFmtId="0" fontId="30" fillId="0" borderId="16" xfId="89" applyFont="1" applyBorder="1" applyAlignment="1">
      <alignment horizontal="center"/>
    </xf>
    <xf numFmtId="0" fontId="30" fillId="0" borderId="16" xfId="89" applyFont="1" applyBorder="1" applyAlignment="1">
      <alignment horizontal="center" wrapText="1"/>
    </xf>
    <xf numFmtId="49" fontId="30" fillId="0" borderId="16" xfId="89" applyNumberFormat="1" applyFont="1" applyBorder="1" applyAlignment="1">
      <alignment horizontal="center"/>
    </xf>
    <xf numFmtId="0" fontId="30" fillId="0" borderId="16" xfId="0" applyFont="1" applyBorder="1"/>
    <xf numFmtId="49" fontId="30" fillId="0" borderId="16" xfId="0" applyNumberFormat="1" applyFont="1" applyBorder="1" applyAlignment="1">
      <alignment horizontal="right"/>
    </xf>
    <xf numFmtId="0" fontId="32" fillId="0" borderId="16" xfId="0" applyFont="1" applyBorder="1"/>
    <xf numFmtId="0" fontId="32" fillId="0" borderId="17" xfId="0" applyFont="1" applyBorder="1" applyAlignment="1">
      <alignment wrapText="1"/>
    </xf>
    <xf numFmtId="0" fontId="30" fillId="0" borderId="10" xfId="0" applyFont="1" applyBorder="1"/>
    <xf numFmtId="49" fontId="30" fillId="0" borderId="10" xfId="0" applyNumberFormat="1" applyFont="1" applyBorder="1" applyAlignment="1">
      <alignment horizontal="right"/>
    </xf>
    <xf numFmtId="0" fontId="32" fillId="0" borderId="10" xfId="0" applyFont="1" applyBorder="1"/>
    <xf numFmtId="0" fontId="32" fillId="0" borderId="10" xfId="28" applyNumberFormat="1" applyFont="1" applyFill="1" applyBorder="1"/>
    <xf numFmtId="0" fontId="32" fillId="0" borderId="18" xfId="28" applyNumberFormat="1" applyFont="1" applyFill="1" applyBorder="1" applyAlignment="1">
      <alignment wrapText="1"/>
    </xf>
    <xf numFmtId="0" fontId="32" fillId="0" borderId="16" xfId="0" applyFont="1" applyBorder="1" applyAlignment="1">
      <alignment horizontal="center" wrapText="1"/>
    </xf>
    <xf numFmtId="0" fontId="3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0" fillId="0" borderId="17" xfId="0" applyFont="1" applyBorder="1" applyAlignment="1">
      <alignment wrapText="1"/>
    </xf>
    <xf numFmtId="0" fontId="30" fillId="0" borderId="16" xfId="0" applyFont="1" applyBorder="1" applyAlignment="1">
      <alignment wrapText="1"/>
    </xf>
    <xf numFmtId="1" fontId="30" fillId="0" borderId="16" xfId="0" applyNumberFormat="1" applyFont="1" applyBorder="1"/>
    <xf numFmtId="0" fontId="32" fillId="0" borderId="16" xfId="0" applyFont="1" applyBorder="1" applyAlignment="1">
      <alignment wrapText="1"/>
    </xf>
    <xf numFmtId="0" fontId="30" fillId="0" borderId="16" xfId="0" applyFont="1" applyBorder="1" applyAlignment="1">
      <alignment vertical="center" wrapText="1"/>
    </xf>
    <xf numFmtId="49" fontId="30" fillId="0" borderId="16" xfId="0" applyNumberFormat="1" applyFont="1" applyBorder="1" applyAlignment="1">
      <alignment horizontal="right" vertical="center" wrapText="1"/>
    </xf>
    <xf numFmtId="1" fontId="30" fillId="0" borderId="16" xfId="0" applyNumberFormat="1" applyFont="1" applyBorder="1" applyAlignment="1">
      <alignment horizontal="right" vertical="center" wrapText="1"/>
    </xf>
    <xf numFmtId="1" fontId="30" fillId="0" borderId="0" xfId="0" applyNumberFormat="1" applyFont="1" applyAlignment="1">
      <alignment horizontal="right" vertical="center" wrapText="1"/>
    </xf>
    <xf numFmtId="0" fontId="30" fillId="0" borderId="15" xfId="0" applyFont="1" applyBorder="1"/>
    <xf numFmtId="0" fontId="42" fillId="0" borderId="16" xfId="0" applyFont="1" applyBorder="1" applyAlignment="1">
      <alignment vertical="center" wrapText="1"/>
    </xf>
    <xf numFmtId="0" fontId="41" fillId="0" borderId="16" xfId="0" applyFont="1" applyBorder="1" applyAlignment="1">
      <alignment vertical="center" wrapText="1"/>
    </xf>
    <xf numFmtId="49" fontId="41" fillId="0" borderId="16" xfId="0" applyNumberFormat="1" applyFont="1" applyBorder="1" applyAlignment="1">
      <alignment horizontal="right" vertical="center" wrapText="1"/>
    </xf>
    <xf numFmtId="1" fontId="32" fillId="0" borderId="16" xfId="0" applyNumberFormat="1" applyFont="1" applyBorder="1" applyAlignment="1">
      <alignment horizontal="right" vertical="center" wrapText="1"/>
    </xf>
    <xf numFmtId="0" fontId="32" fillId="0" borderId="12" xfId="0" applyFont="1" applyBorder="1"/>
    <xf numFmtId="1" fontId="32" fillId="0" borderId="10" xfId="0" applyNumberFormat="1" applyFont="1" applyBorder="1" applyAlignment="1">
      <alignment wrapText="1"/>
    </xf>
    <xf numFmtId="0" fontId="32" fillId="0" borderId="18" xfId="0" applyFont="1" applyBorder="1" applyAlignment="1">
      <alignment wrapText="1"/>
    </xf>
    <xf numFmtId="0" fontId="30" fillId="0" borderId="19" xfId="0" applyFont="1" applyBorder="1"/>
    <xf numFmtId="49" fontId="30" fillId="0" borderId="19" xfId="0" applyNumberFormat="1" applyFont="1" applyBorder="1" applyAlignment="1">
      <alignment horizontal="right"/>
    </xf>
    <xf numFmtId="0" fontId="32" fillId="0" borderId="10" xfId="0" applyFont="1" applyBorder="1" applyAlignment="1">
      <alignment horizontal="center" wrapText="1"/>
    </xf>
    <xf numFmtId="0" fontId="32" fillId="0" borderId="17" xfId="40" applyFont="1" applyBorder="1" applyAlignment="1">
      <alignment horizontal="center" wrapText="1"/>
    </xf>
    <xf numFmtId="0" fontId="43" fillId="0" borderId="16" xfId="0" applyFont="1" applyBorder="1"/>
    <xf numFmtId="0" fontId="43" fillId="0" borderId="16" xfId="0" applyFont="1" applyBorder="1" applyAlignment="1">
      <alignment wrapText="1"/>
    </xf>
    <xf numFmtId="0" fontId="30" fillId="0" borderId="12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 wrapText="1"/>
    </xf>
    <xf numFmtId="0" fontId="30" fillId="0" borderId="25" xfId="0" applyFont="1" applyBorder="1"/>
    <xf numFmtId="0" fontId="30" fillId="0" borderId="16" xfId="40" applyFont="1" applyBorder="1"/>
    <xf numFmtId="0" fontId="30" fillId="0" borderId="16" xfId="44" applyFont="1" applyBorder="1"/>
    <xf numFmtId="0" fontId="30" fillId="0" borderId="15" xfId="44" applyFont="1" applyBorder="1" applyAlignment="1">
      <alignment horizontal="center"/>
    </xf>
    <xf numFmtId="49" fontId="30" fillId="0" borderId="16" xfId="44" applyNumberFormat="1" applyFont="1" applyBorder="1" applyAlignment="1">
      <alignment horizontal="right"/>
    </xf>
    <xf numFmtId="0" fontId="30" fillId="0" borderId="16" xfId="87" applyFont="1" applyBorder="1"/>
    <xf numFmtId="0" fontId="30" fillId="0" borderId="16" xfId="88" applyFont="1" applyBorder="1"/>
    <xf numFmtId="49" fontId="30" fillId="0" borderId="16" xfId="88" applyNumberFormat="1" applyFont="1" applyBorder="1" applyAlignment="1">
      <alignment horizontal="right"/>
    </xf>
    <xf numFmtId="0" fontId="41" fillId="0" borderId="0" xfId="0" applyFont="1"/>
    <xf numFmtId="49" fontId="30" fillId="0" borderId="16" xfId="40" applyNumberFormat="1" applyFont="1" applyBorder="1" applyAlignment="1">
      <alignment horizontal="right"/>
    </xf>
    <xf numFmtId="0" fontId="30" fillId="0" borderId="30" xfId="44" applyFont="1" applyBorder="1" applyAlignment="1">
      <alignment horizontal="center"/>
    </xf>
    <xf numFmtId="0" fontId="30" fillId="0" borderId="27" xfId="0" applyFont="1" applyBorder="1"/>
    <xf numFmtId="0" fontId="30" fillId="0" borderId="26" xfId="0" applyFont="1" applyBorder="1"/>
    <xf numFmtId="49" fontId="30" fillId="0" borderId="27" xfId="0" applyNumberFormat="1" applyFont="1" applyBorder="1" applyAlignment="1">
      <alignment horizontal="right"/>
    </xf>
    <xf numFmtId="0" fontId="30" fillId="0" borderId="27" xfId="44" applyFont="1" applyBorder="1"/>
    <xf numFmtId="0" fontId="30" fillId="0" borderId="30" xfId="0" applyFont="1" applyBorder="1"/>
    <xf numFmtId="0" fontId="30" fillId="0" borderId="29" xfId="0" applyFont="1" applyBorder="1" applyAlignment="1">
      <alignment wrapText="1"/>
    </xf>
    <xf numFmtId="0" fontId="30" fillId="0" borderId="31" xfId="0" applyFont="1" applyBorder="1" applyAlignment="1">
      <alignment wrapText="1"/>
    </xf>
    <xf numFmtId="0" fontId="30" fillId="0" borderId="28" xfId="44" applyFont="1" applyBorder="1" applyAlignment="1">
      <alignment horizontal="center"/>
    </xf>
    <xf numFmtId="0" fontId="30" fillId="0" borderId="26" xfId="88" applyFont="1" applyBorder="1"/>
    <xf numFmtId="0" fontId="30" fillId="0" borderId="27" xfId="88" applyFont="1" applyBorder="1"/>
    <xf numFmtId="49" fontId="30" fillId="0" borderId="27" xfId="88" applyNumberFormat="1" applyFont="1" applyBorder="1" applyAlignment="1">
      <alignment horizontal="right"/>
    </xf>
    <xf numFmtId="0" fontId="30" fillId="0" borderId="27" xfId="87" applyFont="1" applyBorder="1"/>
    <xf numFmtId="0" fontId="32" fillId="0" borderId="27" xfId="0" applyFont="1" applyBorder="1"/>
    <xf numFmtId="0" fontId="32" fillId="24" borderId="10" xfId="0" applyFont="1" applyFill="1" applyBorder="1" applyAlignment="1">
      <alignment horizontal="center"/>
    </xf>
    <xf numFmtId="0" fontId="32" fillId="24" borderId="16" xfId="0" applyFont="1" applyFill="1" applyBorder="1" applyAlignment="1">
      <alignment horizontal="center"/>
    </xf>
    <xf numFmtId="0" fontId="40" fillId="0" borderId="16" xfId="0" applyFont="1" applyBorder="1" applyAlignment="1">
      <alignment horizontal="center" vertical="top" wrapText="1"/>
    </xf>
    <xf numFmtId="0" fontId="40" fillId="24" borderId="16" xfId="0" applyFont="1" applyFill="1" applyBorder="1" applyAlignment="1">
      <alignment horizontal="center"/>
    </xf>
    <xf numFmtId="0" fontId="32" fillId="0" borderId="16" xfId="89" applyFont="1" applyBorder="1" applyAlignment="1">
      <alignment horizontal="center"/>
    </xf>
    <xf numFmtId="0" fontId="32" fillId="24" borderId="10" xfId="0" applyFont="1" applyFill="1" applyBorder="1"/>
    <xf numFmtId="0" fontId="32" fillId="24" borderId="16" xfId="0" applyFont="1" applyFill="1" applyBorder="1"/>
    <xf numFmtId="0" fontId="32" fillId="24" borderId="16" xfId="0" applyFont="1" applyFill="1" applyBorder="1" applyAlignment="1">
      <alignment wrapText="1"/>
    </xf>
    <xf numFmtId="0" fontId="32" fillId="0" borderId="0" xfId="0" applyFont="1" applyAlignment="1">
      <alignment wrapText="1"/>
    </xf>
    <xf numFmtId="0" fontId="32" fillId="24" borderId="10" xfId="0" applyFont="1" applyFill="1" applyBorder="1" applyAlignment="1">
      <alignment horizontal="center" wrapText="1"/>
    </xf>
    <xf numFmtId="0" fontId="32" fillId="24" borderId="16" xfId="0" applyFont="1" applyFill="1" applyBorder="1" applyAlignment="1">
      <alignment horizontal="center" wrapText="1"/>
    </xf>
    <xf numFmtId="0" fontId="32" fillId="0" borderId="16" xfId="40" applyFont="1" applyBorder="1"/>
    <xf numFmtId="0" fontId="32" fillId="0" borderId="16" xfId="44" applyFont="1" applyBorder="1"/>
    <xf numFmtId="0" fontId="32" fillId="0" borderId="16" xfId="87" applyFont="1" applyBorder="1"/>
    <xf numFmtId="0" fontId="32" fillId="0" borderId="27" xfId="44" applyFont="1" applyBorder="1"/>
    <xf numFmtId="0" fontId="32" fillId="0" borderId="27" xfId="87" applyFont="1" applyBorder="1"/>
    <xf numFmtId="0" fontId="32" fillId="24" borderId="27" xfId="0" applyFont="1" applyFill="1" applyBorder="1"/>
    <xf numFmtId="3" fontId="32" fillId="0" borderId="16" xfId="0" applyNumberFormat="1" applyFont="1" applyBorder="1"/>
    <xf numFmtId="1" fontId="32" fillId="24" borderId="16" xfId="0" applyNumberFormat="1" applyFont="1" applyFill="1" applyBorder="1" applyAlignment="1">
      <alignment horizontal="right" vertical="center" wrapText="1"/>
    </xf>
    <xf numFmtId="1" fontId="32" fillId="24" borderId="10" xfId="0" applyNumberFormat="1" applyFont="1" applyFill="1" applyBorder="1" applyAlignment="1">
      <alignment wrapText="1"/>
    </xf>
    <xf numFmtId="0" fontId="30" fillId="24" borderId="0" xfId="0" applyFont="1" applyFill="1" applyAlignment="1">
      <alignment wrapText="1"/>
    </xf>
    <xf numFmtId="0" fontId="32" fillId="0" borderId="0" xfId="0" applyFont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/>
    </xf>
    <xf numFmtId="49" fontId="32" fillId="0" borderId="13" xfId="0" applyNumberFormat="1" applyFont="1" applyBorder="1" applyAlignment="1">
      <alignment horizontal="center" vertical="center" wrapText="1"/>
    </xf>
    <xf numFmtId="49" fontId="32" fillId="0" borderId="16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2" fillId="0" borderId="14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left" wrapText="1"/>
    </xf>
    <xf numFmtId="0" fontId="30" fillId="0" borderId="16" xfId="0" applyFont="1" applyBorder="1" applyAlignment="1">
      <alignment horizontal="left"/>
    </xf>
    <xf numFmtId="0" fontId="32" fillId="0" borderId="11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32" fillId="0" borderId="16" xfId="0" applyFont="1" applyBorder="1" applyAlignment="1">
      <alignment horizontal="left"/>
    </xf>
    <xf numFmtId="0" fontId="4" fillId="0" borderId="16" xfId="0" applyFont="1" applyBorder="1" applyAlignment="1">
      <alignment horizontal="left" wrapText="1"/>
    </xf>
    <xf numFmtId="0" fontId="4" fillId="0" borderId="16" xfId="0" applyFont="1" applyBorder="1" applyAlignment="1">
      <alignment horizontal="left"/>
    </xf>
    <xf numFmtId="0" fontId="40" fillId="0" borderId="20" xfId="0" applyFont="1" applyBorder="1" applyAlignment="1">
      <alignment horizontal="center"/>
    </xf>
    <xf numFmtId="0" fontId="40" fillId="0" borderId="21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6" fillId="0" borderId="21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6" xfId="0" applyFont="1" applyBorder="1" applyAlignment="1">
      <alignment horizontal="center" wrapText="1"/>
    </xf>
    <xf numFmtId="0" fontId="32" fillId="0" borderId="23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2" fillId="0" borderId="13" xfId="40" applyFont="1" applyBorder="1" applyAlignment="1">
      <alignment horizontal="center" vertical="center"/>
    </xf>
    <xf numFmtId="0" fontId="32" fillId="0" borderId="16" xfId="40" applyFont="1" applyBorder="1" applyAlignment="1">
      <alignment horizontal="center" vertical="center"/>
    </xf>
    <xf numFmtId="49" fontId="32" fillId="0" borderId="13" xfId="40" applyNumberFormat="1" applyFont="1" applyBorder="1" applyAlignment="1">
      <alignment horizontal="center" vertical="center" wrapText="1"/>
    </xf>
    <xf numFmtId="49" fontId="32" fillId="0" borderId="16" xfId="40" applyNumberFormat="1" applyFont="1" applyBorder="1" applyAlignment="1">
      <alignment horizontal="center" vertical="center"/>
    </xf>
    <xf numFmtId="0" fontId="32" fillId="0" borderId="15" xfId="40" applyFont="1" applyBorder="1" applyAlignment="1">
      <alignment horizontal="center"/>
    </xf>
    <xf numFmtId="0" fontId="32" fillId="0" borderId="16" xfId="40" applyFont="1" applyBorder="1" applyAlignment="1">
      <alignment horizontal="center"/>
    </xf>
    <xf numFmtId="0" fontId="32" fillId="0" borderId="13" xfId="40" applyFont="1" applyBorder="1" applyAlignment="1">
      <alignment horizontal="center" vertical="center" wrapText="1"/>
    </xf>
  </cellXfs>
  <cellStyles count="99">
    <cellStyle name="1 antraštė" xfId="31" builtinId="16" customBuiltin="1"/>
    <cellStyle name="2 antraštė" xfId="32" builtinId="17" customBuiltin="1"/>
    <cellStyle name="20% - Accent1 2" xfId="46" xr:uid="{00000000-0005-0000-0000-000001000000}"/>
    <cellStyle name="20% - Accent2 2" xfId="47" xr:uid="{00000000-0005-0000-0000-000003000000}"/>
    <cellStyle name="20% - Accent3 2" xfId="48" xr:uid="{00000000-0005-0000-0000-000005000000}"/>
    <cellStyle name="20% - Accent4 2" xfId="49" xr:uid="{00000000-0005-0000-0000-000007000000}"/>
    <cellStyle name="20% - Accent5 2" xfId="50" xr:uid="{00000000-0005-0000-0000-000009000000}"/>
    <cellStyle name="20% - Accent6 2" xfId="51" xr:uid="{00000000-0005-0000-0000-00000B000000}"/>
    <cellStyle name="20% – paryškinimas 1" xfId="1" builtinId="30" customBuiltin="1"/>
    <cellStyle name="20% – paryškinimas 2" xfId="2" builtinId="34" customBuiltin="1"/>
    <cellStyle name="20% – paryškinimas 3" xfId="3" builtinId="38" customBuiltin="1"/>
    <cellStyle name="20% – paryškinimas 4" xfId="4" builtinId="42" customBuiltin="1"/>
    <cellStyle name="20% – paryškinimas 5" xfId="5" builtinId="46" customBuiltin="1"/>
    <cellStyle name="20% – paryškinimas 6" xfId="6" builtinId="50" customBuiltin="1"/>
    <cellStyle name="3 antraštė" xfId="33" builtinId="18" customBuiltin="1"/>
    <cellStyle name="4 antraštė" xfId="34" builtinId="19" customBuiltin="1"/>
    <cellStyle name="40% - Accent1 2" xfId="52" xr:uid="{00000000-0005-0000-0000-00000D000000}"/>
    <cellStyle name="40% - Accent2 2" xfId="53" xr:uid="{00000000-0005-0000-0000-00000F000000}"/>
    <cellStyle name="40% - Accent3 2" xfId="54" xr:uid="{00000000-0005-0000-0000-000011000000}"/>
    <cellStyle name="40% - Accent4 2" xfId="55" xr:uid="{00000000-0005-0000-0000-000013000000}"/>
    <cellStyle name="40% - Accent5 2" xfId="56" xr:uid="{00000000-0005-0000-0000-000015000000}"/>
    <cellStyle name="40% - Accent6 2" xfId="57" xr:uid="{00000000-0005-0000-0000-000017000000}"/>
    <cellStyle name="40% – paryškinimas 1" xfId="7" builtinId="31" customBuiltin="1"/>
    <cellStyle name="40% – paryškinimas 2" xfId="8" builtinId="35" customBuiltin="1"/>
    <cellStyle name="40% – paryškinimas 3" xfId="9" builtinId="39" customBuiltin="1"/>
    <cellStyle name="40% – paryškinimas 4" xfId="10" builtinId="43" customBuiltin="1"/>
    <cellStyle name="40% – paryškinimas 5" xfId="11" builtinId="47" customBuiltin="1"/>
    <cellStyle name="40% – paryškinimas 6" xfId="12" builtinId="51" customBuiltin="1"/>
    <cellStyle name="60% - Accent1 2" xfId="58" xr:uid="{00000000-0005-0000-0000-000019000000}"/>
    <cellStyle name="60% - Accent2 2" xfId="59" xr:uid="{00000000-0005-0000-0000-00001B000000}"/>
    <cellStyle name="60% - Accent3 2" xfId="60" xr:uid="{00000000-0005-0000-0000-00001D000000}"/>
    <cellStyle name="60% - Accent4 2" xfId="61" xr:uid="{00000000-0005-0000-0000-00001F000000}"/>
    <cellStyle name="60% - Accent5 2" xfId="62" xr:uid="{00000000-0005-0000-0000-000021000000}"/>
    <cellStyle name="60% - Accent6 2" xfId="63" xr:uid="{00000000-0005-0000-0000-000023000000}"/>
    <cellStyle name="60% – paryškinimas 1" xfId="13" builtinId="32" customBuiltin="1"/>
    <cellStyle name="60% – paryškinimas 2" xfId="14" builtinId="36" customBuiltin="1"/>
    <cellStyle name="60% – paryškinimas 3" xfId="15" builtinId="40" customBuiltin="1"/>
    <cellStyle name="60% – paryškinimas 4" xfId="16" builtinId="44" customBuiltin="1"/>
    <cellStyle name="60% – paryškinimas 5" xfId="17" builtinId="48" customBuiltin="1"/>
    <cellStyle name="60% – paryškinimas 6" xfId="18" builtinId="52" customBuiltin="1"/>
    <cellStyle name="Accent1 2" xfId="64" xr:uid="{00000000-0005-0000-0000-000025000000}"/>
    <cellStyle name="Accent2 2" xfId="65" xr:uid="{00000000-0005-0000-0000-000027000000}"/>
    <cellStyle name="Accent3 2" xfId="66" xr:uid="{00000000-0005-0000-0000-000029000000}"/>
    <cellStyle name="Accent4 2" xfId="67" xr:uid="{00000000-0005-0000-0000-00002B000000}"/>
    <cellStyle name="Accent5 2" xfId="68" xr:uid="{00000000-0005-0000-0000-00002D000000}"/>
    <cellStyle name="Accent6 2" xfId="69" xr:uid="{00000000-0005-0000-0000-00002F000000}"/>
    <cellStyle name="Aiškinamasis tekstas" xfId="29" builtinId="53" customBuiltin="1"/>
    <cellStyle name="Bad 2" xfId="70" xr:uid="{00000000-0005-0000-0000-000031000000}"/>
    <cellStyle name="Blogas" xfId="25" builtinId="27" customBuiltin="1"/>
    <cellStyle name="Calculation 2" xfId="71" xr:uid="{00000000-0005-0000-0000-000033000000}"/>
    <cellStyle name="Check Cell 2" xfId="72" xr:uid="{00000000-0005-0000-0000-000035000000}"/>
    <cellStyle name="Explanatory Text 2" xfId="73" xr:uid="{00000000-0005-0000-0000-000038000000}"/>
    <cellStyle name="Geras" xfId="30" builtinId="26" customBuiltin="1"/>
    <cellStyle name="Good 2" xfId="74" xr:uid="{00000000-0005-0000-0000-00003A000000}"/>
    <cellStyle name="Heading 1 2" xfId="75" xr:uid="{00000000-0005-0000-0000-00003C000000}"/>
    <cellStyle name="Heading 2 2" xfId="76" xr:uid="{00000000-0005-0000-0000-00003E000000}"/>
    <cellStyle name="Heading 3 2" xfId="77" xr:uid="{00000000-0005-0000-0000-000040000000}"/>
    <cellStyle name="Heading 4 2" xfId="78" xr:uid="{00000000-0005-0000-0000-000042000000}"/>
    <cellStyle name="Input 2" xfId="79" xr:uid="{00000000-0005-0000-0000-000044000000}"/>
    <cellStyle name="Įprastas" xfId="0" builtinId="0"/>
    <cellStyle name="Įprastas 2" xfId="89" xr:uid="{00000000-0005-0000-0000-000045000000}"/>
    <cellStyle name="Įspėjimo tekstas" xfId="43" builtinId="11" customBuiltin="1"/>
    <cellStyle name="Išvestis" xfId="39" builtinId="21" customBuiltin="1"/>
    <cellStyle name="Įvestis" xfId="35" builtinId="20" customBuiltin="1"/>
    <cellStyle name="Linked Cell 2" xfId="80" xr:uid="{00000000-0005-0000-0000-000047000000}"/>
    <cellStyle name="Neutral 2" xfId="81" xr:uid="{00000000-0005-0000-0000-000049000000}"/>
    <cellStyle name="Neutralus" xfId="37" builtinId="28" customBuiltin="1"/>
    <cellStyle name="Normal 2" xfId="44" xr:uid="{00000000-0005-0000-0000-00004B000000}"/>
    <cellStyle name="Normal 2 2" xfId="87" xr:uid="{00000000-0005-0000-0000-00004C000000}"/>
    <cellStyle name="Normal 2 3" xfId="88" xr:uid="{00000000-0005-0000-0000-00004D000000}"/>
    <cellStyle name="Normal 2 3 2" xfId="90" xr:uid="{00000000-0005-0000-0000-00004E000000}"/>
    <cellStyle name="Normal 3" xfId="45" xr:uid="{00000000-0005-0000-0000-00004F000000}"/>
    <cellStyle name="Normal 3 2" xfId="91" xr:uid="{CC2046B5-0665-4C04-A78C-4F369D5ABBDD}"/>
    <cellStyle name="Normal 3 2 2" xfId="93" xr:uid="{18BC6B41-5DF0-4677-A917-A04A4033CC0A}"/>
    <cellStyle name="Normal 3 2 2 2" xfId="98" xr:uid="{0588BCE8-4B52-4EB8-8EA4-4ECCB2A57784}"/>
    <cellStyle name="Normal 3 2 3" xfId="96" xr:uid="{32147C12-8175-4235-BA49-DA56C74A752D}"/>
    <cellStyle name="Normal 3 3" xfId="92" xr:uid="{E5181F86-E5B5-424E-8C24-91212C117A3F}"/>
    <cellStyle name="Normal 3 3 2" xfId="97" xr:uid="{8C68E577-242C-4302-A5A3-450A0A74C4A5}"/>
    <cellStyle name="Normal 3 4" xfId="94" xr:uid="{6D94EAB0-4882-4BB7-9B38-E89B56B8D2C5}"/>
    <cellStyle name="Normal 4" xfId="95" xr:uid="{F3EA6560-926C-469B-84A0-922BF2945546}"/>
    <cellStyle name="Note 2" xfId="82" xr:uid="{00000000-0005-0000-0000-000051000000}"/>
    <cellStyle name="Output 2" xfId="83" xr:uid="{00000000-0005-0000-0000-000053000000}"/>
    <cellStyle name="Paprastas_Lapas1" xfId="40" xr:uid="{00000000-0005-0000-0000-000054000000}"/>
    <cellStyle name="Paryškinimas 1" xfId="19" builtinId="29" customBuiltin="1"/>
    <cellStyle name="Paryškinimas 2" xfId="20" builtinId="33" customBuiltin="1"/>
    <cellStyle name="Paryškinimas 3" xfId="21" builtinId="37" customBuiltin="1"/>
    <cellStyle name="Paryškinimas 4" xfId="22" builtinId="41" customBuiltin="1"/>
    <cellStyle name="Paryškinimas 5" xfId="23" builtinId="45" customBuiltin="1"/>
    <cellStyle name="Paryškinimas 6" xfId="24" builtinId="49" customBuiltin="1"/>
    <cellStyle name="Pastaba" xfId="38" builtinId="10" customBuiltin="1"/>
    <cellStyle name="Pavadinimas" xfId="41" builtinId="15" customBuiltin="1"/>
    <cellStyle name="Skaičiavimas" xfId="26" builtinId="22" customBuiltin="1"/>
    <cellStyle name="Suma" xfId="42" builtinId="25" customBuiltin="1"/>
    <cellStyle name="Susietas langelis" xfId="36" builtinId="24" customBuiltin="1"/>
    <cellStyle name="Tikrinimo langelis" xfId="27" builtinId="23" customBuiltin="1"/>
    <cellStyle name="Title 2" xfId="84" xr:uid="{00000000-0005-0000-0000-000056000000}"/>
    <cellStyle name="Total 2" xfId="85" xr:uid="{00000000-0005-0000-0000-000058000000}"/>
    <cellStyle name="Valiuta" xfId="28" builtinId="4"/>
    <cellStyle name="Warning Text 2" xfId="86" xr:uid="{00000000-0005-0000-0000-00005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topLeftCell="A19" zoomScale="124" zoomScaleNormal="124" workbookViewId="0">
      <selection activeCell="F54" sqref="F54"/>
    </sheetView>
  </sheetViews>
  <sheetFormatPr defaultRowHeight="12.75" x14ac:dyDescent="0.2"/>
  <cols>
    <col min="1" max="1" width="4.5703125" customWidth="1"/>
    <col min="2" max="2" width="8.5703125" customWidth="1"/>
    <col min="3" max="3" width="38.85546875" customWidth="1"/>
    <col min="4" max="4" width="12.5703125" customWidth="1"/>
    <col min="5" max="5" width="6.28515625" style="8" customWidth="1"/>
    <col min="7" max="7" width="9.7109375" customWidth="1"/>
    <col min="8" max="8" width="7.7109375" customWidth="1"/>
    <col min="9" max="9" width="16.5703125" style="4" customWidth="1"/>
    <col min="10" max="10" width="11.5703125" customWidth="1"/>
    <col min="11" max="11" width="10.7109375" customWidth="1"/>
    <col min="12" max="12" width="11.28515625" customWidth="1"/>
    <col min="13" max="13" width="10.5703125" customWidth="1"/>
    <col min="14" max="14" width="24.140625" customWidth="1"/>
    <col min="17" max="17" width="19.5703125" customWidth="1"/>
    <col min="18" max="18" width="47.140625" customWidth="1"/>
  </cols>
  <sheetData>
    <row r="1" spans="1:22" x14ac:dyDescent="0.2">
      <c r="A1" s="1"/>
      <c r="B1" s="1"/>
      <c r="C1" s="1"/>
      <c r="D1" s="1"/>
      <c r="E1" s="7"/>
      <c r="F1" s="1"/>
      <c r="G1" s="1"/>
      <c r="H1" s="1"/>
      <c r="J1" s="1"/>
      <c r="K1" s="1"/>
      <c r="L1" s="1"/>
      <c r="M1" s="1"/>
      <c r="N1" s="1"/>
      <c r="O1" s="1"/>
      <c r="P1" s="1"/>
    </row>
    <row r="2" spans="1:22" x14ac:dyDescent="0.2">
      <c r="A2" s="1"/>
      <c r="B2" s="1"/>
      <c r="C2" s="1"/>
      <c r="D2" s="1"/>
      <c r="E2" s="7"/>
      <c r="F2" s="1"/>
      <c r="G2" s="1"/>
      <c r="H2" s="1"/>
      <c r="J2" s="1"/>
      <c r="K2" s="1"/>
      <c r="L2" s="1"/>
      <c r="M2" s="1"/>
      <c r="N2" s="1"/>
      <c r="O2" s="1"/>
      <c r="P2" s="1"/>
    </row>
    <row r="3" spans="1:22" x14ac:dyDescent="0.2">
      <c r="A3" s="10"/>
      <c r="B3" s="10"/>
      <c r="C3" s="10"/>
      <c r="D3" s="10"/>
      <c r="E3" s="17"/>
      <c r="F3" s="10"/>
      <c r="G3" s="10"/>
      <c r="H3" s="10"/>
      <c r="I3" s="1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x14ac:dyDescent="0.2">
      <c r="A4" s="10"/>
      <c r="B4" s="10"/>
      <c r="C4" s="10"/>
      <c r="D4" s="10"/>
      <c r="E4" s="17"/>
      <c r="F4" s="10"/>
      <c r="G4" s="10"/>
      <c r="H4" s="10"/>
      <c r="I4" s="12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x14ac:dyDescent="0.2">
      <c r="A5" s="10"/>
      <c r="B5" s="10"/>
      <c r="C5" s="10"/>
      <c r="D5" s="10"/>
      <c r="E5" s="17"/>
      <c r="F5" s="10"/>
      <c r="G5" s="10"/>
      <c r="H5" s="10"/>
      <c r="I5" s="1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x14ac:dyDescent="0.2">
      <c r="A6" s="10"/>
      <c r="B6" s="10"/>
      <c r="C6" s="10"/>
      <c r="D6" s="10"/>
      <c r="E6" s="34"/>
      <c r="F6" s="10"/>
      <c r="G6" s="10"/>
      <c r="H6" s="10"/>
      <c r="I6" s="12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2">
      <c r="A7" s="10"/>
      <c r="B7" s="10"/>
      <c r="C7" s="10"/>
      <c r="D7" s="10"/>
      <c r="E7" s="17"/>
      <c r="F7" s="10"/>
      <c r="G7" s="10"/>
      <c r="H7" s="10"/>
      <c r="I7" s="12" t="s">
        <v>272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x14ac:dyDescent="0.2">
      <c r="A8" s="157" t="s">
        <v>186</v>
      </c>
      <c r="B8" s="157"/>
      <c r="C8" s="157"/>
      <c r="D8" s="157"/>
      <c r="E8" s="157"/>
      <c r="F8" s="157"/>
      <c r="G8" s="157"/>
      <c r="H8" s="157"/>
      <c r="I8" s="36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13.5" thickBot="1" x14ac:dyDescent="0.25">
      <c r="A9" s="10"/>
      <c r="B9" s="10"/>
      <c r="C9" s="10"/>
      <c r="D9" s="10"/>
      <c r="E9" s="17"/>
      <c r="F9" s="10"/>
      <c r="G9" s="10"/>
      <c r="H9" s="10"/>
      <c r="I9" s="1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38.25" customHeight="1" x14ac:dyDescent="0.2">
      <c r="A10" s="174" t="s">
        <v>146</v>
      </c>
      <c r="B10" s="163" t="s">
        <v>179</v>
      </c>
      <c r="C10" s="158" t="s">
        <v>180</v>
      </c>
      <c r="D10" s="158" t="s">
        <v>181</v>
      </c>
      <c r="E10" s="161" t="s">
        <v>131</v>
      </c>
      <c r="F10" s="163" t="s">
        <v>508</v>
      </c>
      <c r="G10" s="163" t="s">
        <v>29</v>
      </c>
      <c r="H10" s="163"/>
      <c r="I10" s="170" t="s">
        <v>248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39.75" customHeight="1" x14ac:dyDescent="0.2">
      <c r="A11" s="175"/>
      <c r="B11" s="159"/>
      <c r="C11" s="159"/>
      <c r="D11" s="159"/>
      <c r="E11" s="162"/>
      <c r="F11" s="159"/>
      <c r="G11" s="37" t="s">
        <v>30</v>
      </c>
      <c r="H11" s="37" t="s">
        <v>144</v>
      </c>
      <c r="I11" s="17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7"/>
      <c r="B12" s="168"/>
      <c r="C12" s="168"/>
      <c r="D12" s="168"/>
      <c r="E12" s="168"/>
      <c r="F12" s="168"/>
      <c r="G12" s="168"/>
      <c r="H12" s="168"/>
      <c r="I12" s="16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64" t="s">
        <v>36</v>
      </c>
      <c r="B13" s="165"/>
      <c r="C13" s="165"/>
      <c r="D13" s="165"/>
      <c r="E13" s="165"/>
      <c r="F13" s="165"/>
      <c r="G13" s="165"/>
      <c r="H13" s="165"/>
      <c r="I13" s="166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7"/>
      <c r="B14" s="168"/>
      <c r="C14" s="168"/>
      <c r="D14" s="168"/>
      <c r="E14" s="168"/>
      <c r="F14" s="168"/>
      <c r="G14" s="168"/>
      <c r="H14" s="168"/>
      <c r="I14" s="16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89.25" x14ac:dyDescent="0.2">
      <c r="A15" s="38">
        <v>1</v>
      </c>
      <c r="B15" s="39" t="s">
        <v>37</v>
      </c>
      <c r="C15" s="39" t="s">
        <v>38</v>
      </c>
      <c r="D15" s="39" t="s">
        <v>307</v>
      </c>
      <c r="E15" s="40">
        <v>5</v>
      </c>
      <c r="F15" s="44">
        <v>917</v>
      </c>
      <c r="G15" s="39">
        <v>4720</v>
      </c>
      <c r="H15" s="39"/>
      <c r="I15" s="41" t="s">
        <v>462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38">
        <v>2</v>
      </c>
      <c r="B16" s="39" t="s">
        <v>39</v>
      </c>
      <c r="C16" s="39" t="s">
        <v>40</v>
      </c>
      <c r="D16" s="39" t="s">
        <v>307</v>
      </c>
      <c r="E16" s="40">
        <v>6</v>
      </c>
      <c r="F16" s="44">
        <v>3114</v>
      </c>
      <c r="G16" s="39">
        <v>3450</v>
      </c>
      <c r="H16" s="39"/>
      <c r="I16" s="41" t="s">
        <v>463</v>
      </c>
      <c r="J16" s="10"/>
      <c r="K16" s="42"/>
      <c r="L16" s="42"/>
      <c r="M16" s="42"/>
      <c r="N16" s="42"/>
      <c r="O16" s="42"/>
      <c r="P16" s="42"/>
      <c r="Q16" s="42"/>
      <c r="R16" s="42"/>
      <c r="S16" s="42"/>
      <c r="T16" s="10"/>
      <c r="U16" s="10"/>
      <c r="V16" s="10"/>
    </row>
    <row r="17" spans="1:22" s="1" customFormat="1" ht="25.5" x14ac:dyDescent="0.2">
      <c r="A17" s="38">
        <v>3</v>
      </c>
      <c r="B17" s="39" t="s">
        <v>41</v>
      </c>
      <c r="C17" s="39" t="s">
        <v>42</v>
      </c>
      <c r="D17" s="39" t="s">
        <v>307</v>
      </c>
      <c r="E17" s="40">
        <v>5</v>
      </c>
      <c r="F17" s="44">
        <v>1658</v>
      </c>
      <c r="G17" s="39">
        <v>4300</v>
      </c>
      <c r="H17" s="39"/>
      <c r="I17" s="41" t="s">
        <v>470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38">
        <v>5</v>
      </c>
      <c r="B18" s="39" t="s">
        <v>43</v>
      </c>
      <c r="C18" s="39" t="s">
        <v>44</v>
      </c>
      <c r="D18" s="39" t="s">
        <v>307</v>
      </c>
      <c r="E18" s="40">
        <v>5</v>
      </c>
      <c r="F18" s="44">
        <v>1143</v>
      </c>
      <c r="G18" s="39">
        <v>1500</v>
      </c>
      <c r="H18" s="39"/>
      <c r="I18" s="41" t="s">
        <v>471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x14ac:dyDescent="0.2">
      <c r="A19" s="38">
        <v>14</v>
      </c>
      <c r="B19" s="39" t="s">
        <v>45</v>
      </c>
      <c r="C19" s="43" t="s">
        <v>58</v>
      </c>
      <c r="D19" s="39" t="s">
        <v>307</v>
      </c>
      <c r="E19" s="40">
        <v>8</v>
      </c>
      <c r="F19" s="44">
        <v>119</v>
      </c>
      <c r="G19" s="39">
        <v>408</v>
      </c>
      <c r="H19" s="39"/>
      <c r="I19" s="41" t="s">
        <v>284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38.25" x14ac:dyDescent="0.2">
      <c r="A20" s="38">
        <v>15</v>
      </c>
      <c r="B20" s="39" t="s">
        <v>46</v>
      </c>
      <c r="C20" s="43" t="s">
        <v>243</v>
      </c>
      <c r="D20" s="39" t="s">
        <v>307</v>
      </c>
      <c r="E20" s="40">
        <v>4</v>
      </c>
      <c r="F20" s="44">
        <v>1100</v>
      </c>
      <c r="G20" s="39">
        <v>1100</v>
      </c>
      <c r="H20" s="39"/>
      <c r="I20" s="4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x14ac:dyDescent="0.2">
      <c r="A21" s="38">
        <v>18</v>
      </c>
      <c r="B21" s="39" t="s">
        <v>48</v>
      </c>
      <c r="C21" s="43" t="s">
        <v>47</v>
      </c>
      <c r="D21" s="39" t="s">
        <v>307</v>
      </c>
      <c r="E21" s="40">
        <v>4</v>
      </c>
      <c r="F21" s="44">
        <v>400</v>
      </c>
      <c r="G21" s="39">
        <v>2800</v>
      </c>
      <c r="H21" s="39"/>
      <c r="I21" s="41" t="s">
        <v>464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38">
        <v>21</v>
      </c>
      <c r="B22" s="39" t="s">
        <v>50</v>
      </c>
      <c r="C22" s="39" t="s">
        <v>49</v>
      </c>
      <c r="D22" s="39" t="s">
        <v>307</v>
      </c>
      <c r="E22" s="40">
        <v>4</v>
      </c>
      <c r="F22" s="44">
        <v>174</v>
      </c>
      <c r="G22" s="39">
        <v>600</v>
      </c>
      <c r="H22" s="39"/>
      <c r="I22" s="41" t="s">
        <v>364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4.75" customHeight="1" x14ac:dyDescent="0.2">
      <c r="A23" s="38">
        <v>32</v>
      </c>
      <c r="B23" s="39" t="s">
        <v>53</v>
      </c>
      <c r="C23" s="43" t="s">
        <v>242</v>
      </c>
      <c r="D23" s="39" t="s">
        <v>307</v>
      </c>
      <c r="E23" s="40">
        <v>4</v>
      </c>
      <c r="F23" s="44">
        <v>218</v>
      </c>
      <c r="G23" s="39">
        <v>600</v>
      </c>
      <c r="H23" s="39"/>
      <c r="I23" s="41" t="s">
        <v>480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38.25" x14ac:dyDescent="0.2">
      <c r="A24" s="38">
        <v>33</v>
      </c>
      <c r="B24" s="39" t="s">
        <v>54</v>
      </c>
      <c r="C24" s="39" t="s">
        <v>51</v>
      </c>
      <c r="D24" s="39" t="s">
        <v>307</v>
      </c>
      <c r="E24" s="40">
        <v>3.5</v>
      </c>
      <c r="F24" s="44">
        <v>217</v>
      </c>
      <c r="G24" s="39">
        <v>1150</v>
      </c>
      <c r="H24" s="39"/>
      <c r="I24" s="41" t="s">
        <v>465</v>
      </c>
      <c r="J24" s="10" t="s">
        <v>509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6.5" x14ac:dyDescent="0.2">
      <c r="A25" s="38">
        <v>34</v>
      </c>
      <c r="B25" s="39" t="s">
        <v>55</v>
      </c>
      <c r="C25" s="43" t="s">
        <v>52</v>
      </c>
      <c r="D25" s="39" t="s">
        <v>307</v>
      </c>
      <c r="E25" s="40">
        <v>4</v>
      </c>
      <c r="F25" s="44">
        <v>834</v>
      </c>
      <c r="G25" s="39">
        <v>2500</v>
      </c>
      <c r="H25" s="39"/>
      <c r="I25" s="41" t="s">
        <v>466</v>
      </c>
      <c r="J25" s="10" t="s">
        <v>510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38"/>
      <c r="B26" s="39"/>
      <c r="C26" s="39"/>
      <c r="D26" s="39"/>
      <c r="E26" s="40"/>
      <c r="F26" s="137">
        <f>SUM(F15:F25)</f>
        <v>9894</v>
      </c>
      <c r="G26" s="44">
        <f>SUM(G15:G25)</f>
        <v>23128</v>
      </c>
      <c r="H26" s="44">
        <v>0</v>
      </c>
      <c r="I26" s="45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67"/>
      <c r="B27" s="168"/>
      <c r="C27" s="168"/>
      <c r="D27" s="168"/>
      <c r="E27" s="168"/>
      <c r="F27" s="168"/>
      <c r="G27" s="168"/>
      <c r="H27" s="168"/>
      <c r="I27" s="16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64" t="s">
        <v>56</v>
      </c>
      <c r="B28" s="165"/>
      <c r="C28" s="165"/>
      <c r="D28" s="165"/>
      <c r="E28" s="165"/>
      <c r="F28" s="165"/>
      <c r="G28" s="165"/>
      <c r="H28" s="165"/>
      <c r="I28" s="166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x14ac:dyDescent="0.2">
      <c r="A29" s="167"/>
      <c r="B29" s="168"/>
      <c r="C29" s="168"/>
      <c r="D29" s="168"/>
      <c r="E29" s="168"/>
      <c r="F29" s="168"/>
      <c r="G29" s="168"/>
      <c r="H29" s="168"/>
      <c r="I29" s="16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38.25" x14ac:dyDescent="0.2">
      <c r="A30" s="38">
        <v>56</v>
      </c>
      <c r="B30" s="39" t="s">
        <v>190</v>
      </c>
      <c r="C30" s="39" t="s">
        <v>192</v>
      </c>
      <c r="D30" s="39" t="s">
        <v>307</v>
      </c>
      <c r="E30" s="40">
        <v>4</v>
      </c>
      <c r="F30" s="44">
        <v>737</v>
      </c>
      <c r="G30" s="39">
        <v>893</v>
      </c>
      <c r="H30" s="39"/>
      <c r="I30" s="41" t="s">
        <v>363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x14ac:dyDescent="0.2">
      <c r="A31" s="38">
        <v>59</v>
      </c>
      <c r="B31" s="39" t="s">
        <v>191</v>
      </c>
      <c r="C31" s="39" t="s">
        <v>193</v>
      </c>
      <c r="D31" s="39" t="s">
        <v>307</v>
      </c>
      <c r="E31" s="40">
        <v>4</v>
      </c>
      <c r="F31" s="44">
        <v>4420</v>
      </c>
      <c r="G31" s="39">
        <v>4420</v>
      </c>
      <c r="H31" s="39"/>
      <c r="I31" s="4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">
      <c r="A32" s="38">
        <v>69</v>
      </c>
      <c r="B32" s="39" t="s">
        <v>341</v>
      </c>
      <c r="C32" s="39" t="s">
        <v>342</v>
      </c>
      <c r="D32" s="39" t="s">
        <v>307</v>
      </c>
      <c r="E32" s="40" t="s">
        <v>298</v>
      </c>
      <c r="F32" s="44">
        <v>762</v>
      </c>
      <c r="G32" s="39">
        <v>1660</v>
      </c>
      <c r="H32" s="39"/>
      <c r="I32" s="41" t="s">
        <v>370</v>
      </c>
      <c r="J32" s="46"/>
      <c r="K32" s="10"/>
      <c r="L32" s="46"/>
      <c r="M32" s="10"/>
      <c r="N32" s="10"/>
      <c r="O32" s="10"/>
      <c r="P32" s="10"/>
      <c r="Q32" s="10"/>
      <c r="R32" s="10"/>
      <c r="S32" s="26"/>
      <c r="T32" s="10"/>
      <c r="U32" s="10"/>
      <c r="V32" s="10"/>
    </row>
    <row r="33" spans="1:22" x14ac:dyDescent="0.2">
      <c r="A33" s="38">
        <v>71</v>
      </c>
      <c r="B33" s="39" t="s">
        <v>406</v>
      </c>
      <c r="C33" s="39" t="s">
        <v>375</v>
      </c>
      <c r="D33" s="39" t="s">
        <v>310</v>
      </c>
      <c r="E33" s="40" t="s">
        <v>345</v>
      </c>
      <c r="F33" s="44">
        <v>210</v>
      </c>
      <c r="G33" s="39">
        <v>210</v>
      </c>
      <c r="H33" s="39"/>
      <c r="I33" s="4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">
      <c r="A34" s="38">
        <v>72</v>
      </c>
      <c r="B34" s="39" t="s">
        <v>407</v>
      </c>
      <c r="C34" s="39" t="s">
        <v>376</v>
      </c>
      <c r="D34" s="39" t="s">
        <v>310</v>
      </c>
      <c r="E34" s="40" t="s">
        <v>294</v>
      </c>
      <c r="F34" s="44">
        <v>195</v>
      </c>
      <c r="G34" s="39">
        <v>195</v>
      </c>
      <c r="H34" s="39"/>
      <c r="I34" s="4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38">
        <v>73</v>
      </c>
      <c r="B35" s="39" t="s">
        <v>408</v>
      </c>
      <c r="C35" s="39" t="s">
        <v>377</v>
      </c>
      <c r="D35" s="39" t="s">
        <v>309</v>
      </c>
      <c r="E35" s="40" t="s">
        <v>378</v>
      </c>
      <c r="F35" s="44">
        <v>270</v>
      </c>
      <c r="G35" s="39">
        <v>270</v>
      </c>
      <c r="H35" s="39"/>
      <c r="I35" s="4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38">
        <v>75</v>
      </c>
      <c r="B36" s="39" t="s">
        <v>409</v>
      </c>
      <c r="C36" s="39" t="s">
        <v>380</v>
      </c>
      <c r="D36" s="39" t="s">
        <v>307</v>
      </c>
      <c r="E36" s="40" t="s">
        <v>346</v>
      </c>
      <c r="F36" s="44">
        <v>918</v>
      </c>
      <c r="G36" s="39">
        <v>918</v>
      </c>
      <c r="H36" s="39"/>
      <c r="I36" s="4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38">
        <v>76</v>
      </c>
      <c r="B37" s="39" t="s">
        <v>410</v>
      </c>
      <c r="C37" s="39" t="s">
        <v>381</v>
      </c>
      <c r="D37" s="39" t="s">
        <v>307</v>
      </c>
      <c r="E37" s="40" t="s">
        <v>290</v>
      </c>
      <c r="F37" s="44">
        <v>380</v>
      </c>
      <c r="G37" s="39">
        <v>380</v>
      </c>
      <c r="H37" s="39"/>
      <c r="I37" s="4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38">
        <v>77</v>
      </c>
      <c r="B38" s="39" t="s">
        <v>411</v>
      </c>
      <c r="C38" s="39" t="s">
        <v>382</v>
      </c>
      <c r="D38" s="39" t="s">
        <v>307</v>
      </c>
      <c r="E38" s="40" t="s">
        <v>383</v>
      </c>
      <c r="F38" s="44">
        <v>346</v>
      </c>
      <c r="G38" s="39">
        <v>346</v>
      </c>
      <c r="H38" s="39"/>
      <c r="I38" s="4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38">
        <v>79</v>
      </c>
      <c r="B39" s="39" t="s">
        <v>412</v>
      </c>
      <c r="C39" s="39" t="s">
        <v>384</v>
      </c>
      <c r="D39" s="39" t="s">
        <v>307</v>
      </c>
      <c r="E39" s="40" t="s">
        <v>385</v>
      </c>
      <c r="F39" s="44">
        <v>570</v>
      </c>
      <c r="G39" s="39">
        <v>570</v>
      </c>
      <c r="H39" s="39"/>
      <c r="I39" s="4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38">
        <v>80</v>
      </c>
      <c r="B40" s="39" t="s">
        <v>413</v>
      </c>
      <c r="C40" s="39" t="s">
        <v>386</v>
      </c>
      <c r="D40" s="39" t="s">
        <v>307</v>
      </c>
      <c r="E40" s="40" t="s">
        <v>346</v>
      </c>
      <c r="F40" s="44">
        <v>860</v>
      </c>
      <c r="G40" s="39">
        <v>860</v>
      </c>
      <c r="H40" s="39"/>
      <c r="I40" s="4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38">
        <v>81</v>
      </c>
      <c r="B41" s="39" t="s">
        <v>414</v>
      </c>
      <c r="C41" s="39" t="s">
        <v>387</v>
      </c>
      <c r="D41" s="39" t="s">
        <v>307</v>
      </c>
      <c r="E41" s="40" t="s">
        <v>296</v>
      </c>
      <c r="F41" s="44">
        <v>235</v>
      </c>
      <c r="G41" s="39">
        <v>235</v>
      </c>
      <c r="H41" s="39"/>
      <c r="I41" s="4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38">
        <v>82</v>
      </c>
      <c r="B42" s="39" t="s">
        <v>415</v>
      </c>
      <c r="C42" s="39" t="s">
        <v>388</v>
      </c>
      <c r="D42" s="39" t="s">
        <v>307</v>
      </c>
      <c r="E42" s="40" t="s">
        <v>304</v>
      </c>
      <c r="F42" s="44">
        <v>725</v>
      </c>
      <c r="G42" s="39">
        <v>725</v>
      </c>
      <c r="H42" s="39"/>
      <c r="I42" s="41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38">
        <v>83</v>
      </c>
      <c r="B43" s="39" t="s">
        <v>416</v>
      </c>
      <c r="C43" s="39" t="s">
        <v>389</v>
      </c>
      <c r="D43" s="39" t="s">
        <v>307</v>
      </c>
      <c r="E43" s="40" t="s">
        <v>346</v>
      </c>
      <c r="F43" s="44">
        <v>250</v>
      </c>
      <c r="G43" s="39">
        <v>250</v>
      </c>
      <c r="H43" s="39"/>
      <c r="I43" s="41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">
      <c r="A44" s="38">
        <v>84</v>
      </c>
      <c r="B44" s="39" t="s">
        <v>417</v>
      </c>
      <c r="C44" s="39" t="s">
        <v>390</v>
      </c>
      <c r="D44" s="39" t="s">
        <v>307</v>
      </c>
      <c r="E44" s="40" t="s">
        <v>391</v>
      </c>
      <c r="F44" s="44">
        <v>430</v>
      </c>
      <c r="G44" s="39">
        <v>430</v>
      </c>
      <c r="H44" s="39"/>
      <c r="I44" s="41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x14ac:dyDescent="0.2">
      <c r="A45" s="38">
        <v>85</v>
      </c>
      <c r="B45" s="39" t="s">
        <v>418</v>
      </c>
      <c r="C45" s="39" t="s">
        <v>392</v>
      </c>
      <c r="D45" s="39" t="s">
        <v>307</v>
      </c>
      <c r="E45" s="40" t="s">
        <v>296</v>
      </c>
      <c r="F45" s="44">
        <v>775</v>
      </c>
      <c r="G45" s="39">
        <v>775</v>
      </c>
      <c r="H45" s="39"/>
      <c r="I45" s="41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A46" s="38">
        <v>86</v>
      </c>
      <c r="B46" s="39" t="s">
        <v>419</v>
      </c>
      <c r="C46" s="39" t="s">
        <v>393</v>
      </c>
      <c r="D46" s="39" t="s">
        <v>307</v>
      </c>
      <c r="E46" s="40" t="s">
        <v>385</v>
      </c>
      <c r="F46" s="44">
        <v>655</v>
      </c>
      <c r="G46" s="39">
        <v>655</v>
      </c>
      <c r="H46" s="39"/>
      <c r="I46" s="41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A47" s="38">
        <v>88</v>
      </c>
      <c r="B47" s="39" t="s">
        <v>420</v>
      </c>
      <c r="C47" s="39" t="s">
        <v>394</v>
      </c>
      <c r="D47" s="39" t="s">
        <v>310</v>
      </c>
      <c r="E47" s="40" t="s">
        <v>295</v>
      </c>
      <c r="F47" s="44">
        <v>225</v>
      </c>
      <c r="G47" s="39">
        <v>225</v>
      </c>
      <c r="H47" s="39"/>
      <c r="I47" s="41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x14ac:dyDescent="0.2">
      <c r="A48" s="38">
        <v>89</v>
      </c>
      <c r="B48" s="39" t="s">
        <v>421</v>
      </c>
      <c r="C48" s="39" t="s">
        <v>395</v>
      </c>
      <c r="D48" s="39" t="s">
        <v>310</v>
      </c>
      <c r="E48" s="40" t="s">
        <v>302</v>
      </c>
      <c r="F48" s="44">
        <v>130</v>
      </c>
      <c r="G48" s="39">
        <v>130</v>
      </c>
      <c r="H48" s="39"/>
      <c r="I48" s="41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x14ac:dyDescent="0.2">
      <c r="A49" s="38">
        <v>90</v>
      </c>
      <c r="B49" s="39" t="s">
        <v>422</v>
      </c>
      <c r="C49" s="39" t="s">
        <v>396</v>
      </c>
      <c r="D49" s="39" t="s">
        <v>310</v>
      </c>
      <c r="E49" s="40" t="s">
        <v>302</v>
      </c>
      <c r="F49" s="44">
        <v>105</v>
      </c>
      <c r="G49" s="39">
        <v>105</v>
      </c>
      <c r="H49" s="39"/>
      <c r="I49" s="41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x14ac:dyDescent="0.2">
      <c r="A50" s="38">
        <v>91</v>
      </c>
      <c r="B50" s="39" t="s">
        <v>423</v>
      </c>
      <c r="C50" s="39" t="s">
        <v>398</v>
      </c>
      <c r="D50" s="39" t="s">
        <v>310</v>
      </c>
      <c r="E50" s="40" t="s">
        <v>391</v>
      </c>
      <c r="F50" s="44">
        <v>150</v>
      </c>
      <c r="G50" s="39">
        <v>150</v>
      </c>
      <c r="H50" s="39"/>
      <c r="I50" s="41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x14ac:dyDescent="0.2">
      <c r="A51" s="38">
        <v>92</v>
      </c>
      <c r="B51" s="39" t="s">
        <v>424</v>
      </c>
      <c r="C51" s="39" t="s">
        <v>397</v>
      </c>
      <c r="D51" s="39" t="s">
        <v>310</v>
      </c>
      <c r="E51" s="40" t="s">
        <v>379</v>
      </c>
      <c r="F51" s="44">
        <v>235</v>
      </c>
      <c r="G51" s="39">
        <v>235</v>
      </c>
      <c r="H51" s="39"/>
      <c r="I51" s="41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x14ac:dyDescent="0.2">
      <c r="A52" s="38">
        <v>93</v>
      </c>
      <c r="B52" s="39" t="s">
        <v>425</v>
      </c>
      <c r="C52" s="39" t="s">
        <v>399</v>
      </c>
      <c r="D52" s="39" t="s">
        <v>310</v>
      </c>
      <c r="E52" s="40" t="s">
        <v>346</v>
      </c>
      <c r="F52" s="44">
        <v>115</v>
      </c>
      <c r="G52" s="39">
        <v>115</v>
      </c>
      <c r="H52" s="39"/>
      <c r="I52" s="41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x14ac:dyDescent="0.2">
      <c r="A53" s="38">
        <v>94</v>
      </c>
      <c r="B53" s="39" t="s">
        <v>426</v>
      </c>
      <c r="C53" s="39" t="s">
        <v>400</v>
      </c>
      <c r="D53" s="39" t="s">
        <v>307</v>
      </c>
      <c r="E53" s="40" t="s">
        <v>401</v>
      </c>
      <c r="F53" s="44">
        <v>360</v>
      </c>
      <c r="G53" s="39">
        <v>360</v>
      </c>
      <c r="H53" s="39"/>
      <c r="I53" s="41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2.75" customHeight="1" x14ac:dyDescent="0.25">
      <c r="A54" s="38"/>
      <c r="B54" s="39"/>
      <c r="C54" s="39"/>
      <c r="D54" s="39"/>
      <c r="E54" s="40"/>
      <c r="F54" s="137">
        <f>SUM(F30:F53)</f>
        <v>14058</v>
      </c>
      <c r="G54" s="44">
        <f>SUM(G30:G53)</f>
        <v>15112</v>
      </c>
      <c r="H54" s="44">
        <v>0</v>
      </c>
      <c r="I54" s="45"/>
      <c r="J54" s="47"/>
      <c r="K54" s="47"/>
      <c r="L54" s="47"/>
      <c r="M54" s="47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13.5" thickBot="1" x14ac:dyDescent="0.25">
      <c r="A55" s="48" t="s">
        <v>57</v>
      </c>
      <c r="B55" s="49"/>
      <c r="C55" s="49"/>
      <c r="D55" s="49"/>
      <c r="E55" s="50"/>
      <c r="F55" s="136">
        <f>F54+F26</f>
        <v>23952</v>
      </c>
      <c r="G55" s="51">
        <f>G54+G26</f>
        <v>38240</v>
      </c>
      <c r="H55" s="51">
        <v>0</v>
      </c>
      <c r="I55" s="52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x14ac:dyDescent="0.2">
      <c r="A56" s="53"/>
      <c r="B56" s="10"/>
      <c r="C56" s="10"/>
      <c r="D56" s="10"/>
      <c r="E56" s="17"/>
      <c r="F56" s="10"/>
      <c r="G56" s="10"/>
      <c r="H56" s="10"/>
      <c r="I56" s="12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12.75" customHeight="1" x14ac:dyDescent="0.2">
      <c r="A57" s="160" t="s">
        <v>28</v>
      </c>
      <c r="B57" s="160"/>
      <c r="C57" s="160"/>
      <c r="D57" s="10"/>
      <c r="E57" s="17"/>
      <c r="F57" s="10"/>
      <c r="G57" s="10"/>
      <c r="H57" s="10"/>
      <c r="I57" s="12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x14ac:dyDescent="0.2">
      <c r="A58" s="33" t="s">
        <v>484</v>
      </c>
      <c r="B58" s="33"/>
      <c r="C58" s="33"/>
      <c r="D58" s="10"/>
      <c r="E58" s="17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x14ac:dyDescent="0.2">
      <c r="A59" s="172" t="s">
        <v>485</v>
      </c>
      <c r="B59" s="172"/>
      <c r="C59" s="172"/>
      <c r="D59" s="10"/>
      <c r="E59" s="17"/>
      <c r="F59" s="10"/>
      <c r="G59" s="10"/>
      <c r="H59" s="10"/>
      <c r="I59" s="12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x14ac:dyDescent="0.2">
      <c r="A60" s="173" t="s">
        <v>486</v>
      </c>
      <c r="B60" s="173"/>
      <c r="C60" s="173"/>
      <c r="D60" s="10"/>
      <c r="E60" s="17"/>
      <c r="F60" s="10"/>
      <c r="G60" s="10"/>
      <c r="H60" s="10"/>
      <c r="I60" s="12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x14ac:dyDescent="0.2">
      <c r="A61" s="173" t="s">
        <v>487</v>
      </c>
      <c r="B61" s="173"/>
      <c r="C61" s="173"/>
      <c r="D61" s="10"/>
      <c r="E61" s="17"/>
      <c r="F61" s="10"/>
      <c r="G61" s="10"/>
      <c r="H61" s="10"/>
      <c r="I61" s="12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x14ac:dyDescent="0.2">
      <c r="A62" s="53"/>
      <c r="B62" s="10"/>
      <c r="C62" s="10"/>
      <c r="D62" s="10"/>
      <c r="E62" s="17"/>
      <c r="F62" s="10"/>
      <c r="G62" s="10"/>
      <c r="H62" s="10"/>
      <c r="I62" s="12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x14ac:dyDescent="0.2">
      <c r="A63" s="53"/>
      <c r="B63" s="12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x14ac:dyDescent="0.2">
      <c r="A64" s="10"/>
      <c r="B64" s="12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x14ac:dyDescent="0.2">
      <c r="A65" s="10"/>
      <c r="B65" s="12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</sheetData>
  <mergeCells count="19">
    <mergeCell ref="A59:C59"/>
    <mergeCell ref="A60:C60"/>
    <mergeCell ref="A61:C61"/>
    <mergeCell ref="A10:A11"/>
    <mergeCell ref="B10:B11"/>
    <mergeCell ref="C10:C11"/>
    <mergeCell ref="A8:H8"/>
    <mergeCell ref="D10:D11"/>
    <mergeCell ref="A57:C57"/>
    <mergeCell ref="E10:E11"/>
    <mergeCell ref="F10:F11"/>
    <mergeCell ref="G10:H10"/>
    <mergeCell ref="A28:I28"/>
    <mergeCell ref="A29:I29"/>
    <mergeCell ref="I10:I11"/>
    <mergeCell ref="A13:I13"/>
    <mergeCell ref="A12:I12"/>
    <mergeCell ref="A14:I14"/>
    <mergeCell ref="A27:I27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9"/>
  <sheetViews>
    <sheetView zoomScaleNormal="100" workbookViewId="0">
      <selection activeCell="J7" sqref="J7:K14"/>
    </sheetView>
  </sheetViews>
  <sheetFormatPr defaultRowHeight="12.75" x14ac:dyDescent="0.2"/>
  <cols>
    <col min="1" max="1" width="4.7109375" customWidth="1"/>
    <col min="2" max="2" width="8.28515625" customWidth="1"/>
    <col min="3" max="3" width="30.7109375" customWidth="1"/>
    <col min="4" max="4" width="19.7109375" customWidth="1"/>
    <col min="5" max="5" width="6.28515625" style="8" customWidth="1"/>
    <col min="6" max="6" width="8.7109375" customWidth="1"/>
    <col min="7" max="7" width="9.5703125" customWidth="1"/>
    <col min="8" max="8" width="8.140625" customWidth="1"/>
    <col min="9" max="9" width="17.5703125" style="5" customWidth="1"/>
  </cols>
  <sheetData>
    <row r="1" spans="1:24" x14ac:dyDescent="0.2">
      <c r="A1" s="1"/>
      <c r="B1" s="1"/>
      <c r="C1" s="1"/>
      <c r="D1" s="1"/>
      <c r="E1" s="7"/>
      <c r="F1" s="1"/>
      <c r="G1" s="1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1"/>
      <c r="C2" s="1"/>
      <c r="D2" s="1"/>
      <c r="E2" s="7"/>
      <c r="F2" s="1"/>
      <c r="G2" s="1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7"/>
      <c r="F3" s="1"/>
      <c r="G3" s="1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1"/>
      <c r="D4" s="1"/>
      <c r="E4" s="7"/>
      <c r="F4" s="1"/>
      <c r="G4" s="1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">
      <c r="A5" s="10"/>
      <c r="B5" s="10"/>
      <c r="C5" s="10"/>
      <c r="D5" s="10"/>
      <c r="E5" s="17"/>
      <c r="F5" s="10"/>
      <c r="G5" s="10"/>
      <c r="H5" s="10"/>
      <c r="I5" s="12"/>
      <c r="J5" s="10"/>
      <c r="K5" s="10"/>
      <c r="L5" s="10"/>
      <c r="M5" s="10"/>
      <c r="N5" s="10"/>
      <c r="O5" s="10"/>
      <c r="P5" s="10"/>
      <c r="Q5" s="1"/>
      <c r="R5" s="1"/>
      <c r="S5" s="1"/>
      <c r="T5" s="1"/>
      <c r="U5" s="1"/>
      <c r="V5" s="1"/>
      <c r="W5" s="1"/>
      <c r="X5" s="1"/>
    </row>
    <row r="6" spans="1:24" x14ac:dyDescent="0.2">
      <c r="A6" s="164" t="s">
        <v>164</v>
      </c>
      <c r="B6" s="165"/>
      <c r="C6" s="165"/>
      <c r="D6" s="165"/>
      <c r="E6" s="165"/>
      <c r="F6" s="165"/>
      <c r="G6" s="165"/>
      <c r="H6" s="165"/>
      <c r="I6" s="166"/>
      <c r="J6" s="10"/>
      <c r="K6" s="10"/>
      <c r="L6" s="10"/>
      <c r="M6" s="10"/>
      <c r="N6" s="10"/>
      <c r="O6" s="10"/>
      <c r="P6" s="10"/>
      <c r="Q6" s="1"/>
      <c r="R6" s="1"/>
      <c r="S6" s="1"/>
      <c r="T6" s="1"/>
      <c r="U6" s="1"/>
      <c r="V6" s="1"/>
      <c r="W6" s="1"/>
      <c r="X6" s="1"/>
    </row>
    <row r="7" spans="1:24" x14ac:dyDescent="0.2">
      <c r="A7" s="167"/>
      <c r="B7" s="168"/>
      <c r="C7" s="168"/>
      <c r="D7" s="168"/>
      <c r="E7" s="168"/>
      <c r="F7" s="168"/>
      <c r="G7" s="168"/>
      <c r="H7" s="168"/>
      <c r="I7" s="169"/>
      <c r="J7" s="10"/>
      <c r="K7" s="10"/>
      <c r="L7" s="10"/>
      <c r="M7" s="10"/>
      <c r="N7" s="10"/>
      <c r="O7" s="10"/>
      <c r="P7" s="10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">
      <c r="A8" s="38">
        <v>1</v>
      </c>
      <c r="B8" s="39" t="s">
        <v>165</v>
      </c>
      <c r="C8" s="43" t="s">
        <v>178</v>
      </c>
      <c r="D8" s="39" t="s">
        <v>307</v>
      </c>
      <c r="E8" s="40">
        <v>5</v>
      </c>
      <c r="F8" s="44">
        <v>87</v>
      </c>
      <c r="G8" s="39">
        <v>1010</v>
      </c>
      <c r="H8" s="39"/>
      <c r="I8" s="41" t="s">
        <v>472</v>
      </c>
      <c r="J8" s="10"/>
      <c r="K8" s="10"/>
      <c r="L8" s="10"/>
      <c r="M8" s="10"/>
      <c r="N8" s="10"/>
      <c r="O8" s="10"/>
      <c r="P8" s="10"/>
      <c r="Q8" s="1"/>
      <c r="R8" s="1"/>
      <c r="S8" s="1"/>
      <c r="T8" s="1"/>
      <c r="U8" s="1"/>
      <c r="V8" s="1"/>
      <c r="W8" s="1"/>
      <c r="X8" s="1"/>
    </row>
    <row r="9" spans="1:24" ht="25.5" x14ac:dyDescent="0.2">
      <c r="A9" s="38">
        <v>5</v>
      </c>
      <c r="B9" s="39" t="s">
        <v>166</v>
      </c>
      <c r="C9" s="39" t="s">
        <v>273</v>
      </c>
      <c r="D9" s="39" t="s">
        <v>313</v>
      </c>
      <c r="E9" s="40">
        <v>4</v>
      </c>
      <c r="F9" s="44">
        <v>124</v>
      </c>
      <c r="G9" s="39">
        <v>2200</v>
      </c>
      <c r="H9" s="39"/>
      <c r="I9" s="41" t="s">
        <v>473</v>
      </c>
      <c r="J9" s="10"/>
      <c r="K9" s="10"/>
      <c r="L9" s="10"/>
      <c r="M9" s="10"/>
      <c r="N9" s="10"/>
      <c r="O9" s="10"/>
      <c r="P9" s="10"/>
      <c r="Q9" s="1"/>
      <c r="R9" s="1"/>
      <c r="S9" s="1"/>
      <c r="T9" s="1"/>
      <c r="U9" s="1"/>
      <c r="V9" s="1"/>
      <c r="W9" s="1"/>
      <c r="X9" s="1"/>
    </row>
    <row r="10" spans="1:24" ht="51" x14ac:dyDescent="0.2">
      <c r="A10" s="38">
        <v>6</v>
      </c>
      <c r="B10" s="39" t="s">
        <v>167</v>
      </c>
      <c r="C10" s="43" t="s">
        <v>168</v>
      </c>
      <c r="D10" s="39" t="s">
        <v>314</v>
      </c>
      <c r="E10" s="40">
        <v>4.5</v>
      </c>
      <c r="F10" s="44">
        <v>513</v>
      </c>
      <c r="G10" s="39">
        <v>1950</v>
      </c>
      <c r="H10" s="39"/>
      <c r="I10" s="41" t="s">
        <v>474</v>
      </c>
      <c r="J10" s="10"/>
      <c r="K10" s="10"/>
      <c r="L10" s="10"/>
      <c r="M10" s="10"/>
      <c r="N10" s="10"/>
      <c r="O10" s="10"/>
      <c r="P10" s="10"/>
      <c r="Q10" s="1"/>
      <c r="R10" s="1"/>
      <c r="S10" s="1"/>
      <c r="T10" s="1"/>
      <c r="U10" s="1"/>
      <c r="V10" s="1"/>
      <c r="W10" s="1"/>
      <c r="X10" s="1"/>
    </row>
    <row r="11" spans="1:24" ht="51" x14ac:dyDescent="0.2">
      <c r="A11" s="38">
        <v>7</v>
      </c>
      <c r="B11" s="39" t="s">
        <v>169</v>
      </c>
      <c r="C11" s="43" t="s">
        <v>170</v>
      </c>
      <c r="D11" s="39" t="s">
        <v>314</v>
      </c>
      <c r="E11" s="40">
        <v>4</v>
      </c>
      <c r="F11" s="44">
        <v>1200</v>
      </c>
      <c r="G11" s="39">
        <v>1200</v>
      </c>
      <c r="H11" s="39"/>
      <c r="I11" s="41"/>
      <c r="J11" s="10"/>
      <c r="K11" s="10"/>
      <c r="L11" s="10"/>
      <c r="M11" s="10"/>
      <c r="N11" s="10"/>
      <c r="O11" s="10"/>
      <c r="P11" s="10"/>
      <c r="Q11" s="1"/>
      <c r="R11" s="1"/>
      <c r="S11" s="1"/>
      <c r="T11" s="1"/>
      <c r="U11" s="1"/>
      <c r="V11" s="1"/>
      <c r="W11" s="1"/>
      <c r="X11" s="1"/>
    </row>
    <row r="12" spans="1:24" ht="63.75" x14ac:dyDescent="0.2">
      <c r="A12" s="38">
        <v>8</v>
      </c>
      <c r="B12" s="39" t="s">
        <v>171</v>
      </c>
      <c r="C12" s="39" t="s">
        <v>274</v>
      </c>
      <c r="D12" s="39" t="s">
        <v>313</v>
      </c>
      <c r="E12" s="40">
        <v>4</v>
      </c>
      <c r="F12" s="44">
        <v>882</v>
      </c>
      <c r="G12" s="39">
        <v>3420</v>
      </c>
      <c r="H12" s="39"/>
      <c r="I12" s="41" t="s">
        <v>475</v>
      </c>
      <c r="J12" s="10"/>
      <c r="K12" s="10"/>
      <c r="L12" s="10"/>
      <c r="M12" s="10"/>
      <c r="N12" s="10"/>
      <c r="O12" s="10"/>
      <c r="P12" s="10"/>
      <c r="Q12" s="1"/>
      <c r="R12" s="1"/>
      <c r="S12" s="1"/>
      <c r="T12" s="1"/>
      <c r="U12" s="1"/>
      <c r="V12" s="1"/>
      <c r="W12" s="1"/>
      <c r="X12" s="1"/>
    </row>
    <row r="13" spans="1:24" x14ac:dyDescent="0.2">
      <c r="A13" s="38">
        <v>11</v>
      </c>
      <c r="B13" s="39" t="s">
        <v>172</v>
      </c>
      <c r="C13" s="39" t="s">
        <v>173</v>
      </c>
      <c r="D13" s="39" t="s">
        <v>314</v>
      </c>
      <c r="E13" s="40">
        <v>4</v>
      </c>
      <c r="F13" s="44">
        <v>1665</v>
      </c>
      <c r="G13" s="39">
        <v>3850</v>
      </c>
      <c r="H13" s="39"/>
      <c r="I13" s="41" t="s">
        <v>476</v>
      </c>
      <c r="J13" s="10"/>
      <c r="K13" s="10"/>
      <c r="L13" s="10"/>
      <c r="M13" s="10"/>
      <c r="N13" s="10"/>
      <c r="O13" s="10"/>
      <c r="P13" s="10"/>
      <c r="Q13" s="1"/>
      <c r="R13" s="1"/>
      <c r="S13" s="1"/>
      <c r="T13" s="1"/>
      <c r="U13" s="1"/>
      <c r="V13" s="1"/>
      <c r="W13" s="1"/>
      <c r="X13" s="1"/>
    </row>
    <row r="14" spans="1:24" ht="51" x14ac:dyDescent="0.2">
      <c r="A14" s="38">
        <v>17</v>
      </c>
      <c r="B14" s="39" t="s">
        <v>174</v>
      </c>
      <c r="C14" s="43" t="s">
        <v>226</v>
      </c>
      <c r="D14" s="39" t="s">
        <v>307</v>
      </c>
      <c r="E14" s="40">
        <v>4</v>
      </c>
      <c r="F14" s="44">
        <v>434</v>
      </c>
      <c r="G14" s="39">
        <v>1370</v>
      </c>
      <c r="H14" s="39"/>
      <c r="I14" s="41" t="s">
        <v>477</v>
      </c>
      <c r="J14" s="10"/>
      <c r="K14" s="10"/>
      <c r="L14" s="10"/>
      <c r="M14" s="10"/>
      <c r="N14" s="10"/>
      <c r="O14" s="10"/>
      <c r="P14" s="10"/>
      <c r="Q14" s="1"/>
      <c r="R14" s="1"/>
      <c r="S14" s="1"/>
      <c r="T14" s="1"/>
      <c r="U14" s="1"/>
      <c r="V14" s="1"/>
      <c r="W14" s="1"/>
      <c r="X14" s="1"/>
    </row>
    <row r="15" spans="1:24" x14ac:dyDescent="0.2">
      <c r="A15" s="38"/>
      <c r="B15" s="39"/>
      <c r="C15" s="39"/>
      <c r="D15" s="39"/>
      <c r="E15" s="40"/>
      <c r="F15" s="137">
        <f>SUM(F8:F14)</f>
        <v>4905</v>
      </c>
      <c r="G15" s="44">
        <f>SUM(G8:G14)</f>
        <v>15000</v>
      </c>
      <c r="H15" s="44">
        <v>0</v>
      </c>
      <c r="I15" s="45"/>
      <c r="J15" s="10"/>
      <c r="K15" s="10"/>
      <c r="L15" s="10"/>
      <c r="M15" s="10"/>
      <c r="N15" s="10"/>
      <c r="O15" s="10"/>
      <c r="P15" s="10"/>
      <c r="Q15" s="1"/>
      <c r="R15" s="1"/>
      <c r="S15" s="1"/>
      <c r="T15" s="1"/>
      <c r="U15" s="1"/>
      <c r="V15" s="1"/>
      <c r="W15" s="1"/>
      <c r="X15" s="1"/>
    </row>
    <row r="16" spans="1:24" x14ac:dyDescent="0.2">
      <c r="A16" s="167"/>
      <c r="B16" s="168"/>
      <c r="C16" s="168"/>
      <c r="D16" s="168"/>
      <c r="E16" s="168"/>
      <c r="F16" s="168"/>
      <c r="G16" s="168"/>
      <c r="H16" s="168"/>
      <c r="I16" s="169"/>
      <c r="J16" s="10"/>
      <c r="K16" s="10"/>
      <c r="L16" s="10"/>
      <c r="M16" s="10"/>
      <c r="N16" s="10"/>
      <c r="O16" s="10"/>
      <c r="P16" s="10"/>
      <c r="Q16" s="1"/>
      <c r="R16" s="1"/>
      <c r="S16" s="1"/>
      <c r="T16" s="1"/>
      <c r="U16" s="1"/>
      <c r="V16" s="1"/>
      <c r="W16" s="1"/>
      <c r="X16" s="1"/>
    </row>
    <row r="17" spans="1:16" x14ac:dyDescent="0.2">
      <c r="A17" s="177" t="s">
        <v>28</v>
      </c>
      <c r="B17" s="177"/>
      <c r="C17" s="177"/>
      <c r="D17" s="10"/>
      <c r="E17" s="17"/>
      <c r="F17" s="10"/>
      <c r="G17" s="10"/>
      <c r="H17" s="10"/>
      <c r="I17" s="12"/>
      <c r="J17" s="10"/>
      <c r="K17" s="10"/>
      <c r="L17" s="10"/>
      <c r="M17" s="10"/>
      <c r="N17" s="10"/>
      <c r="O17" s="10"/>
      <c r="P17" s="10"/>
    </row>
    <row r="18" spans="1:16" x14ac:dyDescent="0.2">
      <c r="A18" s="177" t="s">
        <v>488</v>
      </c>
      <c r="B18" s="177"/>
      <c r="C18" s="177"/>
      <c r="D18" s="10"/>
      <c r="E18" s="17"/>
      <c r="F18" s="10"/>
      <c r="G18" s="10"/>
      <c r="H18" s="10"/>
      <c r="I18" s="12"/>
      <c r="J18" s="10"/>
      <c r="K18" s="10"/>
      <c r="L18" s="10"/>
      <c r="M18" s="10"/>
      <c r="N18" s="10"/>
      <c r="O18" s="10"/>
      <c r="P18" s="10"/>
    </row>
    <row r="19" spans="1:16" ht="12.75" customHeight="1" x14ac:dyDescent="0.2">
      <c r="A19" s="178" t="s">
        <v>175</v>
      </c>
      <c r="B19" s="178"/>
      <c r="C19" s="178"/>
    </row>
    <row r="20" spans="1:16" x14ac:dyDescent="0.2">
      <c r="A20" s="176" t="s">
        <v>176</v>
      </c>
      <c r="B20" s="176"/>
      <c r="C20" s="176"/>
    </row>
    <row r="21" spans="1:16" x14ac:dyDescent="0.2">
      <c r="A21" s="176" t="s">
        <v>177</v>
      </c>
      <c r="B21" s="176"/>
      <c r="C21" s="176"/>
    </row>
    <row r="22" spans="1:16" x14ac:dyDescent="0.2">
      <c r="A22" s="11"/>
      <c r="C22" s="5"/>
      <c r="E22"/>
      <c r="I22"/>
    </row>
    <row r="23" spans="1:16" x14ac:dyDescent="0.2">
      <c r="A23" s="11"/>
      <c r="C23" s="5"/>
      <c r="E23"/>
      <c r="I23"/>
    </row>
    <row r="24" spans="1:16" x14ac:dyDescent="0.2">
      <c r="A24" s="11"/>
      <c r="C24" s="5"/>
      <c r="E24"/>
      <c r="I24"/>
    </row>
    <row r="25" spans="1:16" x14ac:dyDescent="0.2">
      <c r="A25" s="11"/>
      <c r="C25" s="5"/>
      <c r="E25"/>
      <c r="I25"/>
    </row>
    <row r="26" spans="1:16" x14ac:dyDescent="0.2">
      <c r="A26" s="11"/>
      <c r="C26" s="5"/>
      <c r="E26"/>
      <c r="I26"/>
    </row>
    <row r="27" spans="1:16" x14ac:dyDescent="0.2">
      <c r="A27" s="11"/>
    </row>
    <row r="28" spans="1:16" x14ac:dyDescent="0.2">
      <c r="A28" s="11"/>
    </row>
    <row r="29" spans="1:16" x14ac:dyDescent="0.2">
      <c r="A29" s="11"/>
    </row>
  </sheetData>
  <mergeCells count="8">
    <mergeCell ref="A6:I6"/>
    <mergeCell ref="A7:I7"/>
    <mergeCell ref="A16:I16"/>
    <mergeCell ref="A21:C21"/>
    <mergeCell ref="A17:C17"/>
    <mergeCell ref="A18:C18"/>
    <mergeCell ref="A19:C19"/>
    <mergeCell ref="A20:C20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4"/>
  <sheetViews>
    <sheetView zoomScale="74" zoomScaleNormal="74" workbookViewId="0">
      <selection activeCell="J21" sqref="J3:K21"/>
    </sheetView>
  </sheetViews>
  <sheetFormatPr defaultColWidth="9.140625" defaultRowHeight="12.75" x14ac:dyDescent="0.2"/>
  <cols>
    <col min="1" max="1" width="6" style="1" customWidth="1"/>
    <col min="2" max="2" width="9.140625" style="1"/>
    <col min="3" max="3" width="38.7109375" style="1" customWidth="1"/>
    <col min="4" max="4" width="20.5703125" style="1" customWidth="1"/>
    <col min="5" max="5" width="15.85546875" style="7" customWidth="1"/>
    <col min="6" max="6" width="16.140625" style="1" customWidth="1"/>
    <col min="7" max="7" width="15.28515625" style="1" customWidth="1"/>
    <col min="8" max="8" width="13.140625" style="1" customWidth="1"/>
    <col min="9" max="9" width="29.28515625" style="4" customWidth="1"/>
    <col min="10" max="10" width="14.140625" style="1" customWidth="1"/>
    <col min="11" max="14" width="9.140625" style="1"/>
    <col min="15" max="15" width="13.5703125" style="1" customWidth="1"/>
    <col min="16" max="16384" width="9.140625" style="1"/>
  </cols>
  <sheetData>
    <row r="1" spans="1:33" ht="27.75" customHeight="1" x14ac:dyDescent="0.25">
      <c r="A1" s="180" t="s">
        <v>105</v>
      </c>
      <c r="B1" s="181"/>
      <c r="C1" s="181"/>
      <c r="D1" s="181"/>
      <c r="E1" s="181"/>
      <c r="F1" s="181"/>
      <c r="G1" s="181"/>
      <c r="H1" s="181"/>
      <c r="I1" s="182"/>
      <c r="J1" s="47"/>
      <c r="K1" s="47"/>
      <c r="L1" s="47"/>
      <c r="M1" s="47"/>
      <c r="N1" s="47"/>
      <c r="O1" s="47"/>
      <c r="P1" s="47"/>
      <c r="Q1" s="28"/>
      <c r="R1" s="28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15.75" x14ac:dyDescent="0.25">
      <c r="A2" s="183"/>
      <c r="B2" s="184"/>
      <c r="C2" s="184"/>
      <c r="D2" s="184"/>
      <c r="E2" s="184"/>
      <c r="F2" s="184"/>
      <c r="G2" s="184"/>
      <c r="H2" s="184"/>
      <c r="I2" s="185"/>
      <c r="J2" s="47"/>
      <c r="K2" s="47"/>
      <c r="L2" s="47"/>
      <c r="M2" s="47"/>
      <c r="N2" s="47"/>
      <c r="O2" s="47"/>
      <c r="P2" s="47"/>
      <c r="Q2" s="28"/>
      <c r="R2" s="28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3" ht="69" customHeight="1" x14ac:dyDescent="0.25">
      <c r="A3" s="54">
        <v>30</v>
      </c>
      <c r="B3" s="55" t="s">
        <v>106</v>
      </c>
      <c r="C3" s="56" t="s">
        <v>107</v>
      </c>
      <c r="D3" s="56" t="s">
        <v>312</v>
      </c>
      <c r="E3" s="57" t="s">
        <v>292</v>
      </c>
      <c r="F3" s="138">
        <v>211</v>
      </c>
      <c r="G3" s="56">
        <v>1460</v>
      </c>
      <c r="H3" s="55"/>
      <c r="I3" s="58" t="s">
        <v>481</v>
      </c>
      <c r="J3" s="59"/>
      <c r="K3" s="47"/>
      <c r="L3" s="47"/>
      <c r="M3" s="47"/>
      <c r="N3" s="60"/>
      <c r="O3" s="47"/>
      <c r="P3" s="47"/>
      <c r="Q3" s="28"/>
      <c r="R3" s="28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36" customHeight="1" x14ac:dyDescent="0.25">
      <c r="A4" s="54">
        <v>56</v>
      </c>
      <c r="B4" s="55" t="s">
        <v>108</v>
      </c>
      <c r="C4" s="56" t="s">
        <v>109</v>
      </c>
      <c r="D4" s="56" t="s">
        <v>310</v>
      </c>
      <c r="E4" s="57">
        <v>10</v>
      </c>
      <c r="F4" s="138">
        <v>123</v>
      </c>
      <c r="G4" s="56">
        <v>1404</v>
      </c>
      <c r="H4" s="55"/>
      <c r="I4" s="58" t="s">
        <v>371</v>
      </c>
      <c r="J4" s="47"/>
      <c r="K4" s="47"/>
      <c r="L4" s="47"/>
      <c r="M4" s="47"/>
      <c r="N4" s="10"/>
      <c r="O4" s="47"/>
      <c r="P4" s="47"/>
      <c r="Q4" s="28"/>
      <c r="R4" s="28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spans="1:33" ht="37.5" customHeight="1" x14ac:dyDescent="0.25">
      <c r="A5" s="54">
        <v>59</v>
      </c>
      <c r="B5" s="55" t="s">
        <v>110</v>
      </c>
      <c r="C5" s="56" t="s">
        <v>111</v>
      </c>
      <c r="D5" s="56" t="s">
        <v>310</v>
      </c>
      <c r="E5" s="57" t="s">
        <v>289</v>
      </c>
      <c r="F5" s="138">
        <v>776</v>
      </c>
      <c r="G5" s="56">
        <v>776</v>
      </c>
      <c r="H5" s="55"/>
      <c r="I5" s="58" t="s">
        <v>285</v>
      </c>
      <c r="J5" s="47"/>
      <c r="K5" s="47"/>
      <c r="L5" s="47"/>
      <c r="M5" s="47"/>
      <c r="N5" s="47"/>
      <c r="O5" s="47"/>
      <c r="P5" s="47"/>
      <c r="Q5" s="28"/>
      <c r="R5" s="28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3" ht="30.75" customHeight="1" x14ac:dyDescent="0.25">
      <c r="A6" s="54">
        <v>77</v>
      </c>
      <c r="B6" s="55" t="s">
        <v>113</v>
      </c>
      <c r="C6" s="56" t="s">
        <v>114</v>
      </c>
      <c r="D6" s="56" t="s">
        <v>307</v>
      </c>
      <c r="E6" s="57">
        <v>4</v>
      </c>
      <c r="F6" s="138">
        <v>108</v>
      </c>
      <c r="G6" s="56">
        <v>166</v>
      </c>
      <c r="H6" s="55"/>
      <c r="I6" s="58" t="s">
        <v>264</v>
      </c>
      <c r="J6" s="47"/>
      <c r="K6" s="47"/>
      <c r="L6" s="47"/>
      <c r="M6" s="47"/>
      <c r="N6" s="10"/>
      <c r="O6" s="47"/>
      <c r="P6" s="47"/>
      <c r="Q6" s="28"/>
      <c r="R6" s="28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31.5" customHeight="1" x14ac:dyDescent="0.25">
      <c r="A7" s="54">
        <v>89</v>
      </c>
      <c r="B7" s="55" t="s">
        <v>115</v>
      </c>
      <c r="C7" s="56" t="s">
        <v>116</v>
      </c>
      <c r="D7" s="56" t="s">
        <v>310</v>
      </c>
      <c r="E7" s="57">
        <v>8</v>
      </c>
      <c r="F7" s="138">
        <v>257</v>
      </c>
      <c r="G7" s="56">
        <v>394</v>
      </c>
      <c r="H7" s="56"/>
      <c r="I7" s="61" t="s">
        <v>276</v>
      </c>
      <c r="J7" s="47"/>
      <c r="K7" s="47"/>
      <c r="L7" s="47"/>
      <c r="M7" s="47"/>
      <c r="N7" s="47"/>
      <c r="O7" s="47"/>
      <c r="P7" s="47"/>
      <c r="Q7" s="28"/>
      <c r="R7" s="28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spans="1:33" ht="30.75" customHeight="1" x14ac:dyDescent="0.25">
      <c r="A8" s="54">
        <v>96</v>
      </c>
      <c r="B8" s="55" t="s">
        <v>117</v>
      </c>
      <c r="C8" s="55" t="s">
        <v>118</v>
      </c>
      <c r="D8" s="62" t="s">
        <v>310</v>
      </c>
      <c r="E8" s="63">
        <v>10</v>
      </c>
      <c r="F8" s="67">
        <v>97</v>
      </c>
      <c r="G8" s="55">
        <v>304</v>
      </c>
      <c r="H8" s="55"/>
      <c r="I8" s="58" t="s">
        <v>277</v>
      </c>
      <c r="J8" s="47"/>
      <c r="K8" s="47"/>
      <c r="L8" s="47"/>
      <c r="M8" s="47"/>
      <c r="N8" s="47"/>
      <c r="O8" s="47"/>
      <c r="P8" s="47"/>
      <c r="Q8" s="28"/>
      <c r="R8" s="28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pans="1:33" ht="35.25" customHeight="1" x14ac:dyDescent="0.25">
      <c r="A9" s="54">
        <v>99</v>
      </c>
      <c r="B9" s="55" t="s">
        <v>119</v>
      </c>
      <c r="C9" s="55" t="s">
        <v>120</v>
      </c>
      <c r="D9" s="62" t="s">
        <v>315</v>
      </c>
      <c r="E9" s="63">
        <v>4</v>
      </c>
      <c r="F9" s="67">
        <v>458</v>
      </c>
      <c r="G9" s="55">
        <v>458</v>
      </c>
      <c r="H9" s="55"/>
      <c r="I9" s="58"/>
      <c r="J9" s="47"/>
      <c r="K9" s="47"/>
      <c r="L9" s="47"/>
      <c r="M9" s="47"/>
      <c r="N9" s="47"/>
      <c r="O9" s="47"/>
      <c r="P9" s="47"/>
      <c r="Q9" s="28"/>
      <c r="R9" s="28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  <row r="10" spans="1:33" ht="33.75" customHeight="1" x14ac:dyDescent="0.25">
      <c r="A10" s="64">
        <v>103</v>
      </c>
      <c r="B10" s="55" t="s">
        <v>121</v>
      </c>
      <c r="C10" s="55" t="s">
        <v>122</v>
      </c>
      <c r="D10" s="55" t="s">
        <v>307</v>
      </c>
      <c r="E10" s="63">
        <v>4</v>
      </c>
      <c r="F10" s="67">
        <v>260</v>
      </c>
      <c r="G10" s="55">
        <v>495</v>
      </c>
      <c r="H10" s="55"/>
      <c r="I10" s="58" t="s">
        <v>279</v>
      </c>
      <c r="J10" s="47"/>
      <c r="K10" s="47"/>
      <c r="L10" s="47"/>
      <c r="M10" s="47"/>
      <c r="N10" s="47"/>
      <c r="O10" s="47"/>
      <c r="P10" s="47"/>
      <c r="Q10" s="28"/>
      <c r="R10" s="28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33" ht="35.25" customHeight="1" x14ac:dyDescent="0.25">
      <c r="A11" s="64">
        <v>106</v>
      </c>
      <c r="B11" s="55" t="s">
        <v>123</v>
      </c>
      <c r="C11" s="55" t="s">
        <v>124</v>
      </c>
      <c r="D11" s="55" t="s">
        <v>309</v>
      </c>
      <c r="E11" s="63">
        <v>7</v>
      </c>
      <c r="F11" s="67">
        <v>191</v>
      </c>
      <c r="G11" s="55">
        <v>691</v>
      </c>
      <c r="H11" s="55"/>
      <c r="I11" s="58" t="s">
        <v>286</v>
      </c>
      <c r="J11" s="47"/>
      <c r="K11" s="47"/>
      <c r="L11" s="47"/>
      <c r="M11" s="47"/>
      <c r="N11" s="47"/>
      <c r="O11" s="47"/>
      <c r="P11" s="47"/>
      <c r="Q11" s="28"/>
      <c r="R11" s="28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</row>
    <row r="12" spans="1:33" ht="30" customHeight="1" x14ac:dyDescent="0.25">
      <c r="A12" s="64">
        <v>108</v>
      </c>
      <c r="B12" s="55" t="s">
        <v>125</v>
      </c>
      <c r="C12" s="55" t="s">
        <v>112</v>
      </c>
      <c r="D12" s="55" t="s">
        <v>309</v>
      </c>
      <c r="E12" s="63">
        <v>6</v>
      </c>
      <c r="F12" s="67">
        <v>129</v>
      </c>
      <c r="G12" s="55">
        <v>439</v>
      </c>
      <c r="H12" s="55"/>
      <c r="I12" s="58" t="s">
        <v>278</v>
      </c>
      <c r="J12" s="47"/>
      <c r="K12" s="47"/>
      <c r="L12" s="47"/>
      <c r="M12" s="47"/>
      <c r="N12" s="47"/>
      <c r="O12" s="47"/>
      <c r="P12" s="47"/>
      <c r="Q12" s="28"/>
      <c r="R12" s="28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  <row r="13" spans="1:33" ht="34.5" customHeight="1" x14ac:dyDescent="0.25">
      <c r="A13" s="64">
        <v>116</v>
      </c>
      <c r="B13" s="55" t="s">
        <v>127</v>
      </c>
      <c r="C13" s="55" t="s">
        <v>128</v>
      </c>
      <c r="D13" s="55" t="s">
        <v>317</v>
      </c>
      <c r="E13" s="63">
        <v>4</v>
      </c>
      <c r="F13" s="67">
        <v>560</v>
      </c>
      <c r="G13" s="55">
        <v>560</v>
      </c>
      <c r="H13" s="55"/>
      <c r="I13" s="58" t="s">
        <v>354</v>
      </c>
      <c r="J13" s="47"/>
      <c r="K13" s="47"/>
      <c r="L13" s="47"/>
      <c r="M13" s="47"/>
      <c r="N13" s="47"/>
      <c r="O13" s="47"/>
      <c r="P13" s="47"/>
      <c r="Q13" s="28"/>
      <c r="R13" s="28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3" ht="31.5" customHeight="1" x14ac:dyDescent="0.25">
      <c r="A14" s="54">
        <v>130</v>
      </c>
      <c r="B14" s="55" t="s">
        <v>129</v>
      </c>
      <c r="C14" s="55" t="s">
        <v>130</v>
      </c>
      <c r="D14" s="55" t="s">
        <v>307</v>
      </c>
      <c r="E14" s="63" t="s">
        <v>293</v>
      </c>
      <c r="F14" s="67">
        <v>32</v>
      </c>
      <c r="G14" s="55">
        <v>773</v>
      </c>
      <c r="H14" s="55"/>
      <c r="I14" s="58" t="s">
        <v>359</v>
      </c>
      <c r="J14" s="47"/>
      <c r="K14" s="47"/>
      <c r="L14" s="47"/>
      <c r="M14" s="47"/>
      <c r="N14" s="10"/>
      <c r="O14" s="60"/>
      <c r="P14" s="60"/>
      <c r="Q14" s="29"/>
      <c r="R14" s="29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</row>
    <row r="15" spans="1:33" ht="30" customHeight="1" x14ac:dyDescent="0.25">
      <c r="A15" s="54">
        <v>134</v>
      </c>
      <c r="B15" s="55" t="s">
        <v>194</v>
      </c>
      <c r="C15" s="55" t="s">
        <v>197</v>
      </c>
      <c r="D15" s="55" t="s">
        <v>307</v>
      </c>
      <c r="E15" s="63">
        <v>4</v>
      </c>
      <c r="F15" s="67">
        <v>457</v>
      </c>
      <c r="G15" s="55">
        <v>457</v>
      </c>
      <c r="H15" s="55"/>
      <c r="I15" s="58"/>
      <c r="J15" s="47"/>
      <c r="K15" s="47"/>
      <c r="L15" s="47"/>
      <c r="M15" s="47"/>
      <c r="N15" s="10"/>
      <c r="O15" s="47"/>
      <c r="P15" s="47"/>
      <c r="Q15" s="28"/>
      <c r="R15" s="28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3" ht="28.5" customHeight="1" x14ac:dyDescent="0.25">
      <c r="A16" s="54">
        <v>136</v>
      </c>
      <c r="B16" s="55" t="s">
        <v>195</v>
      </c>
      <c r="C16" s="55" t="s">
        <v>198</v>
      </c>
      <c r="D16" s="55" t="s">
        <v>310</v>
      </c>
      <c r="E16" s="63">
        <v>6</v>
      </c>
      <c r="F16" s="67">
        <v>930</v>
      </c>
      <c r="G16" s="55">
        <v>930</v>
      </c>
      <c r="H16" s="55"/>
      <c r="I16" s="58" t="s">
        <v>355</v>
      </c>
      <c r="J16" s="47"/>
      <c r="K16" s="47"/>
      <c r="L16" s="47"/>
      <c r="M16" s="47"/>
      <c r="N16" s="60"/>
      <c r="O16" s="60"/>
      <c r="P16" s="60"/>
      <c r="Q16" s="29"/>
      <c r="R16" s="29"/>
      <c r="S16" s="30"/>
      <c r="T16" s="30"/>
      <c r="U16" s="30"/>
      <c r="V16" s="30"/>
      <c r="W16" s="30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pans="1:33" ht="30" customHeight="1" x14ac:dyDescent="0.25">
      <c r="A17" s="54">
        <v>137</v>
      </c>
      <c r="B17" s="55" t="s">
        <v>196</v>
      </c>
      <c r="C17" s="55" t="s">
        <v>199</v>
      </c>
      <c r="D17" s="55" t="s">
        <v>307</v>
      </c>
      <c r="E17" s="63" t="s">
        <v>347</v>
      </c>
      <c r="F17" s="67">
        <v>722</v>
      </c>
      <c r="G17" s="55">
        <v>722</v>
      </c>
      <c r="H17" s="55"/>
      <c r="I17" s="58" t="s">
        <v>348</v>
      </c>
      <c r="J17" s="47"/>
      <c r="K17" s="47"/>
      <c r="L17" s="47"/>
      <c r="M17" s="47"/>
      <c r="N17" s="47"/>
      <c r="O17" s="47"/>
      <c r="P17" s="47"/>
      <c r="Q17" s="28"/>
      <c r="R17" s="28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</row>
    <row r="18" spans="1:33" ht="31.5" customHeight="1" x14ac:dyDescent="0.25">
      <c r="A18" s="65">
        <v>152</v>
      </c>
      <c r="B18" s="66" t="s">
        <v>404</v>
      </c>
      <c r="C18" s="56" t="s">
        <v>402</v>
      </c>
      <c r="D18" s="56" t="s">
        <v>307</v>
      </c>
      <c r="E18" s="57" t="s">
        <v>305</v>
      </c>
      <c r="F18" s="138">
        <v>500</v>
      </c>
      <c r="G18" s="56">
        <v>500</v>
      </c>
      <c r="H18" s="55"/>
      <c r="I18" s="58"/>
      <c r="J18" s="47"/>
      <c r="K18" s="47"/>
      <c r="L18" s="47"/>
      <c r="M18" s="47"/>
      <c r="N18" s="47"/>
      <c r="O18" s="47"/>
      <c r="P18" s="47"/>
      <c r="Q18" s="28"/>
      <c r="R18" s="28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</row>
    <row r="19" spans="1:33" ht="36" customHeight="1" x14ac:dyDescent="0.25">
      <c r="A19" s="65">
        <v>153</v>
      </c>
      <c r="B19" s="66" t="s">
        <v>405</v>
      </c>
      <c r="C19" s="56" t="s">
        <v>403</v>
      </c>
      <c r="D19" s="56" t="s">
        <v>314</v>
      </c>
      <c r="E19" s="57" t="s">
        <v>305</v>
      </c>
      <c r="F19" s="138">
        <v>130</v>
      </c>
      <c r="G19" s="56">
        <v>130</v>
      </c>
      <c r="H19" s="55"/>
      <c r="I19" s="58"/>
      <c r="J19" s="47"/>
      <c r="K19" s="47"/>
      <c r="L19" s="47"/>
      <c r="M19" s="47"/>
      <c r="N19" s="47"/>
      <c r="O19" s="47"/>
      <c r="P19" s="47"/>
      <c r="Q19" s="28"/>
      <c r="R19" s="28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</row>
    <row r="20" spans="1:33" ht="24" customHeight="1" x14ac:dyDescent="0.25">
      <c r="A20" s="54"/>
      <c r="B20" s="66"/>
      <c r="C20" s="55"/>
      <c r="D20" s="55"/>
      <c r="E20" s="63"/>
      <c r="F20" s="139">
        <f>SUM(F3:F19)</f>
        <v>5941</v>
      </c>
      <c r="G20" s="67">
        <f>SUM(G3:G19)</f>
        <v>10659</v>
      </c>
      <c r="H20" s="67">
        <v>0</v>
      </c>
      <c r="I20" s="68"/>
      <c r="J20" s="47"/>
      <c r="K20" s="47"/>
      <c r="L20" s="47"/>
      <c r="M20" s="47"/>
      <c r="N20" s="47"/>
      <c r="O20" s="47"/>
      <c r="P20" s="47"/>
      <c r="Q20" s="28"/>
      <c r="R20" s="28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</row>
    <row r="21" spans="1:33" x14ac:dyDescent="0.2">
      <c r="A21" s="177" t="s">
        <v>28</v>
      </c>
      <c r="B21" s="177"/>
      <c r="C21" s="177"/>
      <c r="D21" s="69"/>
      <c r="E21" s="17"/>
      <c r="F21" s="10"/>
      <c r="G21" s="10"/>
      <c r="H21" s="10"/>
      <c r="I21" s="12"/>
      <c r="J21" s="10"/>
      <c r="K21" s="10"/>
      <c r="L21" s="10"/>
      <c r="M21" s="10"/>
      <c r="N21" s="10"/>
      <c r="O21" s="10"/>
      <c r="P21" s="10"/>
    </row>
    <row r="22" spans="1:33" x14ac:dyDescent="0.2">
      <c r="A22" s="177" t="s">
        <v>489</v>
      </c>
      <c r="B22" s="177"/>
      <c r="C22" s="177"/>
      <c r="D22" s="69"/>
      <c r="E22" s="17"/>
      <c r="F22" s="10"/>
      <c r="G22" s="10"/>
      <c r="H22" s="10"/>
      <c r="I22" s="12"/>
      <c r="J22" s="10"/>
      <c r="K22" s="10"/>
      <c r="L22" s="10"/>
      <c r="M22" s="10"/>
      <c r="N22" s="10"/>
      <c r="O22" s="10"/>
      <c r="P22" s="10"/>
    </row>
    <row r="23" spans="1:33" x14ac:dyDescent="0.2">
      <c r="A23" s="172" t="s">
        <v>490</v>
      </c>
      <c r="B23" s="172"/>
      <c r="C23" s="172"/>
      <c r="D23" s="69"/>
      <c r="E23" s="17"/>
      <c r="F23" s="10"/>
      <c r="G23" s="10"/>
      <c r="H23" s="10"/>
      <c r="I23" s="12"/>
      <c r="J23" s="10"/>
      <c r="K23" s="10"/>
      <c r="L23" s="10"/>
      <c r="M23" s="10"/>
      <c r="N23" s="10"/>
      <c r="O23" s="10"/>
      <c r="P23" s="10"/>
    </row>
    <row r="24" spans="1:33" x14ac:dyDescent="0.2">
      <c r="A24" s="172" t="s">
        <v>491</v>
      </c>
      <c r="B24" s="172"/>
      <c r="C24" s="172"/>
      <c r="D24" s="69"/>
      <c r="E24" s="17"/>
      <c r="F24" s="10"/>
      <c r="G24" s="10"/>
      <c r="H24" s="10"/>
      <c r="I24" s="12"/>
      <c r="J24" s="10"/>
      <c r="K24" s="10"/>
      <c r="L24" s="10"/>
      <c r="M24" s="10"/>
      <c r="N24" s="10"/>
      <c r="O24" s="10"/>
      <c r="P24" s="10"/>
    </row>
    <row r="25" spans="1:33" x14ac:dyDescent="0.2">
      <c r="A25" s="179" t="s">
        <v>241</v>
      </c>
      <c r="B25" s="179"/>
      <c r="C25" s="179"/>
    </row>
    <row r="26" spans="1:33" x14ac:dyDescent="0.2">
      <c r="A26" s="179" t="s">
        <v>253</v>
      </c>
      <c r="B26" s="176"/>
      <c r="C26" s="176"/>
      <c r="D26" s="14"/>
    </row>
    <row r="27" spans="1:33" x14ac:dyDescent="0.2">
      <c r="A27" s="13"/>
      <c r="B27" s="15"/>
      <c r="C27" s="15"/>
    </row>
    <row r="28" spans="1:33" x14ac:dyDescent="0.2">
      <c r="C28" s="4"/>
      <c r="E28" s="1"/>
      <c r="I28" s="1"/>
    </row>
    <row r="29" spans="1:33" x14ac:dyDescent="0.2">
      <c r="C29" s="4"/>
      <c r="E29" s="1"/>
      <c r="I29" s="1"/>
    </row>
    <row r="30" spans="1:33" x14ac:dyDescent="0.2">
      <c r="C30" s="4"/>
      <c r="E30" s="1"/>
      <c r="I30" s="1"/>
    </row>
    <row r="31" spans="1:33" x14ac:dyDescent="0.2">
      <c r="C31" s="4"/>
      <c r="E31" s="1"/>
      <c r="I31" s="1"/>
    </row>
    <row r="32" spans="1:33" x14ac:dyDescent="0.2">
      <c r="C32" s="4"/>
      <c r="E32" s="1"/>
      <c r="I32" s="1"/>
    </row>
    <row r="33" spans="3:9" x14ac:dyDescent="0.2">
      <c r="C33" s="4"/>
      <c r="E33" s="1"/>
      <c r="I33" s="1"/>
    </row>
    <row r="34" spans="3:9" x14ac:dyDescent="0.2">
      <c r="C34" s="4"/>
      <c r="E34" s="1"/>
      <c r="I34" s="1"/>
    </row>
  </sheetData>
  <mergeCells count="8">
    <mergeCell ref="A1:I1"/>
    <mergeCell ref="A2:I2"/>
    <mergeCell ref="A26:C26"/>
    <mergeCell ref="A25:C25"/>
    <mergeCell ref="A23:C23"/>
    <mergeCell ref="A24:C24"/>
    <mergeCell ref="A21:C21"/>
    <mergeCell ref="A22:C22"/>
  </mergeCells>
  <phoneticPr fontId="0" type="noConversion"/>
  <pageMargins left="1.1811023622047245" right="0.39370078740157483" top="0.78740157480314965" bottom="0.74803149606299213" header="0.51181102362204722" footer="0.51181102362204722"/>
  <pageSetup paperSize="8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1"/>
  <sheetViews>
    <sheetView zoomScale="115" zoomScaleNormal="115" workbookViewId="0">
      <selection activeCell="F24" sqref="F24"/>
    </sheetView>
  </sheetViews>
  <sheetFormatPr defaultColWidth="9.140625" defaultRowHeight="12.75" x14ac:dyDescent="0.2"/>
  <cols>
    <col min="1" max="1" width="5.28515625" style="2" customWidth="1"/>
    <col min="2" max="2" width="9.140625" style="2"/>
    <col min="3" max="3" width="33.28515625" style="2" customWidth="1"/>
    <col min="4" max="4" width="19.5703125" style="2" customWidth="1"/>
    <col min="5" max="5" width="11.140625" style="9" customWidth="1"/>
    <col min="6" max="6" width="9.140625" style="2"/>
    <col min="7" max="7" width="8.5703125" style="2" customWidth="1"/>
    <col min="8" max="8" width="7.140625" style="2" customWidth="1"/>
    <col min="9" max="9" width="20.5703125" style="6" customWidth="1"/>
    <col min="10" max="10" width="15.85546875" style="2" customWidth="1"/>
    <col min="11" max="11" width="11.28515625" style="2" customWidth="1"/>
    <col min="12" max="12" width="10.5703125" style="2" customWidth="1"/>
    <col min="13" max="13" width="9.85546875" style="2" customWidth="1"/>
    <col min="14" max="14" width="20.42578125" style="2" customWidth="1"/>
    <col min="15" max="16384" width="9.140625" style="2"/>
  </cols>
  <sheetData>
    <row r="1" spans="1:23" x14ac:dyDescent="0.2">
      <c r="A1" s="10"/>
      <c r="B1" s="10"/>
      <c r="C1" s="10"/>
      <c r="D1" s="10"/>
      <c r="E1" s="17"/>
      <c r="F1" s="10"/>
      <c r="G1" s="10"/>
      <c r="H1" s="10"/>
      <c r="I1" s="12"/>
      <c r="J1" s="10"/>
      <c r="K1" s="10"/>
      <c r="L1" s="10"/>
      <c r="M1" s="10"/>
      <c r="N1" s="10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0"/>
      <c r="B2" s="10"/>
      <c r="C2" s="10"/>
      <c r="D2" s="10"/>
      <c r="E2" s="17"/>
      <c r="F2" s="10"/>
      <c r="G2" s="10"/>
      <c r="H2" s="10"/>
      <c r="I2" s="12"/>
      <c r="J2" s="10"/>
      <c r="K2" s="10"/>
      <c r="L2" s="10"/>
      <c r="M2" s="10"/>
      <c r="N2" s="10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0"/>
      <c r="B3" s="10"/>
      <c r="C3" s="10"/>
      <c r="D3" s="10"/>
      <c r="E3" s="17"/>
      <c r="F3" s="10"/>
      <c r="G3" s="10"/>
      <c r="H3" s="10"/>
      <c r="I3" s="12"/>
      <c r="J3" s="10"/>
      <c r="K3" s="10"/>
      <c r="L3" s="10"/>
      <c r="M3" s="10"/>
      <c r="N3" s="10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0"/>
      <c r="B4" s="10"/>
      <c r="C4" s="10"/>
      <c r="D4" s="10"/>
      <c r="E4" s="17"/>
      <c r="F4" s="10"/>
      <c r="G4" s="10"/>
      <c r="H4" s="10"/>
      <c r="I4" s="12"/>
      <c r="J4" s="10"/>
      <c r="K4" s="10"/>
      <c r="L4" s="10"/>
      <c r="M4" s="10"/>
      <c r="N4" s="10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10"/>
      <c r="B5" s="10"/>
      <c r="C5" s="10"/>
      <c r="D5" s="10"/>
      <c r="E5" s="17"/>
      <c r="F5" s="10"/>
      <c r="G5" s="10"/>
      <c r="H5" s="10"/>
      <c r="I5" s="12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</row>
    <row r="6" spans="1:23" x14ac:dyDescent="0.2">
      <c r="A6" s="10"/>
      <c r="B6" s="10"/>
      <c r="C6" s="10"/>
      <c r="D6" s="10"/>
      <c r="E6" s="17"/>
      <c r="F6" s="10"/>
      <c r="G6" s="10"/>
      <c r="H6" s="10"/>
      <c r="I6" s="12"/>
      <c r="J6" s="10"/>
      <c r="K6" s="10"/>
      <c r="L6" s="10"/>
      <c r="M6" s="10"/>
      <c r="N6" s="10"/>
      <c r="O6" s="1"/>
      <c r="P6" s="1"/>
      <c r="Q6" s="1"/>
      <c r="R6" s="1"/>
      <c r="S6" s="1"/>
      <c r="T6" s="1"/>
      <c r="U6" s="1"/>
      <c r="V6" s="1"/>
      <c r="W6" s="1"/>
    </row>
    <row r="7" spans="1:23" x14ac:dyDescent="0.2">
      <c r="A7" s="157" t="s">
        <v>186</v>
      </c>
      <c r="B7" s="157"/>
      <c r="C7" s="157"/>
      <c r="D7" s="157"/>
      <c r="E7" s="157"/>
      <c r="F7" s="157"/>
      <c r="G7" s="157"/>
      <c r="H7" s="157"/>
      <c r="I7" s="36"/>
      <c r="J7" s="10"/>
      <c r="K7" s="10"/>
      <c r="L7" s="10"/>
      <c r="M7" s="10"/>
      <c r="N7" s="10"/>
      <c r="O7" s="1"/>
      <c r="P7" s="1"/>
      <c r="Q7" s="1"/>
      <c r="R7" s="1"/>
      <c r="S7" s="1"/>
      <c r="T7" s="1"/>
      <c r="U7" s="1"/>
      <c r="V7" s="1"/>
      <c r="W7" s="1"/>
    </row>
    <row r="8" spans="1:23" ht="13.5" thickBot="1" x14ac:dyDescent="0.25">
      <c r="A8" s="10"/>
      <c r="B8" s="10"/>
      <c r="C8" s="10"/>
      <c r="D8" s="10"/>
      <c r="E8" s="17"/>
      <c r="F8" s="10"/>
      <c r="G8" s="10"/>
      <c r="H8" s="10"/>
      <c r="I8" s="12"/>
      <c r="J8" s="10"/>
      <c r="K8" s="10"/>
      <c r="L8" s="10"/>
      <c r="M8" s="10"/>
      <c r="N8" s="10"/>
      <c r="O8" s="1"/>
      <c r="P8" s="1"/>
      <c r="Q8" s="1"/>
      <c r="R8" s="1"/>
      <c r="S8" s="1"/>
      <c r="T8" s="1"/>
      <c r="U8" s="1"/>
      <c r="V8" s="1"/>
      <c r="W8" s="1"/>
    </row>
    <row r="9" spans="1:23" ht="42" customHeight="1" x14ac:dyDescent="0.2">
      <c r="A9" s="174" t="s">
        <v>146</v>
      </c>
      <c r="B9" s="163" t="s">
        <v>179</v>
      </c>
      <c r="C9" s="158" t="s">
        <v>180</v>
      </c>
      <c r="D9" s="158" t="s">
        <v>181</v>
      </c>
      <c r="E9" s="161" t="s">
        <v>136</v>
      </c>
      <c r="F9" s="163" t="s">
        <v>508</v>
      </c>
      <c r="G9" s="163" t="s">
        <v>29</v>
      </c>
      <c r="H9" s="163"/>
      <c r="I9" s="170" t="s">
        <v>248</v>
      </c>
      <c r="J9" s="10"/>
      <c r="K9" s="10"/>
      <c r="L9" s="10"/>
      <c r="M9" s="10"/>
      <c r="N9" s="10"/>
      <c r="O9" s="1"/>
      <c r="P9" s="1"/>
      <c r="Q9" s="1"/>
      <c r="R9" s="1"/>
      <c r="S9" s="1"/>
      <c r="T9" s="1"/>
      <c r="U9" s="1"/>
      <c r="V9" s="1"/>
      <c r="W9" s="1"/>
    </row>
    <row r="10" spans="1:23" ht="56.25" customHeight="1" x14ac:dyDescent="0.2">
      <c r="A10" s="175"/>
      <c r="B10" s="159"/>
      <c r="C10" s="159"/>
      <c r="D10" s="159"/>
      <c r="E10" s="162"/>
      <c r="F10" s="159"/>
      <c r="G10" s="37" t="s">
        <v>132</v>
      </c>
      <c r="H10" s="37" t="s">
        <v>144</v>
      </c>
      <c r="I10" s="171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">
      <c r="A11" s="167"/>
      <c r="B11" s="168"/>
      <c r="C11" s="168"/>
      <c r="D11" s="168"/>
      <c r="E11" s="168"/>
      <c r="F11" s="168"/>
      <c r="G11" s="168"/>
      <c r="H11" s="168"/>
      <c r="I11" s="169"/>
      <c r="J11" s="10"/>
      <c r="K11" s="10"/>
      <c r="L11" s="10"/>
      <c r="M11" s="10"/>
      <c r="N11" s="10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164" t="s">
        <v>59</v>
      </c>
      <c r="B12" s="165"/>
      <c r="C12" s="165"/>
      <c r="D12" s="165"/>
      <c r="E12" s="165"/>
      <c r="F12" s="165"/>
      <c r="G12" s="165"/>
      <c r="H12" s="165"/>
      <c r="I12" s="166"/>
      <c r="J12" s="10"/>
      <c r="K12" s="10"/>
      <c r="L12" s="10"/>
      <c r="M12" s="10"/>
      <c r="N12" s="10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">
      <c r="A13" s="167"/>
      <c r="B13" s="168"/>
      <c r="C13" s="168"/>
      <c r="D13" s="168"/>
      <c r="E13" s="168"/>
      <c r="F13" s="168"/>
      <c r="G13" s="168"/>
      <c r="H13" s="168"/>
      <c r="I13" s="169"/>
      <c r="J13" s="10"/>
      <c r="K13" s="10"/>
      <c r="L13" s="10"/>
      <c r="M13" s="10"/>
      <c r="N13" s="10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38">
        <v>4</v>
      </c>
      <c r="B14" s="39" t="s">
        <v>60</v>
      </c>
      <c r="C14" s="39" t="s">
        <v>61</v>
      </c>
      <c r="D14" s="39" t="s">
        <v>307</v>
      </c>
      <c r="E14" s="40">
        <v>5</v>
      </c>
      <c r="F14" s="44">
        <v>1790</v>
      </c>
      <c r="G14" s="39">
        <v>1790</v>
      </c>
      <c r="H14" s="39"/>
      <c r="I14" s="41"/>
      <c r="J14" s="10"/>
      <c r="K14" s="10"/>
      <c r="L14" s="10"/>
      <c r="M14" s="10"/>
      <c r="N14" s="10"/>
      <c r="O14" s="1"/>
      <c r="P14" s="1"/>
      <c r="Q14" s="1"/>
      <c r="R14" s="1"/>
      <c r="S14" s="1"/>
      <c r="T14" s="1"/>
      <c r="U14" s="1"/>
      <c r="V14" s="1"/>
      <c r="W14" s="1"/>
    </row>
    <row r="15" spans="1:23" ht="51.75" customHeight="1" x14ac:dyDescent="0.2">
      <c r="A15" s="38">
        <v>10</v>
      </c>
      <c r="B15" s="39" t="s">
        <v>62</v>
      </c>
      <c r="C15" s="43" t="s">
        <v>104</v>
      </c>
      <c r="D15" s="39" t="s">
        <v>314</v>
      </c>
      <c r="E15" s="40">
        <v>4</v>
      </c>
      <c r="F15" s="44">
        <v>850</v>
      </c>
      <c r="G15" s="39">
        <v>850</v>
      </c>
      <c r="H15" s="39"/>
      <c r="I15" s="41"/>
      <c r="J15" s="10"/>
      <c r="K15" s="10"/>
      <c r="L15" s="10"/>
      <c r="M15" s="10"/>
      <c r="N15" s="10"/>
      <c r="O15" s="1"/>
      <c r="P15" s="1"/>
      <c r="Q15" s="1"/>
      <c r="R15" s="1"/>
      <c r="S15" s="1"/>
      <c r="T15" s="1"/>
      <c r="U15" s="1"/>
      <c r="V15" s="1"/>
      <c r="W15" s="1"/>
    </row>
    <row r="16" spans="1:23" ht="38.25" x14ac:dyDescent="0.2">
      <c r="A16" s="38">
        <v>17</v>
      </c>
      <c r="B16" s="39" t="s">
        <v>63</v>
      </c>
      <c r="C16" s="43" t="s">
        <v>134</v>
      </c>
      <c r="D16" s="39" t="s">
        <v>314</v>
      </c>
      <c r="E16" s="40">
        <v>4</v>
      </c>
      <c r="F16" s="44">
        <v>1550</v>
      </c>
      <c r="G16" s="39">
        <v>1550</v>
      </c>
      <c r="H16" s="39"/>
      <c r="I16" s="41"/>
      <c r="J16" s="10"/>
      <c r="K16" s="10"/>
      <c r="L16" s="10"/>
      <c r="M16" s="10"/>
      <c r="N16" s="10"/>
      <c r="O16" s="1"/>
      <c r="P16" s="1"/>
      <c r="Q16" s="1"/>
      <c r="R16" s="1"/>
      <c r="S16" s="1"/>
      <c r="T16" s="1"/>
      <c r="U16" s="1"/>
      <c r="V16" s="1"/>
      <c r="W16" s="1"/>
    </row>
    <row r="17" spans="1:23" ht="25.5" x14ac:dyDescent="0.2">
      <c r="A17" s="38">
        <v>23</v>
      </c>
      <c r="B17" s="39" t="s">
        <v>64</v>
      </c>
      <c r="C17" s="43" t="s">
        <v>133</v>
      </c>
      <c r="D17" s="39" t="s">
        <v>319</v>
      </c>
      <c r="E17" s="40">
        <v>3</v>
      </c>
      <c r="F17" s="44">
        <v>1500</v>
      </c>
      <c r="G17" s="39">
        <v>1500</v>
      </c>
      <c r="H17" s="39"/>
      <c r="I17" s="41"/>
      <c r="J17" s="10"/>
      <c r="K17" s="10"/>
      <c r="L17" s="10"/>
      <c r="M17" s="10"/>
      <c r="N17" s="10"/>
      <c r="O17" s="1"/>
      <c r="P17" s="1"/>
      <c r="Q17" s="1"/>
      <c r="R17" s="1"/>
      <c r="S17" s="1"/>
      <c r="T17" s="1"/>
      <c r="U17" s="1"/>
      <c r="V17" s="1"/>
      <c r="W17" s="1"/>
    </row>
    <row r="18" spans="1:23" ht="39" customHeight="1" x14ac:dyDescent="0.2">
      <c r="A18" s="38">
        <v>26</v>
      </c>
      <c r="B18" s="39" t="s">
        <v>66</v>
      </c>
      <c r="C18" s="43" t="s">
        <v>65</v>
      </c>
      <c r="D18" s="39" t="s">
        <v>318</v>
      </c>
      <c r="E18" s="40">
        <v>3</v>
      </c>
      <c r="F18" s="44">
        <v>2300</v>
      </c>
      <c r="G18" s="39">
        <v>2300</v>
      </c>
      <c r="H18" s="39"/>
      <c r="I18" s="41"/>
      <c r="J18" s="10"/>
      <c r="K18" s="10"/>
      <c r="L18" s="10"/>
      <c r="M18" s="10"/>
      <c r="N18" s="10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">
      <c r="A19" s="38"/>
      <c r="B19" s="39"/>
      <c r="C19" s="39"/>
      <c r="D19" s="39"/>
      <c r="E19" s="40"/>
      <c r="F19" s="137">
        <f>SUM(F14:F18)</f>
        <v>7990</v>
      </c>
      <c r="G19" s="44">
        <f>SUM(G14:G18)</f>
        <v>7990</v>
      </c>
      <c r="H19" s="44">
        <v>0</v>
      </c>
      <c r="I19" s="45"/>
      <c r="J19" s="10"/>
      <c r="K19" s="10"/>
      <c r="L19" s="10"/>
      <c r="M19" s="10"/>
      <c r="N19" s="10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167"/>
      <c r="B20" s="168"/>
      <c r="C20" s="168"/>
      <c r="D20" s="168"/>
      <c r="E20" s="168"/>
      <c r="F20" s="168"/>
      <c r="G20" s="168"/>
      <c r="H20" s="168"/>
      <c r="I20" s="169"/>
      <c r="J20" s="10"/>
      <c r="K20" s="10"/>
      <c r="L20" s="10"/>
      <c r="M20" s="10"/>
      <c r="N20" s="10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164" t="s">
        <v>67</v>
      </c>
      <c r="B21" s="165"/>
      <c r="C21" s="165"/>
      <c r="D21" s="165"/>
      <c r="E21" s="165"/>
      <c r="F21" s="165"/>
      <c r="G21" s="165"/>
      <c r="H21" s="165"/>
      <c r="I21" s="166"/>
      <c r="J21" s="10"/>
      <c r="K21" s="10"/>
      <c r="L21" s="10"/>
      <c r="M21" s="10"/>
      <c r="N21" s="10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">
      <c r="A22" s="167"/>
      <c r="B22" s="168"/>
      <c r="C22" s="168"/>
      <c r="D22" s="168"/>
      <c r="E22" s="168"/>
      <c r="F22" s="168"/>
      <c r="G22" s="168"/>
      <c r="H22" s="168"/>
      <c r="I22" s="169"/>
      <c r="J22" s="10"/>
      <c r="K22" s="10"/>
      <c r="L22" s="10"/>
      <c r="M22" s="10"/>
      <c r="N22" s="10"/>
      <c r="O22" s="1"/>
      <c r="P22" s="1"/>
      <c r="Q22" s="1"/>
      <c r="R22" s="1"/>
      <c r="S22" s="1"/>
      <c r="T22" s="1"/>
      <c r="U22" s="1"/>
      <c r="V22" s="1"/>
      <c r="W22" s="1"/>
    </row>
    <row r="23" spans="1:23" ht="25.5" x14ac:dyDescent="0.2">
      <c r="A23" s="70">
        <v>61</v>
      </c>
      <c r="B23" s="71" t="s">
        <v>229</v>
      </c>
      <c r="C23" s="72" t="s">
        <v>230</v>
      </c>
      <c r="D23" s="71" t="s">
        <v>314</v>
      </c>
      <c r="E23" s="73" t="s">
        <v>349</v>
      </c>
      <c r="F23" s="140">
        <v>342</v>
      </c>
      <c r="G23" s="71">
        <v>660</v>
      </c>
      <c r="H23" s="39"/>
      <c r="I23" s="41" t="s">
        <v>350</v>
      </c>
      <c r="J23" s="10"/>
      <c r="K23" s="10"/>
      <c r="L23" s="10"/>
      <c r="M23" s="10"/>
      <c r="N23" s="42"/>
      <c r="O23" s="25"/>
      <c r="P23" s="25"/>
      <c r="Q23" s="1"/>
      <c r="R23" s="1"/>
      <c r="S23" s="1"/>
      <c r="T23" s="1"/>
      <c r="U23" s="1"/>
      <c r="V23" s="1"/>
      <c r="W23" s="1"/>
    </row>
    <row r="24" spans="1:23" x14ac:dyDescent="0.2">
      <c r="A24" s="38"/>
      <c r="B24" s="44"/>
      <c r="C24" s="74"/>
      <c r="D24" s="74"/>
      <c r="E24" s="75"/>
      <c r="F24" s="142">
        <f>SUM(F23:F23)</f>
        <v>342</v>
      </c>
      <c r="G24" s="76">
        <f>SUM(G23:G23)</f>
        <v>660</v>
      </c>
      <c r="H24" s="76">
        <v>0</v>
      </c>
      <c r="I24" s="77"/>
      <c r="J24" s="10"/>
      <c r="K24" s="10"/>
      <c r="L24" s="10"/>
      <c r="M24" s="10"/>
      <c r="N24" s="10"/>
      <c r="O24" s="1"/>
      <c r="P24" s="1"/>
      <c r="Q24" s="1"/>
      <c r="R24" s="1"/>
      <c r="S24" s="1"/>
      <c r="T24" s="1"/>
      <c r="U24" s="1"/>
      <c r="V24" s="1"/>
      <c r="W24" s="1"/>
    </row>
    <row r="25" spans="1:23" ht="13.5" thickBot="1" x14ac:dyDescent="0.25">
      <c r="A25" s="186" t="s">
        <v>57</v>
      </c>
      <c r="B25" s="187"/>
      <c r="C25" s="78"/>
      <c r="D25" s="78"/>
      <c r="E25" s="79"/>
      <c r="F25" s="141">
        <f>F24+F19</f>
        <v>8332</v>
      </c>
      <c r="G25" s="80">
        <f>G24+G19</f>
        <v>8650</v>
      </c>
      <c r="H25" s="81">
        <v>0</v>
      </c>
      <c r="I25" s="82"/>
      <c r="J25" s="10"/>
      <c r="K25" s="10"/>
      <c r="L25" s="10"/>
      <c r="M25" s="10"/>
      <c r="N25" s="10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53"/>
      <c r="B26" s="35"/>
      <c r="C26" s="10"/>
      <c r="D26" s="10"/>
      <c r="E26" s="17"/>
      <c r="F26" s="10"/>
      <c r="G26" s="10"/>
      <c r="H26" s="10"/>
      <c r="I26" s="12"/>
      <c r="J26" s="10"/>
      <c r="K26" s="10"/>
      <c r="L26" s="10"/>
      <c r="M26" s="10"/>
      <c r="N26" s="10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 x14ac:dyDescent="0.2">
      <c r="A27" s="188" t="s">
        <v>68</v>
      </c>
      <c r="B27" s="188"/>
      <c r="C27" s="188"/>
      <c r="D27" s="10"/>
      <c r="E27" s="17"/>
      <c r="F27" s="10"/>
      <c r="G27" s="10"/>
      <c r="H27" s="10"/>
      <c r="I27" s="12"/>
      <c r="J27" s="10"/>
      <c r="K27" s="10"/>
      <c r="L27" s="10"/>
      <c r="M27" s="10"/>
      <c r="N27" s="10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A28" s="177" t="s">
        <v>492</v>
      </c>
      <c r="B28" s="177"/>
      <c r="C28" s="177"/>
      <c r="D28" s="10"/>
      <c r="E28" s="17"/>
      <c r="F28" s="10"/>
      <c r="G28" s="10"/>
      <c r="H28" s="10"/>
      <c r="I28" s="12"/>
      <c r="J28" s="10"/>
      <c r="K28" s="10"/>
      <c r="L28" s="10"/>
      <c r="M28" s="10"/>
      <c r="N28" s="10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 x14ac:dyDescent="0.2">
      <c r="A29" s="172" t="s">
        <v>493</v>
      </c>
      <c r="B29" s="172"/>
      <c r="C29" s="172"/>
      <c r="D29" s="10"/>
      <c r="E29" s="17"/>
      <c r="F29" s="10"/>
      <c r="G29" s="10"/>
      <c r="H29" s="10"/>
      <c r="I29" s="12"/>
      <c r="J29" s="10"/>
      <c r="K29" s="10"/>
      <c r="L29" s="10"/>
      <c r="M29" s="10"/>
      <c r="N29" s="10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173" t="s">
        <v>267</v>
      </c>
      <c r="B30" s="173"/>
      <c r="C30" s="173"/>
      <c r="D30" s="10"/>
      <c r="E30" s="17"/>
      <c r="F30" s="10"/>
      <c r="G30" s="10"/>
      <c r="H30" s="10"/>
      <c r="I30" s="12"/>
      <c r="J30" s="10"/>
      <c r="K30" s="10"/>
      <c r="L30" s="10"/>
      <c r="M30" s="10"/>
      <c r="N30" s="10"/>
    </row>
    <row r="31" spans="1:23" x14ac:dyDescent="0.2">
      <c r="A31" s="173" t="s">
        <v>268</v>
      </c>
      <c r="B31" s="173"/>
      <c r="C31" s="173"/>
      <c r="D31" s="10"/>
      <c r="E31" s="17"/>
      <c r="F31" s="10"/>
      <c r="G31" s="10"/>
      <c r="H31" s="10"/>
      <c r="I31" s="12"/>
      <c r="J31" s="10"/>
      <c r="K31" s="84"/>
      <c r="L31" s="10"/>
      <c r="M31" s="10"/>
      <c r="N31" s="10"/>
    </row>
    <row r="32" spans="1:23" x14ac:dyDescent="0.2">
      <c r="A32" s="53"/>
      <c r="B32" s="10"/>
      <c r="C32" s="10"/>
      <c r="D32" s="10"/>
      <c r="E32" s="17"/>
      <c r="F32" s="10"/>
      <c r="G32" s="10"/>
      <c r="H32" s="10"/>
      <c r="I32" s="12"/>
      <c r="J32" s="10"/>
      <c r="K32" s="10"/>
      <c r="L32" s="10"/>
      <c r="M32" s="10"/>
      <c r="N32" s="10"/>
    </row>
    <row r="33" spans="1:14" x14ac:dyDescent="0.2">
      <c r="A33" s="53"/>
      <c r="B33" s="10"/>
      <c r="C33" s="10"/>
      <c r="D33" s="10"/>
      <c r="E33" s="17"/>
      <c r="F33" s="10"/>
      <c r="G33" s="10"/>
      <c r="H33" s="10"/>
      <c r="I33" s="12"/>
      <c r="J33" s="10"/>
      <c r="K33" s="10"/>
      <c r="L33" s="10"/>
      <c r="M33" s="10"/>
      <c r="N33" s="10"/>
    </row>
    <row r="34" spans="1:14" ht="15" x14ac:dyDescent="0.2">
      <c r="A34" s="10"/>
      <c r="B34" s="10"/>
      <c r="C34" s="85"/>
      <c r="D34" s="10"/>
      <c r="E34" s="17"/>
      <c r="F34" s="10"/>
      <c r="G34" s="10"/>
      <c r="H34" s="10"/>
      <c r="I34" s="12"/>
      <c r="J34" s="10"/>
      <c r="K34" s="10"/>
      <c r="L34" s="10"/>
      <c r="M34" s="10"/>
      <c r="N34" s="10"/>
    </row>
    <row r="35" spans="1:14" x14ac:dyDescent="0.2">
      <c r="A35" s="10"/>
      <c r="B35" s="10"/>
      <c r="C35" s="10"/>
      <c r="D35" s="10"/>
      <c r="E35" s="17"/>
      <c r="F35" s="10"/>
      <c r="G35" s="10"/>
      <c r="H35" s="10"/>
      <c r="I35" s="12"/>
      <c r="J35" s="10"/>
      <c r="K35" s="10"/>
      <c r="L35" s="10"/>
      <c r="M35" s="10"/>
      <c r="N35" s="10"/>
    </row>
    <row r="36" spans="1:14" x14ac:dyDescent="0.2">
      <c r="A36" s="10"/>
      <c r="B36" s="10"/>
      <c r="C36" s="10"/>
      <c r="D36" s="10"/>
      <c r="E36" s="17"/>
      <c r="F36" s="10"/>
      <c r="G36" s="10"/>
      <c r="H36" s="10"/>
      <c r="I36" s="12"/>
      <c r="J36" s="10"/>
      <c r="K36" s="10"/>
      <c r="L36" s="10"/>
      <c r="M36" s="10"/>
      <c r="N36" s="10"/>
    </row>
    <row r="37" spans="1:14" x14ac:dyDescent="0.2">
      <c r="A37" s="10"/>
      <c r="B37" s="10"/>
      <c r="C37" s="10"/>
      <c r="D37" s="10"/>
      <c r="E37" s="17"/>
      <c r="F37" s="10"/>
      <c r="G37" s="10"/>
      <c r="H37" s="10"/>
      <c r="I37" s="12"/>
      <c r="J37" s="10"/>
      <c r="K37" s="10"/>
      <c r="L37" s="10"/>
      <c r="M37" s="10"/>
      <c r="N37" s="10"/>
    </row>
    <row r="38" spans="1:14" x14ac:dyDescent="0.2">
      <c r="A38" s="10"/>
      <c r="B38" s="10"/>
      <c r="C38" s="10"/>
      <c r="D38" s="10"/>
      <c r="E38" s="17"/>
      <c r="F38" s="10"/>
      <c r="G38" s="10"/>
      <c r="H38" s="10"/>
      <c r="I38" s="12"/>
      <c r="J38" s="10"/>
      <c r="K38" s="10"/>
      <c r="L38" s="10"/>
      <c r="M38" s="10"/>
      <c r="N38" s="10"/>
    </row>
    <row r="39" spans="1:14" x14ac:dyDescent="0.2">
      <c r="A39" s="10"/>
      <c r="B39" s="10"/>
      <c r="C39" s="10"/>
      <c r="D39" s="10"/>
      <c r="E39" s="17"/>
      <c r="F39" s="10"/>
      <c r="G39" s="10"/>
      <c r="H39" s="10"/>
      <c r="I39" s="12"/>
      <c r="J39" s="10"/>
      <c r="K39" s="10"/>
      <c r="L39" s="10"/>
      <c r="M39" s="10"/>
      <c r="N39" s="10"/>
    </row>
    <row r="40" spans="1:14" x14ac:dyDescent="0.2">
      <c r="A40" s="10"/>
      <c r="B40" s="10"/>
      <c r="C40" s="10"/>
      <c r="D40" s="10"/>
      <c r="E40" s="17"/>
      <c r="F40" s="10"/>
      <c r="G40" s="10"/>
      <c r="H40" s="10"/>
      <c r="I40" s="12"/>
      <c r="J40" s="10"/>
      <c r="K40" s="10"/>
      <c r="L40" s="10"/>
      <c r="M40" s="10"/>
      <c r="N40" s="10"/>
    </row>
    <row r="41" spans="1:14" x14ac:dyDescent="0.2">
      <c r="A41" s="10"/>
      <c r="B41" s="10"/>
      <c r="C41" s="10"/>
      <c r="D41" s="10"/>
      <c r="E41" s="17"/>
      <c r="F41" s="10"/>
      <c r="G41" s="10"/>
      <c r="H41" s="10"/>
      <c r="I41" s="12"/>
      <c r="J41" s="10"/>
      <c r="K41" s="10"/>
      <c r="L41" s="10"/>
      <c r="M41" s="10"/>
      <c r="N41" s="10"/>
    </row>
  </sheetData>
  <mergeCells count="21">
    <mergeCell ref="A29:C29"/>
    <mergeCell ref="A31:C31"/>
    <mergeCell ref="A25:B25"/>
    <mergeCell ref="A27:C27"/>
    <mergeCell ref="A28:C28"/>
    <mergeCell ref="A30:C30"/>
    <mergeCell ref="A7:H7"/>
    <mergeCell ref="E9:E10"/>
    <mergeCell ref="F9:F10"/>
    <mergeCell ref="G9:H9"/>
    <mergeCell ref="A9:A10"/>
    <mergeCell ref="B9:B10"/>
    <mergeCell ref="C9:C10"/>
    <mergeCell ref="D9:D10"/>
    <mergeCell ref="I9:I10"/>
    <mergeCell ref="A22:I22"/>
    <mergeCell ref="A21:I21"/>
    <mergeCell ref="A20:I20"/>
    <mergeCell ref="A12:I12"/>
    <mergeCell ref="A13:I13"/>
    <mergeCell ref="A11:I11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8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7"/>
  <sheetViews>
    <sheetView zoomScale="112" zoomScaleNormal="112" workbookViewId="0">
      <selection activeCell="F24" sqref="F24"/>
    </sheetView>
  </sheetViews>
  <sheetFormatPr defaultRowHeight="12.75" x14ac:dyDescent="0.2"/>
  <cols>
    <col min="1" max="1" width="4.140625" customWidth="1"/>
    <col min="2" max="2" width="8.5703125" bestFit="1" customWidth="1"/>
    <col min="3" max="3" width="29.5703125" customWidth="1"/>
    <col min="4" max="4" width="13.7109375" customWidth="1"/>
    <col min="5" max="5" width="10.42578125" style="8" customWidth="1"/>
    <col min="6" max="6" width="8.42578125" customWidth="1"/>
    <col min="7" max="7" width="7.5703125" customWidth="1"/>
    <col min="8" max="8" width="7.140625" customWidth="1"/>
    <col min="9" max="9" width="15.85546875" style="5" customWidth="1"/>
    <col min="19" max="19" width="50.42578125" customWidth="1"/>
  </cols>
  <sheetData>
    <row r="1" spans="1:21" x14ac:dyDescent="0.2">
      <c r="A1" s="164" t="s">
        <v>138</v>
      </c>
      <c r="B1" s="165"/>
      <c r="C1" s="165"/>
      <c r="D1" s="165"/>
      <c r="E1" s="165"/>
      <c r="F1" s="165"/>
      <c r="G1" s="165"/>
      <c r="H1" s="165"/>
      <c r="I1" s="166"/>
      <c r="J1" s="10"/>
      <c r="K1" s="10"/>
      <c r="L1" s="10"/>
      <c r="M1" s="10"/>
      <c r="N1" s="10"/>
      <c r="O1" s="10"/>
      <c r="P1" s="10"/>
      <c r="Q1" s="1"/>
      <c r="R1" s="1"/>
      <c r="S1" s="1"/>
      <c r="T1" s="1"/>
      <c r="U1" s="1"/>
    </row>
    <row r="2" spans="1:21" x14ac:dyDescent="0.2">
      <c r="A2" s="167"/>
      <c r="B2" s="168"/>
      <c r="C2" s="168"/>
      <c r="D2" s="168"/>
      <c r="E2" s="168"/>
      <c r="F2" s="168"/>
      <c r="G2" s="168"/>
      <c r="H2" s="168"/>
      <c r="I2" s="169"/>
      <c r="J2" s="10"/>
      <c r="K2" s="10"/>
      <c r="L2" s="10"/>
      <c r="M2" s="10"/>
      <c r="N2" s="10"/>
      <c r="O2" s="10"/>
      <c r="P2" s="10"/>
      <c r="Q2" s="1"/>
      <c r="R2" s="1"/>
      <c r="S2" s="1"/>
      <c r="T2" s="1"/>
      <c r="U2" s="1"/>
    </row>
    <row r="3" spans="1:21" x14ac:dyDescent="0.2">
      <c r="A3" s="38">
        <v>15</v>
      </c>
      <c r="B3" s="74" t="s">
        <v>140</v>
      </c>
      <c r="C3" s="74" t="s">
        <v>139</v>
      </c>
      <c r="D3" s="74" t="s">
        <v>310</v>
      </c>
      <c r="E3" s="75">
        <v>6</v>
      </c>
      <c r="F3" s="76">
        <v>340</v>
      </c>
      <c r="G3" s="74">
        <v>340</v>
      </c>
      <c r="H3" s="74"/>
      <c r="I3" s="86"/>
      <c r="J3" s="10"/>
      <c r="K3" s="10"/>
      <c r="L3" s="10"/>
      <c r="M3" s="10"/>
      <c r="N3" s="10"/>
      <c r="O3" s="10"/>
      <c r="P3" s="10"/>
      <c r="Q3" s="1"/>
      <c r="R3" s="1"/>
      <c r="S3" s="1"/>
      <c r="T3" s="1"/>
      <c r="U3" s="1"/>
    </row>
    <row r="4" spans="1:21" ht="25.5" x14ac:dyDescent="0.2">
      <c r="A4" s="38">
        <v>22</v>
      </c>
      <c r="B4" s="74" t="s">
        <v>148</v>
      </c>
      <c r="C4" s="87" t="s">
        <v>135</v>
      </c>
      <c r="D4" s="74" t="s">
        <v>310</v>
      </c>
      <c r="E4" s="75" t="s">
        <v>293</v>
      </c>
      <c r="F4" s="76">
        <v>145</v>
      </c>
      <c r="G4" s="74">
        <v>691</v>
      </c>
      <c r="H4" s="74"/>
      <c r="I4" s="86" t="s">
        <v>482</v>
      </c>
      <c r="J4" s="10"/>
      <c r="K4" s="10"/>
      <c r="L4" s="10"/>
      <c r="M4" s="10"/>
      <c r="N4" s="10"/>
      <c r="O4" s="10"/>
      <c r="P4" s="10"/>
      <c r="Q4" s="1"/>
      <c r="R4" s="1"/>
      <c r="S4" s="1"/>
      <c r="T4" s="1"/>
      <c r="U4" s="1"/>
    </row>
    <row r="5" spans="1:21" x14ac:dyDescent="0.2">
      <c r="A5" s="38">
        <v>26</v>
      </c>
      <c r="B5" s="74" t="s">
        <v>149</v>
      </c>
      <c r="C5" s="74" t="s">
        <v>147</v>
      </c>
      <c r="D5" s="74" t="s">
        <v>311</v>
      </c>
      <c r="E5" s="75">
        <v>5</v>
      </c>
      <c r="F5" s="76">
        <v>27</v>
      </c>
      <c r="G5" s="74">
        <v>242</v>
      </c>
      <c r="H5" s="74"/>
      <c r="I5" s="86" t="s">
        <v>467</v>
      </c>
      <c r="J5" s="10"/>
      <c r="K5" s="10"/>
      <c r="L5" s="10"/>
      <c r="M5" s="10"/>
      <c r="N5" s="10"/>
      <c r="O5" s="10"/>
      <c r="P5" s="10"/>
      <c r="Q5" s="1"/>
      <c r="R5" s="1"/>
      <c r="S5" s="1"/>
      <c r="T5" s="1"/>
      <c r="U5" s="1"/>
    </row>
    <row r="6" spans="1:21" ht="25.5" x14ac:dyDescent="0.2">
      <c r="A6" s="38">
        <v>29</v>
      </c>
      <c r="B6" s="74" t="s">
        <v>152</v>
      </c>
      <c r="C6" s="74" t="s">
        <v>282</v>
      </c>
      <c r="D6" s="74" t="s">
        <v>307</v>
      </c>
      <c r="E6" s="75">
        <v>5</v>
      </c>
      <c r="F6" s="76">
        <v>99</v>
      </c>
      <c r="G6" s="74">
        <v>324</v>
      </c>
      <c r="H6" s="74"/>
      <c r="I6" s="86" t="s">
        <v>360</v>
      </c>
      <c r="J6" s="10"/>
      <c r="K6" s="10"/>
      <c r="L6" s="10"/>
      <c r="M6" s="10"/>
      <c r="N6" s="10"/>
      <c r="O6" s="10"/>
      <c r="P6" s="10"/>
      <c r="Q6" s="1"/>
      <c r="R6" s="1"/>
      <c r="S6" s="1"/>
      <c r="T6" s="1"/>
      <c r="U6" s="1"/>
    </row>
    <row r="7" spans="1:21" s="1" customFormat="1" ht="25.5" x14ac:dyDescent="0.2">
      <c r="A7" s="38">
        <v>30</v>
      </c>
      <c r="B7" s="74" t="s">
        <v>153</v>
      </c>
      <c r="C7" s="74" t="s">
        <v>321</v>
      </c>
      <c r="D7" s="87" t="s">
        <v>322</v>
      </c>
      <c r="E7" s="88">
        <v>8</v>
      </c>
      <c r="F7" s="76">
        <v>1445</v>
      </c>
      <c r="G7" s="74">
        <v>2100</v>
      </c>
      <c r="H7" s="74"/>
      <c r="I7" s="86" t="s">
        <v>283</v>
      </c>
      <c r="J7" s="10"/>
      <c r="K7" s="10"/>
      <c r="L7" s="10"/>
      <c r="M7" s="10"/>
      <c r="N7" s="10"/>
      <c r="O7" s="10"/>
      <c r="P7" s="10"/>
    </row>
    <row r="8" spans="1:21" x14ac:dyDescent="0.2">
      <c r="A8" s="38">
        <v>31</v>
      </c>
      <c r="B8" s="74" t="s">
        <v>154</v>
      </c>
      <c r="C8" s="74" t="s">
        <v>150</v>
      </c>
      <c r="D8" s="74" t="s">
        <v>310</v>
      </c>
      <c r="E8" s="75">
        <v>6</v>
      </c>
      <c r="F8" s="76">
        <v>400</v>
      </c>
      <c r="G8" s="74">
        <v>400</v>
      </c>
      <c r="H8" s="74"/>
      <c r="I8" s="86"/>
      <c r="J8" s="10"/>
      <c r="K8" s="10"/>
      <c r="L8" s="10"/>
      <c r="M8" s="10"/>
      <c r="N8" s="10"/>
      <c r="O8" s="10"/>
      <c r="P8" s="10"/>
      <c r="Q8" s="1"/>
      <c r="R8" s="1"/>
      <c r="S8" s="1"/>
      <c r="T8" s="1"/>
      <c r="U8" s="1"/>
    </row>
    <row r="9" spans="1:21" x14ac:dyDescent="0.2">
      <c r="A9" s="38">
        <v>33</v>
      </c>
      <c r="B9" s="74" t="s">
        <v>155</v>
      </c>
      <c r="C9" s="74" t="s">
        <v>151</v>
      </c>
      <c r="D9" s="74" t="s">
        <v>314</v>
      </c>
      <c r="E9" s="75">
        <v>4</v>
      </c>
      <c r="F9" s="76">
        <v>300</v>
      </c>
      <c r="G9" s="74">
        <v>300</v>
      </c>
      <c r="H9" s="74"/>
      <c r="I9" s="86"/>
      <c r="J9" s="10"/>
      <c r="K9" s="10"/>
      <c r="L9" s="10"/>
      <c r="M9" s="10"/>
      <c r="N9" s="10"/>
      <c r="O9" s="10"/>
      <c r="P9" s="10"/>
      <c r="Q9" s="1"/>
      <c r="R9" s="1"/>
      <c r="S9" s="1"/>
    </row>
    <row r="10" spans="1:21" x14ac:dyDescent="0.2">
      <c r="A10" s="38">
        <v>41</v>
      </c>
      <c r="B10" s="74" t="s">
        <v>157</v>
      </c>
      <c r="C10" s="74" t="s">
        <v>156</v>
      </c>
      <c r="D10" s="74" t="s">
        <v>310</v>
      </c>
      <c r="E10" s="75">
        <v>6</v>
      </c>
      <c r="F10" s="76">
        <v>1010</v>
      </c>
      <c r="G10" s="74">
        <v>1010</v>
      </c>
      <c r="H10" s="74"/>
      <c r="I10" s="86"/>
      <c r="J10" s="10"/>
      <c r="K10" s="10"/>
      <c r="L10" s="10"/>
      <c r="M10" s="10"/>
      <c r="N10" s="10"/>
      <c r="O10" s="10"/>
      <c r="P10" s="10"/>
      <c r="Q10" s="1"/>
      <c r="R10" s="1"/>
      <c r="S10" s="1"/>
      <c r="T10" s="1"/>
    </row>
    <row r="11" spans="1:21" x14ac:dyDescent="0.2">
      <c r="A11" s="38">
        <v>49</v>
      </c>
      <c r="B11" s="74" t="s">
        <v>160</v>
      </c>
      <c r="C11" s="74" t="s">
        <v>158</v>
      </c>
      <c r="D11" s="74" t="s">
        <v>314</v>
      </c>
      <c r="E11" s="75">
        <v>4</v>
      </c>
      <c r="F11" s="76">
        <v>1010</v>
      </c>
      <c r="G11" s="74">
        <v>1010</v>
      </c>
      <c r="H11" s="74"/>
      <c r="I11" s="86"/>
      <c r="J11" s="10"/>
      <c r="K11" s="10"/>
      <c r="L11" s="10"/>
      <c r="M11" s="10"/>
      <c r="N11" s="10"/>
      <c r="O11" s="10"/>
      <c r="P11" s="10"/>
      <c r="Q11" s="1"/>
      <c r="R11" s="1"/>
      <c r="S11" s="1"/>
      <c r="T11" s="1"/>
    </row>
    <row r="12" spans="1:21" x14ac:dyDescent="0.2">
      <c r="A12" s="38">
        <v>50</v>
      </c>
      <c r="B12" s="74" t="s">
        <v>161</v>
      </c>
      <c r="C12" s="74" t="s">
        <v>159</v>
      </c>
      <c r="D12" s="74" t="s">
        <v>314</v>
      </c>
      <c r="E12" s="75">
        <v>4</v>
      </c>
      <c r="F12" s="76">
        <v>460</v>
      </c>
      <c r="G12" s="74">
        <v>460</v>
      </c>
      <c r="H12" s="74"/>
      <c r="I12" s="86"/>
      <c r="J12" s="10"/>
      <c r="K12" s="10"/>
      <c r="L12" s="10"/>
      <c r="M12" s="10"/>
      <c r="N12" s="10"/>
      <c r="O12" s="10"/>
      <c r="P12" s="10"/>
      <c r="Q12" s="1"/>
      <c r="R12" s="1"/>
      <c r="S12" s="1"/>
      <c r="T12" s="1"/>
    </row>
    <row r="13" spans="1:21" x14ac:dyDescent="0.2">
      <c r="A13" s="38">
        <v>58</v>
      </c>
      <c r="B13" s="74" t="s">
        <v>99</v>
      </c>
      <c r="C13" s="74" t="s">
        <v>162</v>
      </c>
      <c r="D13" s="74" t="s">
        <v>314</v>
      </c>
      <c r="E13" s="75">
        <v>3.5</v>
      </c>
      <c r="F13" s="76">
        <v>500</v>
      </c>
      <c r="G13" s="74">
        <v>500</v>
      </c>
      <c r="H13" s="74"/>
      <c r="I13" s="86"/>
      <c r="J13" s="10"/>
      <c r="K13" s="10"/>
      <c r="L13" s="10"/>
      <c r="M13" s="10"/>
      <c r="N13" s="10"/>
      <c r="O13" s="10"/>
      <c r="P13" s="10"/>
      <c r="Q13" s="1"/>
      <c r="R13" s="1"/>
      <c r="S13" s="1"/>
      <c r="T13" s="1"/>
    </row>
    <row r="14" spans="1:21" x14ac:dyDescent="0.2">
      <c r="A14" s="38">
        <v>59</v>
      </c>
      <c r="B14" s="74" t="s">
        <v>100</v>
      </c>
      <c r="C14" s="74" t="s">
        <v>163</v>
      </c>
      <c r="D14" s="74" t="s">
        <v>314</v>
      </c>
      <c r="E14" s="75">
        <v>4</v>
      </c>
      <c r="F14" s="76">
        <v>1500</v>
      </c>
      <c r="G14" s="74">
        <v>1500</v>
      </c>
      <c r="H14" s="74"/>
      <c r="I14" s="86"/>
      <c r="J14" s="10"/>
      <c r="K14" s="10"/>
      <c r="L14" s="10"/>
      <c r="M14" s="10"/>
      <c r="N14" s="10"/>
      <c r="O14" s="10"/>
      <c r="P14" s="10"/>
      <c r="Q14" s="1"/>
      <c r="R14" s="1"/>
      <c r="S14" s="1"/>
      <c r="T14" s="1"/>
    </row>
    <row r="15" spans="1:21" x14ac:dyDescent="0.2">
      <c r="A15" s="38">
        <v>62</v>
      </c>
      <c r="B15" s="74" t="s">
        <v>200</v>
      </c>
      <c r="C15" s="74" t="s">
        <v>201</v>
      </c>
      <c r="D15" s="74" t="s">
        <v>314</v>
      </c>
      <c r="E15" s="75">
        <v>4</v>
      </c>
      <c r="F15" s="76">
        <v>160</v>
      </c>
      <c r="G15" s="74">
        <v>160</v>
      </c>
      <c r="H15" s="74"/>
      <c r="I15" s="86"/>
      <c r="J15" s="10"/>
      <c r="K15" s="10"/>
      <c r="L15" s="10"/>
      <c r="M15" s="10"/>
      <c r="N15" s="10"/>
      <c r="O15" s="10"/>
      <c r="P15" s="10"/>
      <c r="Q15" s="1"/>
      <c r="R15" s="1"/>
      <c r="S15" s="1"/>
      <c r="T15" s="1"/>
    </row>
    <row r="16" spans="1:21" x14ac:dyDescent="0.2">
      <c r="A16" s="38"/>
      <c r="B16" s="76"/>
      <c r="C16" s="74"/>
      <c r="D16" s="74"/>
      <c r="E16" s="75"/>
      <c r="F16" s="142">
        <f>SUM(F3:F15)</f>
        <v>7396</v>
      </c>
      <c r="G16" s="76">
        <f>SUM(G3:G15)</f>
        <v>9037</v>
      </c>
      <c r="H16" s="76">
        <v>0</v>
      </c>
      <c r="I16" s="77"/>
      <c r="J16" s="10"/>
      <c r="K16" s="10"/>
      <c r="L16" s="10"/>
      <c r="M16" s="10"/>
      <c r="N16" s="10"/>
      <c r="O16" s="10"/>
      <c r="P16" s="10"/>
      <c r="Q16" s="1"/>
      <c r="R16" s="1"/>
      <c r="S16" s="1"/>
      <c r="T16" s="1"/>
    </row>
    <row r="17" spans="1:19" x14ac:dyDescent="0.2">
      <c r="A17" s="53"/>
      <c r="B17" s="10"/>
      <c r="C17" s="10"/>
      <c r="D17" s="10"/>
      <c r="E17" s="17"/>
      <c r="F17" s="10"/>
      <c r="G17" s="10"/>
      <c r="H17" s="10"/>
      <c r="I17" s="12"/>
      <c r="J17" s="10"/>
      <c r="K17" s="10"/>
      <c r="L17" s="10"/>
      <c r="M17" s="10"/>
      <c r="N17" s="10"/>
      <c r="O17" s="10"/>
      <c r="P17" s="10"/>
      <c r="Q17" s="1"/>
      <c r="R17" s="1"/>
      <c r="S17" s="1"/>
    </row>
    <row r="18" spans="1:19" x14ac:dyDescent="0.2">
      <c r="A18" s="189" t="s">
        <v>28</v>
      </c>
      <c r="B18" s="165"/>
      <c r="C18" s="165"/>
      <c r="D18" s="190"/>
      <c r="E18" s="17"/>
      <c r="F18" s="10"/>
      <c r="G18" s="10"/>
      <c r="H18" s="10"/>
      <c r="I18" s="12"/>
      <c r="J18" s="10"/>
      <c r="K18" s="10"/>
      <c r="L18" s="10"/>
      <c r="M18" s="10"/>
      <c r="N18" s="10"/>
      <c r="O18" s="10"/>
      <c r="P18" s="10"/>
      <c r="Q18" s="1"/>
      <c r="R18" s="1"/>
      <c r="S18" s="1"/>
    </row>
    <row r="19" spans="1:19" x14ac:dyDescent="0.2">
      <c r="A19" s="177" t="s">
        <v>494</v>
      </c>
      <c r="B19" s="177"/>
      <c r="C19" s="177"/>
      <c r="D19" s="177"/>
      <c r="E19" s="17"/>
      <c r="F19" s="10"/>
      <c r="G19" s="10"/>
      <c r="H19" s="10"/>
      <c r="I19" s="12"/>
      <c r="J19" s="10"/>
      <c r="K19" s="10"/>
      <c r="L19" s="10"/>
      <c r="M19" s="10"/>
      <c r="N19" s="10"/>
      <c r="O19" s="10"/>
      <c r="P19" s="10"/>
      <c r="Q19" s="1"/>
      <c r="R19" s="1"/>
      <c r="S19" s="1"/>
    </row>
    <row r="20" spans="1:19" ht="12.75" customHeight="1" x14ac:dyDescent="0.2">
      <c r="A20" s="172" t="s">
        <v>495</v>
      </c>
      <c r="B20" s="172"/>
      <c r="C20" s="172"/>
      <c r="D20" s="172"/>
      <c r="E20" s="17"/>
      <c r="F20" s="10"/>
      <c r="G20" s="10"/>
      <c r="H20" s="10"/>
      <c r="I20" s="12"/>
      <c r="J20" s="10"/>
      <c r="K20" s="10"/>
      <c r="L20" s="10"/>
      <c r="M20" s="10"/>
      <c r="N20" s="10"/>
      <c r="O20" s="10"/>
      <c r="P20" s="10"/>
    </row>
    <row r="21" spans="1:19" ht="12.75" customHeight="1" x14ac:dyDescent="0.2">
      <c r="A21" s="172" t="s">
        <v>496</v>
      </c>
      <c r="B21" s="172"/>
      <c r="C21" s="172"/>
      <c r="D21" s="172"/>
      <c r="E21" s="17"/>
      <c r="F21" s="10"/>
      <c r="G21" s="10"/>
      <c r="H21" s="10"/>
      <c r="I21" s="12"/>
      <c r="J21" s="10"/>
      <c r="K21" s="10"/>
      <c r="L21" s="10"/>
      <c r="M21" s="10"/>
      <c r="N21" s="10"/>
      <c r="O21" s="10"/>
      <c r="P21" s="10"/>
    </row>
    <row r="22" spans="1:19" x14ac:dyDescent="0.2">
      <c r="A22" s="173" t="s">
        <v>497</v>
      </c>
      <c r="B22" s="173"/>
      <c r="C22" s="173"/>
      <c r="D22" s="173"/>
      <c r="E22" s="17"/>
      <c r="F22" s="10"/>
      <c r="G22" s="10"/>
      <c r="H22" s="10"/>
      <c r="I22" s="12"/>
      <c r="J22" s="10"/>
      <c r="K22" s="10"/>
      <c r="L22" s="10"/>
      <c r="M22" s="10"/>
      <c r="N22" s="10"/>
      <c r="O22" s="10"/>
      <c r="P22" s="10"/>
    </row>
    <row r="23" spans="1:19" x14ac:dyDescent="0.2">
      <c r="A23" s="10"/>
      <c r="B23" s="10"/>
      <c r="C23" s="10"/>
      <c r="D23" s="10"/>
      <c r="E23" s="17"/>
      <c r="F23" s="10"/>
      <c r="G23" s="10"/>
      <c r="H23" s="10"/>
      <c r="I23" s="12"/>
      <c r="J23" s="10"/>
      <c r="K23" s="10"/>
      <c r="L23" s="10"/>
      <c r="M23" s="10"/>
      <c r="N23" s="10"/>
      <c r="O23" s="10"/>
      <c r="P23" s="10"/>
    </row>
    <row r="24" spans="1:19" x14ac:dyDescent="0.2">
      <c r="A24" s="10"/>
      <c r="B24" s="10"/>
      <c r="C24" s="12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9" x14ac:dyDescent="0.2">
      <c r="A25" s="10"/>
      <c r="B25" s="10"/>
      <c r="C25" s="12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9" x14ac:dyDescent="0.2">
      <c r="A26" s="10"/>
      <c r="B26" s="10"/>
      <c r="C26" s="12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9" x14ac:dyDescent="0.2">
      <c r="C27" s="5"/>
      <c r="E27"/>
      <c r="I27"/>
    </row>
  </sheetData>
  <mergeCells count="7">
    <mergeCell ref="A1:I1"/>
    <mergeCell ref="A2:I2"/>
    <mergeCell ref="A20:D20"/>
    <mergeCell ref="A21:D21"/>
    <mergeCell ref="A22:D22"/>
    <mergeCell ref="A18:D18"/>
    <mergeCell ref="A19:D19"/>
  </mergeCells>
  <phoneticPr fontId="0" type="noConversion"/>
  <pageMargins left="1.1811023622047245" right="0.39370078740157483" top="0.78740157480314965" bottom="0.78740157480314965" header="0.51181102362204722" footer="0.51181102362204722"/>
  <pageSetup paperSize="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1"/>
  <sheetViews>
    <sheetView zoomScaleNormal="100" workbookViewId="0">
      <selection activeCell="F31" sqref="F27:F31"/>
    </sheetView>
  </sheetViews>
  <sheetFormatPr defaultRowHeight="12.75" x14ac:dyDescent="0.2"/>
  <cols>
    <col min="1" max="1" width="4.28515625" customWidth="1"/>
    <col min="2" max="2" width="8.28515625" customWidth="1"/>
    <col min="3" max="3" width="34.7109375" bestFit="1" customWidth="1"/>
    <col min="4" max="4" width="13.140625" customWidth="1"/>
    <col min="5" max="5" width="6.5703125" style="8" customWidth="1"/>
    <col min="6" max="6" width="8.5703125" style="5" customWidth="1"/>
    <col min="7" max="7" width="8.28515625" style="5" customWidth="1"/>
    <col min="8" max="9" width="8.85546875" customWidth="1"/>
    <col min="10" max="10" width="17.42578125" style="5" customWidth="1"/>
    <col min="11" max="11" width="15.140625" customWidth="1"/>
    <col min="15" max="15" width="29.5703125" customWidth="1"/>
  </cols>
  <sheetData>
    <row r="1" spans="1:26" x14ac:dyDescent="0.2">
      <c r="A1" s="164" t="s">
        <v>69</v>
      </c>
      <c r="B1" s="165"/>
      <c r="C1" s="165"/>
      <c r="D1" s="165"/>
      <c r="E1" s="165"/>
      <c r="F1" s="165"/>
      <c r="G1" s="165"/>
      <c r="H1" s="165"/>
      <c r="I1" s="165"/>
      <c r="J1" s="166"/>
      <c r="K1" s="10"/>
      <c r="L1" s="10"/>
      <c r="M1" s="10"/>
      <c r="N1" s="10"/>
      <c r="O1" s="10"/>
      <c r="P1" s="1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67"/>
      <c r="B2" s="168"/>
      <c r="C2" s="168"/>
      <c r="D2" s="168"/>
      <c r="E2" s="168"/>
      <c r="F2" s="168"/>
      <c r="G2" s="168"/>
      <c r="H2" s="168"/>
      <c r="I2" s="168"/>
      <c r="J2" s="169"/>
      <c r="K2" s="10"/>
      <c r="L2" s="10"/>
      <c r="M2" s="10"/>
      <c r="N2" s="10"/>
      <c r="O2" s="10"/>
      <c r="P2" s="1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x14ac:dyDescent="0.2">
      <c r="A3" s="38">
        <v>3</v>
      </c>
      <c r="B3" s="74" t="s">
        <v>70</v>
      </c>
      <c r="C3" s="87" t="s">
        <v>143</v>
      </c>
      <c r="D3" s="74" t="s">
        <v>307</v>
      </c>
      <c r="E3" s="75">
        <v>6</v>
      </c>
      <c r="F3" s="89">
        <v>491</v>
      </c>
      <c r="G3" s="87">
        <v>491</v>
      </c>
      <c r="H3" s="74"/>
      <c r="I3" s="74"/>
      <c r="J3" s="86" t="s">
        <v>280</v>
      </c>
      <c r="K3" s="10"/>
      <c r="L3" s="10"/>
      <c r="M3" s="10"/>
      <c r="N3" s="10"/>
      <c r="O3" s="10"/>
      <c r="P3" s="1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x14ac:dyDescent="0.2">
      <c r="A4" s="38">
        <v>7</v>
      </c>
      <c r="B4" s="74" t="s">
        <v>71</v>
      </c>
      <c r="C4" s="87" t="s">
        <v>275</v>
      </c>
      <c r="D4" s="74" t="s">
        <v>307</v>
      </c>
      <c r="E4" s="75" t="s">
        <v>306</v>
      </c>
      <c r="F4" s="89">
        <v>2721</v>
      </c>
      <c r="G4" s="87">
        <v>3314</v>
      </c>
      <c r="H4" s="74"/>
      <c r="I4" s="74"/>
      <c r="J4" s="86" t="s">
        <v>265</v>
      </c>
      <c r="K4" s="10"/>
      <c r="L4" s="10"/>
      <c r="M4" s="10"/>
      <c r="N4" s="10"/>
      <c r="O4" s="10"/>
      <c r="P4" s="10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38">
        <v>11</v>
      </c>
      <c r="B5" s="74" t="s">
        <v>72</v>
      </c>
      <c r="C5" s="74" t="s">
        <v>73</v>
      </c>
      <c r="D5" s="74" t="s">
        <v>314</v>
      </c>
      <c r="E5" s="75">
        <v>4</v>
      </c>
      <c r="F5" s="89">
        <v>1900</v>
      </c>
      <c r="G5" s="87">
        <v>1900</v>
      </c>
      <c r="H5" s="74"/>
      <c r="I5" s="74"/>
      <c r="J5" s="86"/>
      <c r="K5" s="10"/>
      <c r="L5" s="10"/>
      <c r="M5" s="10"/>
      <c r="N5" s="10"/>
      <c r="O5" s="10"/>
      <c r="P5" s="10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x14ac:dyDescent="0.2">
      <c r="A6" s="38">
        <v>13</v>
      </c>
      <c r="B6" s="74" t="s">
        <v>74</v>
      </c>
      <c r="C6" s="74" t="s">
        <v>239</v>
      </c>
      <c r="D6" s="87" t="s">
        <v>320</v>
      </c>
      <c r="E6" s="75" t="s">
        <v>291</v>
      </c>
      <c r="F6" s="89">
        <v>1700</v>
      </c>
      <c r="G6" s="87">
        <v>1700</v>
      </c>
      <c r="H6" s="74"/>
      <c r="I6" s="74"/>
      <c r="J6" s="86"/>
      <c r="K6" s="10"/>
      <c r="L6" s="10"/>
      <c r="M6" s="10"/>
      <c r="N6" s="10"/>
      <c r="O6" s="10"/>
      <c r="P6" s="10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38">
        <v>14</v>
      </c>
      <c r="B7" s="74" t="s">
        <v>75</v>
      </c>
      <c r="C7" s="74" t="s">
        <v>351</v>
      </c>
      <c r="D7" s="74" t="s">
        <v>307</v>
      </c>
      <c r="E7" s="75" t="s">
        <v>352</v>
      </c>
      <c r="F7" s="89">
        <v>693</v>
      </c>
      <c r="G7" s="87">
        <v>1375</v>
      </c>
      <c r="H7" s="74"/>
      <c r="I7" s="74"/>
      <c r="J7" s="86" t="s">
        <v>353</v>
      </c>
      <c r="K7" s="10"/>
      <c r="L7" s="10"/>
      <c r="M7" s="10"/>
      <c r="N7" s="10"/>
      <c r="O7" s="10"/>
      <c r="P7" s="10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38">
        <v>21</v>
      </c>
      <c r="B8" s="74" t="s">
        <v>76</v>
      </c>
      <c r="C8" s="74" t="s">
        <v>77</v>
      </c>
      <c r="D8" s="74" t="s">
        <v>307</v>
      </c>
      <c r="E8" s="75">
        <v>5</v>
      </c>
      <c r="F8" s="89">
        <v>3370</v>
      </c>
      <c r="G8" s="87">
        <v>3370</v>
      </c>
      <c r="H8" s="74"/>
      <c r="I8" s="74"/>
      <c r="J8" s="86"/>
      <c r="K8" s="10"/>
      <c r="L8" s="10"/>
      <c r="M8" s="10"/>
      <c r="N8" s="10"/>
      <c r="O8" s="10"/>
      <c r="P8" s="10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x14ac:dyDescent="0.2">
      <c r="A9" s="38">
        <v>24</v>
      </c>
      <c r="B9" s="74" t="s">
        <v>78</v>
      </c>
      <c r="C9" s="74" t="s">
        <v>79</v>
      </c>
      <c r="D9" s="74" t="s">
        <v>307</v>
      </c>
      <c r="E9" s="75">
        <v>4</v>
      </c>
      <c r="F9" s="89">
        <v>1407</v>
      </c>
      <c r="G9" s="87">
        <v>2450</v>
      </c>
      <c r="H9" s="74"/>
      <c r="I9" s="74"/>
      <c r="J9" s="86" t="s">
        <v>479</v>
      </c>
      <c r="K9" s="10"/>
      <c r="L9" s="10"/>
      <c r="M9" s="10"/>
      <c r="N9" s="10"/>
      <c r="O9" s="10"/>
      <c r="P9" s="10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x14ac:dyDescent="0.2">
      <c r="A10" s="38">
        <v>30</v>
      </c>
      <c r="B10" s="74" t="s">
        <v>80</v>
      </c>
      <c r="C10" s="87" t="s">
        <v>498</v>
      </c>
      <c r="D10" s="74" t="s">
        <v>307</v>
      </c>
      <c r="E10" s="75">
        <v>6</v>
      </c>
      <c r="F10" s="89">
        <v>2437</v>
      </c>
      <c r="G10" s="87">
        <v>2620</v>
      </c>
      <c r="H10" s="74"/>
      <c r="I10" s="74"/>
      <c r="J10" s="86" t="s">
        <v>478</v>
      </c>
      <c r="K10" s="10"/>
      <c r="L10" s="10"/>
      <c r="M10" s="10"/>
      <c r="N10" s="10"/>
      <c r="O10" s="10"/>
      <c r="P10" s="10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8">
        <v>42</v>
      </c>
      <c r="B11" s="74" t="s">
        <v>81</v>
      </c>
      <c r="C11" s="74" t="s">
        <v>141</v>
      </c>
      <c r="D11" s="74" t="s">
        <v>307</v>
      </c>
      <c r="E11" s="75">
        <v>6</v>
      </c>
      <c r="F11" s="89">
        <v>940</v>
      </c>
      <c r="G11" s="87">
        <v>940</v>
      </c>
      <c r="H11" s="74"/>
      <c r="I11" s="74"/>
      <c r="J11" s="86"/>
      <c r="K11" s="10"/>
      <c r="L11" s="10"/>
      <c r="M11" s="10"/>
      <c r="N11" s="10"/>
      <c r="O11" s="10"/>
      <c r="P11" s="10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x14ac:dyDescent="0.2">
      <c r="A12" s="38">
        <v>44</v>
      </c>
      <c r="B12" s="74" t="s">
        <v>82</v>
      </c>
      <c r="C12" s="87" t="s">
        <v>126</v>
      </c>
      <c r="D12" s="74" t="s">
        <v>307</v>
      </c>
      <c r="E12" s="75">
        <v>5</v>
      </c>
      <c r="F12" s="89">
        <v>728</v>
      </c>
      <c r="G12" s="87">
        <v>1330</v>
      </c>
      <c r="H12" s="74"/>
      <c r="I12" s="74"/>
      <c r="J12" s="86" t="s">
        <v>468</v>
      </c>
      <c r="K12" s="10"/>
      <c r="L12" s="10"/>
      <c r="M12" s="10"/>
      <c r="N12" s="10"/>
      <c r="O12" s="10"/>
      <c r="P12" s="10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8.25" x14ac:dyDescent="0.2">
      <c r="A13" s="38">
        <v>46</v>
      </c>
      <c r="B13" s="74" t="s">
        <v>83</v>
      </c>
      <c r="C13" s="87" t="s">
        <v>142</v>
      </c>
      <c r="D13" s="74" t="s">
        <v>314</v>
      </c>
      <c r="E13" s="75">
        <v>3.5</v>
      </c>
      <c r="F13" s="89">
        <v>930</v>
      </c>
      <c r="G13" s="87">
        <v>930</v>
      </c>
      <c r="H13" s="74"/>
      <c r="I13" s="74"/>
      <c r="J13" s="86"/>
      <c r="K13" s="10"/>
      <c r="L13" s="10"/>
      <c r="M13" s="10"/>
      <c r="N13" s="10"/>
      <c r="O13" s="10"/>
      <c r="P13" s="10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8.25" x14ac:dyDescent="0.2">
      <c r="A14" s="38">
        <v>48</v>
      </c>
      <c r="B14" s="74" t="s">
        <v>84</v>
      </c>
      <c r="C14" s="87" t="s">
        <v>85</v>
      </c>
      <c r="D14" s="74" t="s">
        <v>307</v>
      </c>
      <c r="E14" s="75">
        <v>6</v>
      </c>
      <c r="F14" s="89">
        <v>2260</v>
      </c>
      <c r="G14" s="87">
        <v>2260</v>
      </c>
      <c r="H14" s="74"/>
      <c r="I14" s="74"/>
      <c r="J14" s="86"/>
      <c r="K14" s="10"/>
      <c r="L14" s="10"/>
      <c r="M14" s="10"/>
      <c r="N14" s="10"/>
      <c r="O14" s="10"/>
      <c r="P14" s="10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x14ac:dyDescent="0.2">
      <c r="A15" s="38">
        <v>50</v>
      </c>
      <c r="B15" s="74" t="s">
        <v>86</v>
      </c>
      <c r="C15" s="87" t="s">
        <v>93</v>
      </c>
      <c r="D15" s="74" t="s">
        <v>314</v>
      </c>
      <c r="E15" s="75">
        <v>4</v>
      </c>
      <c r="F15" s="89">
        <v>580</v>
      </c>
      <c r="G15" s="87">
        <v>580</v>
      </c>
      <c r="H15" s="74"/>
      <c r="I15" s="74"/>
      <c r="J15" s="86"/>
      <c r="K15" s="10"/>
      <c r="L15" s="10"/>
      <c r="M15" s="10"/>
      <c r="N15" s="10"/>
      <c r="O15" s="10"/>
      <c r="P15" s="10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x14ac:dyDescent="0.2">
      <c r="A16" s="38">
        <v>51</v>
      </c>
      <c r="B16" s="74" t="s">
        <v>87</v>
      </c>
      <c r="C16" s="87" t="s">
        <v>94</v>
      </c>
      <c r="D16" s="74" t="s">
        <v>314</v>
      </c>
      <c r="E16" s="75">
        <v>4</v>
      </c>
      <c r="F16" s="89">
        <v>980</v>
      </c>
      <c r="G16" s="87">
        <v>980</v>
      </c>
      <c r="H16" s="74"/>
      <c r="I16" s="74"/>
      <c r="J16" s="86"/>
      <c r="K16" s="10"/>
      <c r="L16" s="10"/>
      <c r="M16" s="10"/>
      <c r="N16" s="10"/>
      <c r="O16" s="10"/>
      <c r="P16" s="10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7" ht="51" x14ac:dyDescent="0.2">
      <c r="A17" s="38">
        <v>57</v>
      </c>
      <c r="B17" s="74" t="s">
        <v>88</v>
      </c>
      <c r="C17" s="87" t="s">
        <v>240</v>
      </c>
      <c r="D17" s="74" t="s">
        <v>307</v>
      </c>
      <c r="E17" s="75">
        <v>5</v>
      </c>
      <c r="F17" s="89">
        <v>300</v>
      </c>
      <c r="G17" s="87">
        <v>300</v>
      </c>
      <c r="H17" s="74"/>
      <c r="I17" s="74"/>
      <c r="J17" s="86"/>
      <c r="K17" s="10"/>
      <c r="L17" s="10"/>
      <c r="M17" s="10"/>
      <c r="N17" s="10"/>
      <c r="O17" s="10"/>
      <c r="P17" s="10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7" x14ac:dyDescent="0.2">
      <c r="A18" s="38"/>
      <c r="B18" s="74"/>
      <c r="C18" s="74"/>
      <c r="D18" s="74"/>
      <c r="E18" s="75"/>
      <c r="F18" s="143">
        <f>SUM(F3:F17)</f>
        <v>21437</v>
      </c>
      <c r="G18" s="89">
        <f>SUM(G3:G17)</f>
        <v>24540</v>
      </c>
      <c r="H18" s="76">
        <f>SUM(H3:H17)</f>
        <v>0</v>
      </c>
      <c r="I18" s="76"/>
      <c r="J18" s="77"/>
      <c r="K18" s="10"/>
      <c r="L18" s="10"/>
      <c r="M18" s="10"/>
      <c r="N18" s="10"/>
      <c r="O18" s="10"/>
      <c r="P18" s="10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7" x14ac:dyDescent="0.2">
      <c r="A19" s="167"/>
      <c r="B19" s="168"/>
      <c r="C19" s="168"/>
      <c r="D19" s="168"/>
      <c r="E19" s="168"/>
      <c r="F19" s="168"/>
      <c r="G19" s="168"/>
      <c r="H19" s="168"/>
      <c r="I19" s="168"/>
      <c r="J19" s="169"/>
      <c r="K19" s="10"/>
      <c r="L19" s="10"/>
      <c r="M19" s="10"/>
      <c r="N19" s="10"/>
      <c r="O19" s="10"/>
      <c r="P19" s="10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7" x14ac:dyDescent="0.2">
      <c r="A20" s="164" t="s">
        <v>89</v>
      </c>
      <c r="B20" s="165"/>
      <c r="C20" s="165"/>
      <c r="D20" s="165"/>
      <c r="E20" s="165"/>
      <c r="F20" s="165"/>
      <c r="G20" s="165"/>
      <c r="H20" s="165"/>
      <c r="I20" s="165"/>
      <c r="J20" s="166"/>
      <c r="K20" s="10"/>
      <c r="L20" s="10"/>
      <c r="M20" s="10"/>
      <c r="N20" s="10"/>
      <c r="O20" s="10"/>
      <c r="P20" s="10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7" x14ac:dyDescent="0.2">
      <c r="A21" s="167"/>
      <c r="B21" s="168"/>
      <c r="C21" s="168"/>
      <c r="D21" s="168"/>
      <c r="E21" s="168"/>
      <c r="F21" s="168"/>
      <c r="G21" s="168"/>
      <c r="H21" s="168"/>
      <c r="I21" s="168"/>
      <c r="J21" s="169"/>
      <c r="K21" s="10"/>
      <c r="L21" s="10"/>
      <c r="M21" s="10"/>
      <c r="N21" s="10"/>
      <c r="O21" s="10"/>
      <c r="P21" s="10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7" ht="25.5" x14ac:dyDescent="0.2">
      <c r="A22" s="38">
        <v>69</v>
      </c>
      <c r="B22" s="74" t="s">
        <v>92</v>
      </c>
      <c r="C22" s="74" t="s">
        <v>91</v>
      </c>
      <c r="D22" s="74" t="s">
        <v>310</v>
      </c>
      <c r="E22" s="75" t="s">
        <v>302</v>
      </c>
      <c r="F22" s="87">
        <v>815</v>
      </c>
      <c r="G22" s="87">
        <v>1549</v>
      </c>
      <c r="H22" s="74"/>
      <c r="I22" s="74"/>
      <c r="J22" s="86" t="s">
        <v>499</v>
      </c>
      <c r="K22" s="10"/>
      <c r="L22" s="10"/>
      <c r="M22" s="10"/>
      <c r="N22" s="10"/>
      <c r="O22" s="42"/>
      <c r="P22" s="42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1" customFormat="1" x14ac:dyDescent="0.2">
      <c r="A23" s="38">
        <v>109</v>
      </c>
      <c r="B23" s="74" t="s">
        <v>232</v>
      </c>
      <c r="C23" s="90" t="s">
        <v>231</v>
      </c>
      <c r="D23" s="90" t="s">
        <v>307</v>
      </c>
      <c r="E23" s="91">
        <v>4</v>
      </c>
      <c r="F23" s="92">
        <v>775.2</v>
      </c>
      <c r="G23" s="92">
        <v>775.2</v>
      </c>
      <c r="H23" s="74"/>
      <c r="I23" s="74"/>
      <c r="J23" s="86"/>
      <c r="K23" s="93"/>
      <c r="L23" s="93"/>
      <c r="M23" s="93"/>
      <c r="N23" s="93"/>
      <c r="O23" s="93"/>
      <c r="P23" s="10"/>
    </row>
    <row r="24" spans="1:27" s="1" customFormat="1" ht="39" customHeight="1" x14ac:dyDescent="0.2">
      <c r="A24" s="38">
        <v>114</v>
      </c>
      <c r="B24" s="74" t="s">
        <v>263</v>
      </c>
      <c r="C24" s="87" t="s">
        <v>261</v>
      </c>
      <c r="D24" s="74" t="s">
        <v>314</v>
      </c>
      <c r="E24" s="75">
        <v>4</v>
      </c>
      <c r="F24" s="87">
        <v>860</v>
      </c>
      <c r="G24" s="87">
        <v>860</v>
      </c>
      <c r="H24" s="76"/>
      <c r="I24" s="76"/>
      <c r="J24" s="77"/>
      <c r="K24" s="10"/>
      <c r="L24" s="93"/>
      <c r="M24" s="93"/>
      <c r="N24" s="93"/>
      <c r="O24" s="93"/>
      <c r="P24" s="10"/>
    </row>
    <row r="25" spans="1:27" x14ac:dyDescent="0.2">
      <c r="A25" s="38">
        <v>119</v>
      </c>
      <c r="B25" s="74" t="s">
        <v>326</v>
      </c>
      <c r="C25" s="90" t="s">
        <v>328</v>
      </c>
      <c r="D25" s="90" t="s">
        <v>307</v>
      </c>
      <c r="E25" s="91" t="s">
        <v>303</v>
      </c>
      <c r="F25" s="92">
        <v>129</v>
      </c>
      <c r="G25" s="92">
        <v>265</v>
      </c>
      <c r="H25" s="74"/>
      <c r="I25" s="74"/>
      <c r="J25" s="86" t="s">
        <v>469</v>
      </c>
      <c r="K25" s="10"/>
      <c r="L25" s="93"/>
      <c r="M25" s="93"/>
      <c r="N25" s="10"/>
      <c r="O25" s="10"/>
      <c r="P25" s="10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x14ac:dyDescent="0.2">
      <c r="A26" s="38">
        <v>120</v>
      </c>
      <c r="B26" s="74" t="s">
        <v>327</v>
      </c>
      <c r="C26" s="90" t="s">
        <v>329</v>
      </c>
      <c r="D26" s="90" t="s">
        <v>307</v>
      </c>
      <c r="E26" s="91" t="s">
        <v>303</v>
      </c>
      <c r="F26" s="92">
        <v>352</v>
      </c>
      <c r="G26" s="92">
        <v>352</v>
      </c>
      <c r="H26" s="74"/>
      <c r="I26" s="74"/>
      <c r="J26" s="86"/>
      <c r="K26" s="10"/>
      <c r="L26" s="93"/>
      <c r="M26" s="93"/>
      <c r="N26" s="10"/>
      <c r="O26" s="10"/>
      <c r="P26" s="10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ht="15" x14ac:dyDescent="0.2">
      <c r="A27" s="94"/>
      <c r="B27" s="76"/>
      <c r="C27" s="95"/>
      <c r="D27" s="96"/>
      <c r="E27" s="97"/>
      <c r="F27" s="154">
        <f>SUM(F22:F26)</f>
        <v>2931.2</v>
      </c>
      <c r="G27" s="98">
        <f>SUM(G22:G26)</f>
        <v>3801.2</v>
      </c>
      <c r="H27" s="76">
        <v>0</v>
      </c>
      <c r="I27" s="76"/>
      <c r="J27" s="77"/>
      <c r="K27" s="10"/>
      <c r="L27" s="10"/>
      <c r="M27" s="10"/>
      <c r="N27" s="10"/>
      <c r="O27" s="10"/>
      <c r="P27" s="10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ht="13.5" thickBot="1" x14ac:dyDescent="0.25">
      <c r="A28" s="99" t="s">
        <v>57</v>
      </c>
      <c r="B28" s="80"/>
      <c r="C28" s="78"/>
      <c r="D28" s="78"/>
      <c r="E28" s="79"/>
      <c r="F28" s="155">
        <f>F27+F18</f>
        <v>24368.2</v>
      </c>
      <c r="G28" s="100">
        <f>G27+G18</f>
        <v>28341.200000000001</v>
      </c>
      <c r="H28" s="80">
        <f>H27+H18</f>
        <v>0</v>
      </c>
      <c r="I28" s="80"/>
      <c r="J28" s="101"/>
      <c r="K28" s="10"/>
      <c r="L28" s="10"/>
      <c r="M28" s="10"/>
      <c r="N28" s="10"/>
      <c r="O28" s="10"/>
      <c r="P28" s="10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x14ac:dyDescent="0.2">
      <c r="A29" s="10"/>
      <c r="B29" s="10"/>
      <c r="C29" s="10"/>
      <c r="D29" s="10"/>
      <c r="E29" s="17"/>
      <c r="F29" s="156"/>
      <c r="G29" s="12"/>
      <c r="H29" s="10"/>
      <c r="I29" s="10"/>
      <c r="J29" s="12"/>
      <c r="K29" s="10"/>
      <c r="L29" s="10"/>
      <c r="M29" s="10"/>
      <c r="N29" s="10"/>
      <c r="O29" s="10"/>
      <c r="P29" s="10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x14ac:dyDescent="0.2">
      <c r="A30" s="189" t="s">
        <v>28</v>
      </c>
      <c r="B30" s="165"/>
      <c r="C30" s="190"/>
      <c r="D30" s="10"/>
      <c r="E30" s="17"/>
      <c r="F30" s="156"/>
      <c r="G30" s="12"/>
      <c r="H30" s="10"/>
      <c r="I30" s="10"/>
      <c r="J30" s="12"/>
      <c r="K30" s="10"/>
      <c r="L30" s="10"/>
      <c r="M30" s="10"/>
      <c r="N30" s="10"/>
      <c r="O30" s="10"/>
      <c r="P30" s="10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ht="12.75" customHeight="1" x14ac:dyDescent="0.2">
      <c r="A31" s="177" t="s">
        <v>269</v>
      </c>
      <c r="B31" s="177"/>
      <c r="C31" s="177"/>
      <c r="D31" s="10"/>
      <c r="E31" s="17"/>
      <c r="F31" s="156"/>
      <c r="G31" s="12"/>
      <c r="H31" s="10"/>
      <c r="I31" s="10"/>
      <c r="J31" s="12"/>
      <c r="K31" s="10"/>
      <c r="L31" s="10"/>
      <c r="M31" s="10"/>
      <c r="N31" s="10"/>
      <c r="O31" s="10"/>
      <c r="P31" s="10"/>
    </row>
    <row r="32" spans="1:27" x14ac:dyDescent="0.2">
      <c r="A32" s="172" t="s">
        <v>270</v>
      </c>
      <c r="B32" s="172"/>
      <c r="C32" s="172"/>
      <c r="D32" s="10"/>
      <c r="E32" s="17"/>
      <c r="F32" s="12"/>
      <c r="G32" s="12"/>
      <c r="H32" s="10"/>
      <c r="I32" s="10"/>
      <c r="J32" s="12"/>
      <c r="K32" s="10"/>
      <c r="L32" s="10"/>
      <c r="M32" s="10"/>
      <c r="N32" s="10"/>
      <c r="O32" s="10"/>
      <c r="P32" s="10"/>
    </row>
    <row r="33" spans="1:16" x14ac:dyDescent="0.2">
      <c r="A33" s="173" t="s">
        <v>500</v>
      </c>
      <c r="B33" s="173"/>
      <c r="C33" s="173"/>
      <c r="D33" s="10"/>
      <c r="E33" s="17"/>
      <c r="F33" s="12"/>
      <c r="G33" s="12"/>
      <c r="H33" s="10"/>
      <c r="I33" s="10"/>
      <c r="J33" s="12"/>
      <c r="K33" s="10"/>
      <c r="L33" s="10"/>
      <c r="M33" s="10"/>
      <c r="N33" s="10"/>
      <c r="O33" s="10"/>
      <c r="P33" s="10"/>
    </row>
    <row r="34" spans="1:16" x14ac:dyDescent="0.2">
      <c r="A34" s="173" t="s">
        <v>501</v>
      </c>
      <c r="B34" s="173"/>
      <c r="C34" s="173"/>
      <c r="D34" s="10"/>
      <c r="E34" s="17"/>
      <c r="F34" s="12"/>
      <c r="G34" s="12"/>
      <c r="H34" s="10"/>
      <c r="I34" s="10"/>
      <c r="J34" s="12"/>
      <c r="K34" s="10"/>
      <c r="L34" s="10"/>
      <c r="M34" s="10"/>
      <c r="N34" s="10"/>
      <c r="O34" s="10"/>
      <c r="P34" s="10"/>
    </row>
    <row r="35" spans="1:16" x14ac:dyDescent="0.2">
      <c r="A35" s="173" t="s">
        <v>502</v>
      </c>
      <c r="B35" s="173"/>
      <c r="C35" s="173"/>
      <c r="D35" s="10"/>
      <c r="E35" s="17"/>
      <c r="F35" s="12"/>
      <c r="G35" s="12"/>
      <c r="H35" s="10"/>
      <c r="I35" s="10"/>
      <c r="J35" s="12"/>
      <c r="K35" s="10"/>
      <c r="L35" s="10"/>
      <c r="M35" s="10"/>
      <c r="N35" s="10"/>
      <c r="O35" s="10"/>
      <c r="P35" s="10"/>
    </row>
    <row r="36" spans="1:16" ht="13.5" thickBot="1" x14ac:dyDescent="0.25">
      <c r="A36" s="10"/>
      <c r="B36" s="10"/>
      <c r="C36" s="10"/>
      <c r="D36" s="102"/>
      <c r="E36" s="103"/>
      <c r="F36" s="12"/>
      <c r="G36" s="12"/>
      <c r="H36" s="10"/>
      <c r="I36" s="10"/>
      <c r="J36" s="12"/>
      <c r="K36" s="10"/>
      <c r="L36" s="10"/>
      <c r="M36" s="10"/>
      <c r="N36" s="10"/>
      <c r="O36" s="10"/>
      <c r="P36" s="10"/>
    </row>
    <row r="37" spans="1:16" x14ac:dyDescent="0.2">
      <c r="C37" s="5"/>
      <c r="E37"/>
      <c r="F37"/>
      <c r="G37"/>
      <c r="J37"/>
    </row>
    <row r="38" spans="1:16" x14ac:dyDescent="0.2">
      <c r="C38" s="5"/>
      <c r="E38"/>
      <c r="F38"/>
      <c r="G38"/>
      <c r="J38"/>
    </row>
    <row r="39" spans="1:16" x14ac:dyDescent="0.2">
      <c r="C39" s="5"/>
      <c r="E39"/>
      <c r="F39"/>
      <c r="G39"/>
      <c r="J39"/>
    </row>
    <row r="40" spans="1:16" x14ac:dyDescent="0.2">
      <c r="C40" s="5"/>
      <c r="E40"/>
      <c r="F40"/>
      <c r="G40"/>
      <c r="J40"/>
    </row>
    <row r="41" spans="1:16" x14ac:dyDescent="0.2">
      <c r="C41" s="5"/>
      <c r="E41"/>
      <c r="F41"/>
      <c r="G41"/>
      <c r="J41"/>
    </row>
  </sheetData>
  <mergeCells count="11">
    <mergeCell ref="A35:C35"/>
    <mergeCell ref="A1:J1"/>
    <mergeCell ref="A2:J2"/>
    <mergeCell ref="A19:J19"/>
    <mergeCell ref="A20:J20"/>
    <mergeCell ref="A21:J21"/>
    <mergeCell ref="A34:C34"/>
    <mergeCell ref="A30:C30"/>
    <mergeCell ref="A31:C31"/>
    <mergeCell ref="A32:C32"/>
    <mergeCell ref="A33:C33"/>
  </mergeCells>
  <phoneticPr fontId="0" type="noConversion"/>
  <pageMargins left="1.1811023622047245" right="0.39370078740157483" top="0.78740157480314965" bottom="0.59055118110236227" header="0.51181102362204722" footer="0.51181102362204722"/>
  <pageSetup paperSize="8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9"/>
  <sheetViews>
    <sheetView zoomScale="98" zoomScaleNormal="98" workbookViewId="0">
      <selection activeCell="F11" sqref="F11"/>
    </sheetView>
  </sheetViews>
  <sheetFormatPr defaultRowHeight="12.75" x14ac:dyDescent="0.2"/>
  <cols>
    <col min="1" max="1" width="5.7109375" customWidth="1"/>
    <col min="2" max="2" width="8.42578125" customWidth="1"/>
    <col min="3" max="3" width="44.42578125" customWidth="1"/>
    <col min="4" max="4" width="15.7109375" customWidth="1"/>
    <col min="5" max="5" width="7.28515625" style="8" customWidth="1"/>
    <col min="6" max="6" width="10.42578125" style="5" customWidth="1"/>
    <col min="7" max="7" width="10.7109375" style="5" customWidth="1"/>
    <col min="8" max="8" width="7.85546875" customWidth="1"/>
    <col min="9" max="9" width="19.28515625" style="5" customWidth="1"/>
  </cols>
  <sheetData>
    <row r="1" spans="1:22" x14ac:dyDescent="0.2">
      <c r="A1" s="191" t="s">
        <v>95</v>
      </c>
      <c r="B1" s="160"/>
      <c r="C1" s="160"/>
      <c r="D1" s="160"/>
      <c r="E1" s="160"/>
      <c r="F1" s="160"/>
      <c r="G1" s="160"/>
      <c r="H1" s="160"/>
      <c r="I1" s="45"/>
      <c r="J1" s="35"/>
      <c r="K1" s="10"/>
      <c r="L1" s="10"/>
      <c r="M1" s="10"/>
      <c r="N1" s="10"/>
      <c r="O1" s="10"/>
      <c r="P1" s="10"/>
      <c r="Q1" s="1"/>
      <c r="R1" s="1"/>
      <c r="S1" s="1"/>
      <c r="T1" s="1"/>
      <c r="U1" s="1"/>
      <c r="V1" s="1"/>
    </row>
    <row r="2" spans="1:22" x14ac:dyDescent="0.2">
      <c r="A2" s="192"/>
      <c r="B2" s="193"/>
      <c r="C2" s="193"/>
      <c r="D2" s="193"/>
      <c r="E2" s="193"/>
      <c r="F2" s="193"/>
      <c r="G2" s="193"/>
      <c r="H2" s="193"/>
      <c r="I2" s="41"/>
      <c r="J2" s="35"/>
      <c r="K2" s="10"/>
      <c r="L2" s="10"/>
      <c r="M2" s="10"/>
      <c r="N2" s="10"/>
      <c r="O2" s="10"/>
      <c r="P2" s="10"/>
      <c r="Q2" s="1"/>
      <c r="R2" s="1"/>
      <c r="S2" s="1"/>
      <c r="T2" s="1"/>
      <c r="U2" s="1"/>
      <c r="V2" s="1"/>
    </row>
    <row r="3" spans="1:22" ht="25.5" x14ac:dyDescent="0.2">
      <c r="A3" s="38">
        <v>10</v>
      </c>
      <c r="B3" s="39" t="s">
        <v>96</v>
      </c>
      <c r="C3" s="43" t="s">
        <v>262</v>
      </c>
      <c r="D3" s="39" t="s">
        <v>307</v>
      </c>
      <c r="E3" s="40">
        <v>4</v>
      </c>
      <c r="F3" s="83">
        <v>200</v>
      </c>
      <c r="G3" s="43">
        <v>200</v>
      </c>
      <c r="H3" s="39"/>
      <c r="I3" s="41"/>
      <c r="J3" s="10"/>
      <c r="K3" s="10"/>
      <c r="L3" s="10"/>
      <c r="M3" s="10"/>
      <c r="N3" s="10"/>
      <c r="O3" s="10"/>
      <c r="P3" s="10"/>
      <c r="Q3" s="1"/>
      <c r="R3" s="1"/>
      <c r="S3" s="1"/>
      <c r="T3" s="1"/>
      <c r="U3" s="1"/>
      <c r="V3" s="1"/>
    </row>
    <row r="4" spans="1:22" ht="38.25" customHeight="1" x14ac:dyDescent="0.2">
      <c r="A4" s="38">
        <v>14</v>
      </c>
      <c r="B4" s="39" t="s">
        <v>97</v>
      </c>
      <c r="C4" s="39" t="s">
        <v>98</v>
      </c>
      <c r="D4" s="39" t="s">
        <v>307</v>
      </c>
      <c r="E4" s="40">
        <v>6</v>
      </c>
      <c r="F4" s="83">
        <v>1500</v>
      </c>
      <c r="G4" s="43">
        <v>1500</v>
      </c>
      <c r="H4" s="39"/>
      <c r="I4" s="41"/>
      <c r="J4" s="10"/>
      <c r="K4" s="10"/>
      <c r="L4" s="10"/>
      <c r="M4" s="10"/>
      <c r="N4" s="10"/>
      <c r="O4" s="10"/>
      <c r="P4" s="10"/>
      <c r="Q4" s="1"/>
      <c r="R4" s="1"/>
      <c r="S4" s="1"/>
      <c r="T4" s="1"/>
      <c r="U4" s="1"/>
      <c r="V4" s="1"/>
    </row>
    <row r="5" spans="1:22" ht="36" customHeight="1" x14ac:dyDescent="0.2">
      <c r="A5" s="38">
        <v>30</v>
      </c>
      <c r="B5" s="39" t="s">
        <v>101</v>
      </c>
      <c r="C5" s="43" t="s">
        <v>271</v>
      </c>
      <c r="D5" s="39" t="s">
        <v>308</v>
      </c>
      <c r="E5" s="40" t="s">
        <v>301</v>
      </c>
      <c r="F5" s="83">
        <v>978</v>
      </c>
      <c r="G5" s="43">
        <v>2721</v>
      </c>
      <c r="H5" s="39"/>
      <c r="I5" s="41" t="s">
        <v>288</v>
      </c>
      <c r="J5" s="10"/>
      <c r="K5" s="10"/>
      <c r="L5" s="10"/>
      <c r="M5" s="10"/>
      <c r="N5" s="10"/>
      <c r="O5" s="10"/>
      <c r="P5" s="10"/>
      <c r="Q5" s="1"/>
      <c r="R5" s="1"/>
      <c r="S5" s="1"/>
      <c r="T5" s="1"/>
      <c r="U5" s="1"/>
      <c r="V5" s="1"/>
    </row>
    <row r="6" spans="1:22" x14ac:dyDescent="0.2">
      <c r="A6" s="38"/>
      <c r="B6" s="39"/>
      <c r="C6" s="39"/>
      <c r="D6" s="39"/>
      <c r="E6" s="40"/>
      <c r="F6" s="146">
        <f>SUM(F3:F5)</f>
        <v>2678</v>
      </c>
      <c r="G6" s="83">
        <f>SUM(G3:G5)</f>
        <v>4421</v>
      </c>
      <c r="H6" s="44">
        <v>0</v>
      </c>
      <c r="I6" s="41"/>
      <c r="J6" s="10"/>
      <c r="K6" s="10"/>
      <c r="L6" s="10"/>
      <c r="M6" s="10"/>
      <c r="N6" s="10"/>
      <c r="O6" s="10"/>
      <c r="P6" s="10"/>
      <c r="Q6" s="1"/>
      <c r="R6" s="1"/>
      <c r="S6" s="1"/>
      <c r="T6" s="1"/>
      <c r="U6" s="1"/>
      <c r="V6" s="1"/>
    </row>
    <row r="7" spans="1:22" x14ac:dyDescent="0.2">
      <c r="A7" s="167"/>
      <c r="B7" s="168"/>
      <c r="C7" s="168"/>
      <c r="D7" s="168"/>
      <c r="E7" s="168"/>
      <c r="F7" s="168"/>
      <c r="G7" s="168"/>
      <c r="H7" s="168"/>
      <c r="I7" s="169"/>
      <c r="J7" s="53"/>
      <c r="K7" s="10"/>
      <c r="L7" s="10"/>
      <c r="M7" s="10"/>
      <c r="N7" s="10"/>
      <c r="O7" s="10"/>
      <c r="P7" s="10"/>
      <c r="Q7" s="1"/>
      <c r="R7" s="1"/>
      <c r="S7" s="1"/>
      <c r="T7" s="1"/>
      <c r="U7" s="1"/>
      <c r="V7" s="1"/>
    </row>
    <row r="8" spans="1:22" x14ac:dyDescent="0.2">
      <c r="A8" s="164" t="s">
        <v>102</v>
      </c>
      <c r="B8" s="165"/>
      <c r="C8" s="165"/>
      <c r="D8" s="165"/>
      <c r="E8" s="165"/>
      <c r="F8" s="165"/>
      <c r="G8" s="165"/>
      <c r="H8" s="165"/>
      <c r="I8" s="166"/>
      <c r="J8" s="53"/>
      <c r="K8" s="10"/>
      <c r="L8" s="10"/>
      <c r="M8" s="10"/>
      <c r="N8" s="10"/>
      <c r="O8" s="10"/>
      <c r="P8" s="10"/>
      <c r="Q8" s="1"/>
      <c r="R8" s="1"/>
      <c r="S8" s="1"/>
      <c r="T8" s="1"/>
      <c r="U8" s="1"/>
      <c r="V8" s="1"/>
    </row>
    <row r="9" spans="1:22" x14ac:dyDescent="0.2">
      <c r="A9" s="167"/>
      <c r="B9" s="168"/>
      <c r="C9" s="168"/>
      <c r="D9" s="168"/>
      <c r="E9" s="168"/>
      <c r="F9" s="168"/>
      <c r="G9" s="168"/>
      <c r="H9" s="168"/>
      <c r="I9" s="169"/>
      <c r="J9" s="53"/>
      <c r="K9" s="10"/>
      <c r="L9" s="10"/>
      <c r="M9" s="10"/>
      <c r="N9" s="10"/>
      <c r="O9" s="10"/>
      <c r="P9" s="10"/>
      <c r="Q9" s="1"/>
      <c r="R9" s="1"/>
      <c r="S9" s="1"/>
      <c r="T9" s="1"/>
      <c r="U9" s="1"/>
      <c r="V9" s="1"/>
    </row>
    <row r="10" spans="1:22" ht="25.5" x14ac:dyDescent="0.2">
      <c r="A10" s="38">
        <v>49</v>
      </c>
      <c r="B10" s="39" t="s">
        <v>103</v>
      </c>
      <c r="C10" s="43" t="s">
        <v>145</v>
      </c>
      <c r="D10" s="39" t="s">
        <v>310</v>
      </c>
      <c r="E10" s="40" t="s">
        <v>297</v>
      </c>
      <c r="F10" s="83">
        <v>181</v>
      </c>
      <c r="G10" s="43">
        <v>512</v>
      </c>
      <c r="H10" s="39"/>
      <c r="I10" s="41" t="s">
        <v>287</v>
      </c>
      <c r="J10" s="10"/>
      <c r="K10" s="10"/>
      <c r="L10" s="10"/>
      <c r="M10" s="10"/>
      <c r="N10" s="42"/>
      <c r="O10" s="10"/>
      <c r="P10" s="10"/>
      <c r="Q10" s="1"/>
      <c r="R10" s="1"/>
      <c r="S10" s="1"/>
      <c r="T10" s="1"/>
      <c r="U10" s="1"/>
      <c r="V10" s="1"/>
    </row>
    <row r="11" spans="1:22" ht="22.5" customHeight="1" x14ac:dyDescent="0.2">
      <c r="A11" s="38"/>
      <c r="B11" s="39"/>
      <c r="C11" s="39"/>
      <c r="D11" s="39"/>
      <c r="E11" s="40"/>
      <c r="F11" s="146">
        <f>SUM(F10:F10)</f>
        <v>181</v>
      </c>
      <c r="G11" s="83">
        <f>SUM(G10:G10)</f>
        <v>512</v>
      </c>
      <c r="H11" s="44">
        <v>0</v>
      </c>
      <c r="I11" s="45"/>
      <c r="J11" s="10"/>
      <c r="K11" s="10"/>
      <c r="L11" s="10"/>
      <c r="M11" s="10"/>
      <c r="N11" s="10"/>
      <c r="O11" s="10"/>
      <c r="P11" s="10"/>
      <c r="Q11" s="1"/>
      <c r="R11" s="1"/>
      <c r="S11" s="1"/>
      <c r="T11" s="1"/>
      <c r="U11" s="1"/>
      <c r="V11" s="1"/>
    </row>
    <row r="12" spans="1:22" ht="24.75" customHeight="1" thickBot="1" x14ac:dyDescent="0.25">
      <c r="A12" s="186" t="s">
        <v>57</v>
      </c>
      <c r="B12" s="187"/>
      <c r="C12" s="49"/>
      <c r="D12" s="49"/>
      <c r="E12" s="50"/>
      <c r="F12" s="145">
        <f>SUM(F6+F11)</f>
        <v>2859</v>
      </c>
      <c r="G12" s="104">
        <f>SUM(G6+G11)</f>
        <v>4933</v>
      </c>
      <c r="H12" s="51">
        <v>0</v>
      </c>
      <c r="I12" s="52"/>
      <c r="J12" s="10"/>
      <c r="K12" s="10"/>
      <c r="L12" s="10"/>
      <c r="M12" s="10"/>
      <c r="N12" s="10"/>
      <c r="O12" s="10"/>
      <c r="P12" s="10"/>
      <c r="Q12" s="1"/>
      <c r="R12" s="1"/>
      <c r="S12" s="1"/>
      <c r="T12" s="1"/>
      <c r="U12" s="1"/>
      <c r="V12" s="1"/>
    </row>
    <row r="13" spans="1:22" x14ac:dyDescent="0.2">
      <c r="A13" s="53"/>
      <c r="B13" s="10"/>
      <c r="C13" s="10"/>
      <c r="D13" s="10"/>
      <c r="E13" s="17"/>
      <c r="F13" s="144"/>
      <c r="G13" s="12"/>
      <c r="H13" s="10"/>
      <c r="I13" s="12"/>
      <c r="J13" s="10"/>
      <c r="K13" s="10"/>
      <c r="L13" s="10"/>
      <c r="M13" s="10"/>
      <c r="N13" s="10"/>
      <c r="O13" s="10"/>
      <c r="P13" s="10"/>
      <c r="Q13" s="1"/>
      <c r="R13" s="1"/>
      <c r="S13" s="1"/>
      <c r="T13" s="1"/>
      <c r="U13" s="1"/>
      <c r="V13" s="1"/>
    </row>
    <row r="14" spans="1:22" x14ac:dyDescent="0.2">
      <c r="A14" s="189" t="s">
        <v>28</v>
      </c>
      <c r="B14" s="165"/>
      <c r="C14" s="165"/>
      <c r="D14" s="190"/>
      <c r="E14" s="17"/>
      <c r="F14" s="144"/>
      <c r="G14" s="12"/>
      <c r="H14" s="10"/>
      <c r="I14" s="12"/>
      <c r="J14" s="10"/>
      <c r="K14" s="10"/>
      <c r="L14" s="10"/>
      <c r="M14" s="10"/>
      <c r="N14" s="10"/>
      <c r="O14" s="12"/>
      <c r="P14" s="12"/>
      <c r="Q14" s="31"/>
      <c r="R14" s="1"/>
      <c r="S14" s="1"/>
      <c r="T14" s="1"/>
      <c r="U14" s="1"/>
      <c r="V14" s="1"/>
    </row>
    <row r="15" spans="1:22" ht="12.75" customHeight="1" x14ac:dyDescent="0.2">
      <c r="A15" s="177" t="s">
        <v>503</v>
      </c>
      <c r="B15" s="177"/>
      <c r="C15" s="177"/>
      <c r="D15" s="177"/>
      <c r="E15" s="17"/>
      <c r="F15" s="12"/>
      <c r="G15" s="12"/>
      <c r="H15" s="10"/>
      <c r="I15" s="12"/>
      <c r="J15" s="10"/>
      <c r="K15" s="10"/>
      <c r="L15" s="10"/>
      <c r="M15" s="10"/>
      <c r="N15" s="10"/>
      <c r="O15" s="12"/>
      <c r="P15" s="12"/>
      <c r="Q15" s="31"/>
      <c r="R15" s="1"/>
      <c r="S15" s="1"/>
      <c r="T15" s="1"/>
      <c r="U15" s="1"/>
      <c r="V15" s="1"/>
    </row>
    <row r="16" spans="1:22" x14ac:dyDescent="0.2">
      <c r="A16" s="172" t="s">
        <v>504</v>
      </c>
      <c r="B16" s="172"/>
      <c r="C16" s="172"/>
      <c r="D16" s="172"/>
      <c r="E16" s="17"/>
      <c r="F16" s="12"/>
      <c r="G16" s="12"/>
      <c r="H16" s="10"/>
      <c r="I16" s="12"/>
      <c r="J16" s="10"/>
      <c r="K16" s="10"/>
      <c r="L16" s="10"/>
      <c r="M16" s="10"/>
      <c r="N16" s="10"/>
      <c r="O16" s="10"/>
      <c r="P16" s="10"/>
      <c r="Q16" s="1"/>
      <c r="R16" s="1"/>
      <c r="S16" s="1"/>
      <c r="T16" s="1"/>
      <c r="U16" s="1"/>
      <c r="V16" s="1"/>
    </row>
    <row r="17" spans="1:22" x14ac:dyDescent="0.2">
      <c r="A17" s="173" t="s">
        <v>505</v>
      </c>
      <c r="B17" s="173"/>
      <c r="C17" s="173"/>
      <c r="D17" s="173"/>
      <c r="E17" s="17"/>
      <c r="F17" s="12"/>
      <c r="G17" s="12"/>
      <c r="H17" s="10"/>
      <c r="I17" s="12"/>
      <c r="J17" s="10"/>
      <c r="K17" s="10"/>
      <c r="L17" s="10"/>
      <c r="M17" s="10"/>
      <c r="N17" s="10"/>
      <c r="O17" s="10"/>
      <c r="P17" s="10"/>
      <c r="Q17" s="1"/>
      <c r="R17" s="1"/>
      <c r="S17" s="1"/>
      <c r="T17" s="1"/>
      <c r="U17" s="1"/>
      <c r="V17" s="1"/>
    </row>
    <row r="18" spans="1:22" x14ac:dyDescent="0.2">
      <c r="A18" s="10"/>
      <c r="B18" s="10"/>
      <c r="C18" s="12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22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</sheetData>
  <mergeCells count="10">
    <mergeCell ref="A17:D17"/>
    <mergeCell ref="A1:H1"/>
    <mergeCell ref="A12:B12"/>
    <mergeCell ref="A2:H2"/>
    <mergeCell ref="A16:D16"/>
    <mergeCell ref="A14:D14"/>
    <mergeCell ref="A15:D15"/>
    <mergeCell ref="A7:I7"/>
    <mergeCell ref="A8:I8"/>
    <mergeCell ref="A9:I9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92"/>
  <sheetViews>
    <sheetView topLeftCell="A72" zoomScale="106" zoomScaleNormal="106" workbookViewId="0">
      <selection activeCell="J6" sqref="B1:J6"/>
    </sheetView>
  </sheetViews>
  <sheetFormatPr defaultColWidth="9.140625" defaultRowHeight="12.75" x14ac:dyDescent="0.2"/>
  <cols>
    <col min="1" max="1" width="5.140625" style="2" customWidth="1"/>
    <col min="2" max="2" width="9" style="2" customWidth="1"/>
    <col min="3" max="3" width="38.5703125" style="2" customWidth="1"/>
    <col min="4" max="4" width="15" style="2" customWidth="1"/>
    <col min="5" max="5" width="7.28515625" style="9" customWidth="1"/>
    <col min="6" max="7" width="10.42578125" style="2" customWidth="1"/>
    <col min="8" max="8" width="7.85546875" style="2" customWidth="1"/>
    <col min="9" max="9" width="20.42578125" style="6" customWidth="1"/>
    <col min="10" max="10" width="12.42578125" style="2" customWidth="1"/>
    <col min="11" max="16384" width="9.140625" style="2"/>
  </cols>
  <sheetData>
    <row r="1" spans="1:25" x14ac:dyDescent="0.2">
      <c r="A1" s="157" t="s">
        <v>186</v>
      </c>
      <c r="B1" s="157"/>
      <c r="C1" s="157"/>
      <c r="D1" s="157"/>
      <c r="E1" s="157"/>
      <c r="F1" s="157"/>
      <c r="G1" s="157"/>
      <c r="H1" s="157"/>
      <c r="I1" s="36"/>
      <c r="J1" s="10"/>
      <c r="K1" s="10"/>
      <c r="L1" s="10"/>
      <c r="M1" s="10"/>
      <c r="N1" s="10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.5" thickBot="1" x14ac:dyDescent="0.25">
      <c r="A2" s="10"/>
      <c r="B2" s="10"/>
      <c r="C2" s="10"/>
      <c r="D2" s="10"/>
      <c r="E2" s="17"/>
      <c r="F2" s="10"/>
      <c r="G2" s="10"/>
      <c r="H2" s="10"/>
      <c r="I2" s="12"/>
      <c r="J2" s="10"/>
      <c r="K2" s="10"/>
      <c r="L2" s="10"/>
      <c r="M2" s="10"/>
      <c r="N2" s="10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7.5" customHeight="1" x14ac:dyDescent="0.2">
      <c r="A3" s="174" t="s">
        <v>137</v>
      </c>
      <c r="B3" s="202" t="s">
        <v>179</v>
      </c>
      <c r="C3" s="196" t="s">
        <v>180</v>
      </c>
      <c r="D3" s="196" t="s">
        <v>181</v>
      </c>
      <c r="E3" s="198" t="s">
        <v>131</v>
      </c>
      <c r="F3" s="202" t="s">
        <v>508</v>
      </c>
      <c r="G3" s="163" t="s">
        <v>29</v>
      </c>
      <c r="H3" s="163"/>
      <c r="I3" s="170" t="s">
        <v>248</v>
      </c>
      <c r="J3" s="10"/>
      <c r="K3" s="10"/>
      <c r="L3" s="10"/>
      <c r="M3" s="10"/>
      <c r="N3" s="10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8.25" x14ac:dyDescent="0.2">
      <c r="A4" s="175"/>
      <c r="B4" s="197"/>
      <c r="C4" s="197"/>
      <c r="D4" s="197"/>
      <c r="E4" s="199"/>
      <c r="F4" s="197"/>
      <c r="G4" s="37" t="s">
        <v>132</v>
      </c>
      <c r="H4" s="37" t="s">
        <v>144</v>
      </c>
      <c r="I4" s="171"/>
      <c r="J4" s="10"/>
      <c r="K4" s="10"/>
      <c r="L4" s="10"/>
      <c r="M4" s="10"/>
      <c r="N4" s="10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92"/>
      <c r="B5" s="193"/>
      <c r="C5" s="193"/>
      <c r="D5" s="193"/>
      <c r="E5" s="193"/>
      <c r="F5" s="193"/>
      <c r="G5" s="193"/>
      <c r="H5" s="193"/>
      <c r="I5" s="41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200" t="s">
        <v>5</v>
      </c>
      <c r="B6" s="201"/>
      <c r="C6" s="201"/>
      <c r="D6" s="201"/>
      <c r="E6" s="201"/>
      <c r="F6" s="201"/>
      <c r="G6" s="201"/>
      <c r="H6" s="201"/>
      <c r="I6" s="105"/>
      <c r="J6" s="10"/>
      <c r="K6" s="10"/>
      <c r="L6" s="10"/>
      <c r="M6" s="10"/>
      <c r="N6" s="10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192"/>
      <c r="B7" s="193"/>
      <c r="C7" s="193"/>
      <c r="D7" s="193"/>
      <c r="E7" s="193"/>
      <c r="F7" s="193"/>
      <c r="G7" s="193"/>
      <c r="H7" s="193"/>
      <c r="I7" s="41"/>
      <c r="J7" s="10"/>
      <c r="K7" s="10"/>
      <c r="L7" s="10"/>
      <c r="M7" s="10"/>
      <c r="N7" s="10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8.25" x14ac:dyDescent="0.2">
      <c r="A8" s="38">
        <v>12</v>
      </c>
      <c r="B8" s="74" t="s">
        <v>7</v>
      </c>
      <c r="C8" s="74" t="s">
        <v>182</v>
      </c>
      <c r="D8" s="74" t="s">
        <v>309</v>
      </c>
      <c r="E8" s="75">
        <v>6</v>
      </c>
      <c r="F8" s="76">
        <v>1352</v>
      </c>
      <c r="G8" s="74">
        <v>5333</v>
      </c>
      <c r="H8" s="74"/>
      <c r="I8" s="86" t="s">
        <v>483</v>
      </c>
      <c r="J8" s="10"/>
      <c r="K8" s="10"/>
      <c r="L8" s="10"/>
      <c r="M8" s="10"/>
      <c r="N8" s="42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5" x14ac:dyDescent="0.2">
      <c r="A9" s="38">
        <v>13</v>
      </c>
      <c r="B9" s="74" t="s">
        <v>8</v>
      </c>
      <c r="C9" s="74" t="s">
        <v>187</v>
      </c>
      <c r="D9" s="74" t="s">
        <v>309</v>
      </c>
      <c r="E9" s="75" t="s">
        <v>296</v>
      </c>
      <c r="F9" s="76">
        <v>826</v>
      </c>
      <c r="G9" s="74">
        <v>2410</v>
      </c>
      <c r="H9" s="74"/>
      <c r="I9" s="86" t="s">
        <v>365</v>
      </c>
      <c r="J9" s="10"/>
      <c r="K9" s="10"/>
      <c r="L9" s="10"/>
      <c r="M9" s="10"/>
      <c r="N9" s="10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63.75" x14ac:dyDescent="0.2">
      <c r="A10" s="38">
        <v>15</v>
      </c>
      <c r="B10" s="74" t="s">
        <v>9</v>
      </c>
      <c r="C10" s="74" t="s">
        <v>188</v>
      </c>
      <c r="D10" s="74" t="s">
        <v>309</v>
      </c>
      <c r="E10" s="75">
        <v>4</v>
      </c>
      <c r="F10" s="76">
        <v>539</v>
      </c>
      <c r="G10" s="74">
        <v>2130</v>
      </c>
      <c r="H10" s="74"/>
      <c r="I10" s="86" t="s">
        <v>356</v>
      </c>
      <c r="J10" s="10"/>
      <c r="K10" s="10"/>
      <c r="L10" s="10"/>
      <c r="M10" s="10"/>
      <c r="N10" s="4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">
      <c r="A11" s="38">
        <v>18</v>
      </c>
      <c r="B11" s="74" t="s">
        <v>10</v>
      </c>
      <c r="C11" s="106" t="s">
        <v>324</v>
      </c>
      <c r="D11" s="106" t="s">
        <v>323</v>
      </c>
      <c r="E11" s="88">
        <v>5</v>
      </c>
      <c r="F11" s="76">
        <v>1200</v>
      </c>
      <c r="G11" s="74">
        <v>1200</v>
      </c>
      <c r="H11" s="74"/>
      <c r="I11" s="86"/>
      <c r="J11" s="10"/>
      <c r="K11" s="10"/>
      <c r="L11" s="10"/>
      <c r="M11" s="10"/>
      <c r="N11" s="1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5" x14ac:dyDescent="0.2">
      <c r="A12" s="38">
        <v>19</v>
      </c>
      <c r="B12" s="74" t="s">
        <v>11</v>
      </c>
      <c r="C12" s="107" t="s">
        <v>325</v>
      </c>
      <c r="D12" s="106" t="s">
        <v>323</v>
      </c>
      <c r="E12" s="88">
        <v>4</v>
      </c>
      <c r="F12" s="153">
        <v>1700</v>
      </c>
      <c r="G12" s="74">
        <v>1700</v>
      </c>
      <c r="H12" s="74"/>
      <c r="I12" s="86"/>
      <c r="J12" s="10"/>
      <c r="K12" s="10"/>
      <c r="L12" s="10"/>
      <c r="M12" s="10"/>
      <c r="N12" s="1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8.25" x14ac:dyDescent="0.2">
      <c r="A13" s="38">
        <v>28</v>
      </c>
      <c r="B13" s="74" t="s">
        <v>12</v>
      </c>
      <c r="C13" s="87" t="s">
        <v>234</v>
      </c>
      <c r="D13" s="74" t="s">
        <v>314</v>
      </c>
      <c r="E13" s="75">
        <v>3</v>
      </c>
      <c r="F13" s="76">
        <v>2540</v>
      </c>
      <c r="G13" s="74">
        <v>2540</v>
      </c>
      <c r="H13" s="74"/>
      <c r="I13" s="86"/>
      <c r="J13" s="10"/>
      <c r="K13" s="10"/>
      <c r="L13" s="10"/>
      <c r="M13" s="10"/>
      <c r="N13" s="1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38">
        <v>30</v>
      </c>
      <c r="B14" s="74" t="s">
        <v>13</v>
      </c>
      <c r="C14" s="74" t="s">
        <v>0</v>
      </c>
      <c r="D14" s="74" t="s">
        <v>309</v>
      </c>
      <c r="E14" s="75">
        <v>6</v>
      </c>
      <c r="F14" s="76">
        <v>1925</v>
      </c>
      <c r="G14" s="74">
        <v>3660</v>
      </c>
      <c r="H14" s="74"/>
      <c r="I14" s="86" t="s">
        <v>361</v>
      </c>
      <c r="J14" s="10"/>
      <c r="K14" s="10"/>
      <c r="L14" s="10"/>
      <c r="M14" s="10"/>
      <c r="N14" s="1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39">
        <v>32</v>
      </c>
      <c r="B15" s="74" t="s">
        <v>14</v>
      </c>
      <c r="C15" s="74" t="s">
        <v>31</v>
      </c>
      <c r="D15" s="74" t="s">
        <v>314</v>
      </c>
      <c r="E15" s="75">
        <v>4</v>
      </c>
      <c r="F15" s="76">
        <v>1370</v>
      </c>
      <c r="G15" s="74">
        <v>1370</v>
      </c>
      <c r="H15" s="74"/>
      <c r="I15" s="87"/>
      <c r="J15" s="10"/>
      <c r="K15" s="10"/>
      <c r="L15" s="10"/>
      <c r="M15" s="10"/>
      <c r="N15" s="1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5" x14ac:dyDescent="0.2">
      <c r="A16" s="38">
        <v>38</v>
      </c>
      <c r="B16" s="74" t="s">
        <v>15</v>
      </c>
      <c r="C16" s="74" t="s">
        <v>228</v>
      </c>
      <c r="D16" s="74" t="s">
        <v>309</v>
      </c>
      <c r="E16" s="75">
        <v>4</v>
      </c>
      <c r="F16" s="76">
        <v>542</v>
      </c>
      <c r="G16" s="74">
        <v>2500</v>
      </c>
      <c r="H16" s="74"/>
      <c r="I16" s="86" t="s">
        <v>367</v>
      </c>
      <c r="J16" s="10"/>
      <c r="K16" s="10"/>
      <c r="L16" s="10"/>
      <c r="M16" s="10"/>
      <c r="N16" s="1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8.25" x14ac:dyDescent="0.2">
      <c r="A17" s="38">
        <v>43</v>
      </c>
      <c r="B17" s="74" t="s">
        <v>16</v>
      </c>
      <c r="C17" s="74" t="s">
        <v>1</v>
      </c>
      <c r="D17" s="87" t="s">
        <v>307</v>
      </c>
      <c r="E17" s="75">
        <v>3</v>
      </c>
      <c r="F17" s="76">
        <v>881</v>
      </c>
      <c r="G17" s="74">
        <v>3800</v>
      </c>
      <c r="H17" s="74"/>
      <c r="I17" s="86" t="s">
        <v>368</v>
      </c>
      <c r="J17" s="10"/>
      <c r="K17" s="10"/>
      <c r="L17" s="10"/>
      <c r="M17" s="10"/>
      <c r="N17" s="4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5" x14ac:dyDescent="0.2">
      <c r="A18" s="38">
        <v>44</v>
      </c>
      <c r="B18" s="74" t="s">
        <v>17</v>
      </c>
      <c r="C18" s="87" t="s">
        <v>35</v>
      </c>
      <c r="D18" s="74" t="s">
        <v>307</v>
      </c>
      <c r="E18" s="75">
        <v>3</v>
      </c>
      <c r="F18" s="76">
        <v>2160</v>
      </c>
      <c r="G18" s="74">
        <v>2160</v>
      </c>
      <c r="H18" s="74"/>
      <c r="I18" s="86"/>
      <c r="J18" s="10"/>
      <c r="K18" s="10"/>
      <c r="L18" s="10"/>
      <c r="M18" s="10"/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">
      <c r="A19" s="38">
        <v>49</v>
      </c>
      <c r="B19" s="74" t="s">
        <v>18</v>
      </c>
      <c r="C19" s="74" t="s">
        <v>32</v>
      </c>
      <c r="D19" s="74" t="s">
        <v>307</v>
      </c>
      <c r="E19" s="75">
        <v>4</v>
      </c>
      <c r="F19" s="76">
        <v>1550</v>
      </c>
      <c r="G19" s="74">
        <v>1550</v>
      </c>
      <c r="H19" s="74"/>
      <c r="I19" s="86"/>
      <c r="J19" s="10"/>
      <c r="K19" s="10"/>
      <c r="L19" s="10"/>
      <c r="M19" s="10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1.5" customHeight="1" x14ac:dyDescent="0.2">
      <c r="A20" s="38">
        <v>50</v>
      </c>
      <c r="B20" s="74" t="s">
        <v>19</v>
      </c>
      <c r="C20" s="87" t="s">
        <v>33</v>
      </c>
      <c r="D20" s="74" t="s">
        <v>309</v>
      </c>
      <c r="E20" s="75">
        <v>6</v>
      </c>
      <c r="F20" s="76">
        <v>452</v>
      </c>
      <c r="G20" s="74">
        <v>1320</v>
      </c>
      <c r="H20" s="74"/>
      <c r="I20" s="86" t="s">
        <v>362</v>
      </c>
      <c r="J20" s="10"/>
      <c r="K20" s="10"/>
      <c r="L20" s="10"/>
      <c r="M20" s="10"/>
      <c r="N20" s="1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5" x14ac:dyDescent="0.2">
      <c r="A21" s="38">
        <v>51</v>
      </c>
      <c r="B21" s="74" t="s">
        <v>20</v>
      </c>
      <c r="C21" s="87" t="s">
        <v>34</v>
      </c>
      <c r="D21" s="74" t="s">
        <v>314</v>
      </c>
      <c r="E21" s="75">
        <v>3</v>
      </c>
      <c r="F21" s="76">
        <v>110</v>
      </c>
      <c r="G21" s="74">
        <v>480</v>
      </c>
      <c r="H21" s="74"/>
      <c r="I21" s="86" t="s">
        <v>357</v>
      </c>
      <c r="J21" s="10"/>
      <c r="K21" s="10"/>
      <c r="L21" s="10"/>
      <c r="M21" s="10"/>
      <c r="N21" s="4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">
      <c r="A22" s="38">
        <v>52</v>
      </c>
      <c r="B22" s="74" t="s">
        <v>21</v>
      </c>
      <c r="C22" s="74" t="s">
        <v>4</v>
      </c>
      <c r="D22" s="74" t="s">
        <v>307</v>
      </c>
      <c r="E22" s="75">
        <v>3</v>
      </c>
      <c r="F22" s="76">
        <v>3970</v>
      </c>
      <c r="G22" s="74">
        <v>3970</v>
      </c>
      <c r="H22" s="74"/>
      <c r="I22" s="86"/>
      <c r="J22" s="10"/>
      <c r="K22" s="10"/>
      <c r="L22" s="10"/>
      <c r="M22" s="10"/>
      <c r="N22" s="1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7" customHeight="1" x14ac:dyDescent="0.2">
      <c r="A23" s="39">
        <v>65</v>
      </c>
      <c r="B23" s="74" t="s">
        <v>256</v>
      </c>
      <c r="C23" s="87" t="s">
        <v>255</v>
      </c>
      <c r="D23" s="74" t="s">
        <v>307</v>
      </c>
      <c r="E23" s="75">
        <v>4</v>
      </c>
      <c r="F23" s="76">
        <v>480</v>
      </c>
      <c r="G23" s="74">
        <v>480</v>
      </c>
      <c r="H23" s="74"/>
      <c r="I23" s="86"/>
      <c r="J23" s="10"/>
      <c r="K23" s="10"/>
      <c r="L23" s="10"/>
      <c r="M23" s="10"/>
      <c r="N23" s="10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5" ht="13.5" thickBot="1" x14ac:dyDescent="0.25">
      <c r="A24" s="108"/>
      <c r="B24" s="78"/>
      <c r="C24" s="109"/>
      <c r="D24" s="78"/>
      <c r="E24" s="79"/>
      <c r="F24" s="141">
        <f>SUM(F8:F23)</f>
        <v>21597</v>
      </c>
      <c r="G24" s="80">
        <f>SUM(G8:G23)</f>
        <v>36603</v>
      </c>
      <c r="H24" s="80">
        <f>SUM(H8:H23)</f>
        <v>0</v>
      </c>
      <c r="I24" s="101"/>
      <c r="J24" s="10"/>
      <c r="K24" s="10"/>
      <c r="L24" s="10"/>
      <c r="M24" s="10"/>
      <c r="N24" s="1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">
      <c r="A25" s="194"/>
      <c r="B25" s="195"/>
      <c r="C25" s="195"/>
      <c r="D25" s="195"/>
      <c r="E25" s="195"/>
      <c r="F25" s="195"/>
      <c r="G25" s="195"/>
      <c r="H25" s="195"/>
      <c r="I25" s="111"/>
      <c r="J25" s="10"/>
      <c r="K25" s="10"/>
      <c r="L25" s="10"/>
      <c r="M25" s="10"/>
      <c r="N25" s="1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">
      <c r="A26" s="191" t="s">
        <v>6</v>
      </c>
      <c r="B26" s="160"/>
      <c r="C26" s="160"/>
      <c r="D26" s="160"/>
      <c r="E26" s="160"/>
      <c r="F26" s="160"/>
      <c r="G26" s="160"/>
      <c r="H26" s="160"/>
      <c r="I26" s="45"/>
      <c r="J26" s="10"/>
      <c r="K26" s="10"/>
      <c r="L26" s="10"/>
      <c r="M26" s="10"/>
      <c r="N26" s="1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s="192"/>
      <c r="B27" s="193"/>
      <c r="C27" s="193"/>
      <c r="D27" s="193"/>
      <c r="E27" s="193"/>
      <c r="F27" s="193"/>
      <c r="G27" s="193"/>
      <c r="H27" s="193"/>
      <c r="I27" s="41"/>
      <c r="J27" s="10"/>
      <c r="K27" s="10"/>
      <c r="L27" s="10"/>
      <c r="M27" s="10"/>
      <c r="N27" s="1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">
      <c r="A28" s="38">
        <v>115</v>
      </c>
      <c r="B28" s="74" t="s">
        <v>22</v>
      </c>
      <c r="C28" s="74" t="s">
        <v>183</v>
      </c>
      <c r="D28" s="74" t="s">
        <v>307</v>
      </c>
      <c r="E28" s="75">
        <v>4</v>
      </c>
      <c r="F28" s="76">
        <v>400</v>
      </c>
      <c r="G28" s="74">
        <v>400</v>
      </c>
      <c r="H28" s="74"/>
      <c r="I28" s="86"/>
      <c r="J28" s="10"/>
      <c r="K28" s="10"/>
      <c r="L28" s="10"/>
      <c r="M28" s="10"/>
      <c r="N28" s="1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">
      <c r="A29" s="38">
        <v>116</v>
      </c>
      <c r="B29" s="74" t="s">
        <v>23</v>
      </c>
      <c r="C29" s="74" t="s">
        <v>184</v>
      </c>
      <c r="D29" s="74" t="s">
        <v>314</v>
      </c>
      <c r="E29" s="75">
        <v>4</v>
      </c>
      <c r="F29" s="76">
        <v>1420</v>
      </c>
      <c r="G29" s="74">
        <v>1420</v>
      </c>
      <c r="H29" s="74"/>
      <c r="I29" s="86"/>
      <c r="J29" s="10"/>
      <c r="K29" s="10"/>
      <c r="L29" s="10"/>
      <c r="M29" s="10"/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5.5" x14ac:dyDescent="0.2">
      <c r="A30" s="38">
        <v>117</v>
      </c>
      <c r="B30" s="74" t="s">
        <v>24</v>
      </c>
      <c r="C30" s="74" t="s">
        <v>185</v>
      </c>
      <c r="D30" s="74" t="s">
        <v>314</v>
      </c>
      <c r="E30" s="75">
        <v>4</v>
      </c>
      <c r="F30" s="76">
        <v>389</v>
      </c>
      <c r="G30" s="74">
        <v>1210</v>
      </c>
      <c r="H30" s="74"/>
      <c r="I30" s="86" t="s">
        <v>369</v>
      </c>
      <c r="J30" s="112"/>
      <c r="K30" s="10"/>
      <c r="L30" s="10"/>
      <c r="M30" s="10"/>
      <c r="N30" s="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5.5" x14ac:dyDescent="0.2">
      <c r="A31" s="38">
        <v>119</v>
      </c>
      <c r="B31" s="74" t="s">
        <v>25</v>
      </c>
      <c r="C31" s="74" t="s">
        <v>189</v>
      </c>
      <c r="D31" s="74" t="s">
        <v>315</v>
      </c>
      <c r="E31" s="75">
        <v>3</v>
      </c>
      <c r="F31" s="76">
        <v>484</v>
      </c>
      <c r="G31" s="74">
        <v>1340</v>
      </c>
      <c r="H31" s="74"/>
      <c r="I31" s="86" t="s">
        <v>366</v>
      </c>
      <c r="J31" s="10"/>
      <c r="K31" s="10"/>
      <c r="L31" s="10"/>
      <c r="M31" s="10"/>
      <c r="N31" s="1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5.5" x14ac:dyDescent="0.2">
      <c r="A32" s="38">
        <v>128</v>
      </c>
      <c r="B32" s="74" t="s">
        <v>26</v>
      </c>
      <c r="C32" s="74" t="s">
        <v>2</v>
      </c>
      <c r="D32" s="74" t="s">
        <v>307</v>
      </c>
      <c r="E32" s="75">
        <v>6</v>
      </c>
      <c r="F32" s="76">
        <v>556</v>
      </c>
      <c r="G32" s="74">
        <v>1257</v>
      </c>
      <c r="H32" s="74"/>
      <c r="I32" s="86" t="s">
        <v>373</v>
      </c>
      <c r="J32" s="10"/>
      <c r="K32" s="10"/>
      <c r="L32" s="10"/>
      <c r="M32" s="10"/>
      <c r="N32" s="10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">
      <c r="A33" s="38">
        <v>144</v>
      </c>
      <c r="B33" s="74" t="s">
        <v>27</v>
      </c>
      <c r="C33" s="74" t="s">
        <v>3</v>
      </c>
      <c r="D33" s="74" t="s">
        <v>309</v>
      </c>
      <c r="E33" s="75" t="s">
        <v>299</v>
      </c>
      <c r="F33" s="76">
        <v>1149</v>
      </c>
      <c r="G33" s="74">
        <v>1149</v>
      </c>
      <c r="H33" s="74"/>
      <c r="I33" s="86" t="s">
        <v>281</v>
      </c>
      <c r="J33" s="10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">
      <c r="A34" s="38">
        <v>164</v>
      </c>
      <c r="B34" s="74" t="s">
        <v>210</v>
      </c>
      <c r="C34" s="74" t="s">
        <v>202</v>
      </c>
      <c r="D34" s="74" t="s">
        <v>309</v>
      </c>
      <c r="E34" s="75">
        <v>5</v>
      </c>
      <c r="F34" s="147">
        <v>650</v>
      </c>
      <c r="G34" s="113">
        <v>650</v>
      </c>
      <c r="H34" s="74"/>
      <c r="I34" s="86"/>
      <c r="J34" s="10"/>
      <c r="K34" s="10"/>
      <c r="L34" s="10"/>
      <c r="M34" s="10"/>
      <c r="N34" s="1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38">
        <v>170</v>
      </c>
      <c r="B35" s="74" t="s">
        <v>211</v>
      </c>
      <c r="C35" s="74" t="s">
        <v>203</v>
      </c>
      <c r="D35" s="74" t="s">
        <v>307</v>
      </c>
      <c r="E35" s="75">
        <v>4</v>
      </c>
      <c r="F35" s="148">
        <v>1039</v>
      </c>
      <c r="G35" s="114">
        <v>1200</v>
      </c>
      <c r="H35" s="74"/>
      <c r="I35" s="86" t="s">
        <v>358</v>
      </c>
      <c r="J35" s="10"/>
      <c r="K35" s="42"/>
      <c r="L35" s="42"/>
      <c r="M35" s="42"/>
      <c r="N35" s="42"/>
      <c r="O35" s="25"/>
      <c r="P35" s="25"/>
      <c r="Q35" s="25"/>
      <c r="R35" s="25"/>
      <c r="S35" s="25"/>
      <c r="T35" s="25"/>
      <c r="U35" s="25"/>
      <c r="V35" s="25"/>
      <c r="W35" s="1"/>
      <c r="X35" s="1"/>
      <c r="Y35" s="1"/>
    </row>
    <row r="36" spans="1:25" x14ac:dyDescent="0.2">
      <c r="A36" s="38">
        <v>174</v>
      </c>
      <c r="B36" s="74" t="s">
        <v>212</v>
      </c>
      <c r="C36" s="74" t="s">
        <v>204</v>
      </c>
      <c r="D36" s="74" t="s">
        <v>307</v>
      </c>
      <c r="E36" s="75">
        <v>4</v>
      </c>
      <c r="F36" s="148">
        <v>850</v>
      </c>
      <c r="G36" s="114">
        <v>850</v>
      </c>
      <c r="H36" s="74"/>
      <c r="I36" s="86"/>
      <c r="J36" s="10"/>
      <c r="K36" s="10"/>
      <c r="L36" s="10"/>
      <c r="M36" s="10"/>
      <c r="N36" s="1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38">
        <v>175</v>
      </c>
      <c r="B37" s="74" t="s">
        <v>213</v>
      </c>
      <c r="C37" s="74" t="s">
        <v>205</v>
      </c>
      <c r="D37" s="74" t="s">
        <v>307</v>
      </c>
      <c r="E37" s="75">
        <v>4</v>
      </c>
      <c r="F37" s="148">
        <v>660</v>
      </c>
      <c r="G37" s="114">
        <v>660</v>
      </c>
      <c r="H37" s="74"/>
      <c r="I37" s="86"/>
      <c r="J37" s="10"/>
      <c r="K37" s="10"/>
      <c r="L37" s="10"/>
      <c r="M37" s="10"/>
      <c r="N37" s="1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38">
        <v>176</v>
      </c>
      <c r="B38" s="74" t="s">
        <v>214</v>
      </c>
      <c r="C38" s="74" t="s">
        <v>343</v>
      </c>
      <c r="D38" s="74" t="s">
        <v>307</v>
      </c>
      <c r="E38" s="75">
        <v>4</v>
      </c>
      <c r="F38" s="148">
        <v>1200</v>
      </c>
      <c r="G38" s="114">
        <v>1200</v>
      </c>
      <c r="H38" s="74"/>
      <c r="I38" s="86"/>
      <c r="J38" s="10"/>
      <c r="K38" s="10"/>
      <c r="L38" s="10"/>
      <c r="M38" s="10"/>
      <c r="N38" s="1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38">
        <v>177</v>
      </c>
      <c r="B39" s="74" t="s">
        <v>215</v>
      </c>
      <c r="C39" s="74" t="s">
        <v>206</v>
      </c>
      <c r="D39" s="74" t="s">
        <v>307</v>
      </c>
      <c r="E39" s="75">
        <v>4</v>
      </c>
      <c r="F39" s="148">
        <v>1500</v>
      </c>
      <c r="G39" s="114">
        <v>1500</v>
      </c>
      <c r="H39" s="74"/>
      <c r="I39" s="86"/>
      <c r="J39" s="10"/>
      <c r="K39" s="10"/>
      <c r="L39" s="10"/>
      <c r="M39" s="10"/>
      <c r="N39" s="1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38">
        <v>180</v>
      </c>
      <c r="B40" s="74" t="s">
        <v>216</v>
      </c>
      <c r="C40" s="74" t="s">
        <v>207</v>
      </c>
      <c r="D40" s="74" t="s">
        <v>307</v>
      </c>
      <c r="E40" s="75">
        <v>4</v>
      </c>
      <c r="F40" s="148">
        <v>928</v>
      </c>
      <c r="G40" s="114">
        <v>1900</v>
      </c>
      <c r="H40" s="74"/>
      <c r="I40" s="86" t="s">
        <v>266</v>
      </c>
      <c r="J40" s="10"/>
      <c r="K40" s="10"/>
      <c r="L40" s="10"/>
      <c r="M40" s="10"/>
      <c r="N40" s="1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38">
        <v>181</v>
      </c>
      <c r="B41" s="74" t="s">
        <v>217</v>
      </c>
      <c r="C41" s="74" t="s">
        <v>208</v>
      </c>
      <c r="D41" s="74" t="s">
        <v>307</v>
      </c>
      <c r="E41" s="75">
        <v>4</v>
      </c>
      <c r="F41" s="148">
        <v>1600</v>
      </c>
      <c r="G41" s="114">
        <v>1600</v>
      </c>
      <c r="H41" s="74"/>
      <c r="I41" s="86"/>
      <c r="J41" s="10"/>
      <c r="K41" s="10"/>
      <c r="L41" s="10"/>
      <c r="M41" s="10"/>
      <c r="N41" s="1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38">
        <v>182</v>
      </c>
      <c r="B42" s="74" t="s">
        <v>221</v>
      </c>
      <c r="C42" s="74" t="s">
        <v>209</v>
      </c>
      <c r="D42" s="74" t="s">
        <v>307</v>
      </c>
      <c r="E42" s="75">
        <v>4</v>
      </c>
      <c r="F42" s="148">
        <v>1540</v>
      </c>
      <c r="G42" s="114">
        <v>1540</v>
      </c>
      <c r="H42" s="74"/>
      <c r="I42" s="86"/>
      <c r="J42" s="10"/>
      <c r="K42" s="10"/>
      <c r="L42" s="10"/>
      <c r="M42" s="10"/>
      <c r="N42" s="1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115">
        <v>184</v>
      </c>
      <c r="B43" s="74" t="s">
        <v>223</v>
      </c>
      <c r="C43" s="114" t="s">
        <v>222</v>
      </c>
      <c r="D43" s="114" t="s">
        <v>314</v>
      </c>
      <c r="E43" s="116">
        <v>3</v>
      </c>
      <c r="F43" s="149">
        <v>1400</v>
      </c>
      <c r="G43" s="117">
        <v>1400</v>
      </c>
      <c r="H43" s="74"/>
      <c r="I43" s="86"/>
      <c r="J43" s="10"/>
      <c r="K43" s="10"/>
      <c r="L43" s="10"/>
      <c r="M43" s="10"/>
      <c r="N43" s="1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15">
        <v>186</v>
      </c>
      <c r="B44" s="74" t="s">
        <v>225</v>
      </c>
      <c r="C44" s="114" t="s">
        <v>224</v>
      </c>
      <c r="D44" s="114" t="s">
        <v>314</v>
      </c>
      <c r="E44" s="116">
        <v>4</v>
      </c>
      <c r="F44" s="149">
        <v>400</v>
      </c>
      <c r="G44" s="117">
        <v>400</v>
      </c>
      <c r="H44" s="74"/>
      <c r="I44" s="86"/>
      <c r="J44" s="10"/>
      <c r="K44" s="10"/>
      <c r="L44" s="10"/>
      <c r="M44" s="10"/>
      <c r="N44" s="1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8.25" x14ac:dyDescent="0.2">
      <c r="A45" s="115">
        <v>191</v>
      </c>
      <c r="B45" s="74" t="s">
        <v>236</v>
      </c>
      <c r="C45" s="118" t="s">
        <v>227</v>
      </c>
      <c r="D45" s="118" t="s">
        <v>307</v>
      </c>
      <c r="E45" s="119">
        <v>4</v>
      </c>
      <c r="F45" s="149">
        <v>148</v>
      </c>
      <c r="G45" s="117">
        <v>1400</v>
      </c>
      <c r="H45" s="74"/>
      <c r="I45" s="86" t="s">
        <v>506</v>
      </c>
      <c r="J45" s="10"/>
      <c r="K45" s="10"/>
      <c r="L45" s="10"/>
      <c r="M45" s="10"/>
      <c r="N45" s="1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15">
        <v>193</v>
      </c>
      <c r="B46" s="74" t="s">
        <v>237</v>
      </c>
      <c r="C46" s="118" t="s">
        <v>233</v>
      </c>
      <c r="D46" s="118" t="s">
        <v>307</v>
      </c>
      <c r="E46" s="119">
        <v>4</v>
      </c>
      <c r="F46" s="149">
        <v>811</v>
      </c>
      <c r="G46" s="117">
        <v>811</v>
      </c>
      <c r="H46" s="74"/>
      <c r="I46" s="86"/>
      <c r="J46" s="10"/>
      <c r="K46" s="10"/>
      <c r="L46" s="10"/>
      <c r="M46" s="10"/>
      <c r="N46" s="1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15">
        <v>196</v>
      </c>
      <c r="B47" s="74" t="s">
        <v>238</v>
      </c>
      <c r="C47" s="118" t="s">
        <v>235</v>
      </c>
      <c r="D47" s="118" t="s">
        <v>307</v>
      </c>
      <c r="E47" s="119">
        <v>5</v>
      </c>
      <c r="F47" s="149">
        <v>2540</v>
      </c>
      <c r="G47" s="117">
        <v>3948</v>
      </c>
      <c r="H47" s="74"/>
      <c r="I47" s="86" t="s">
        <v>344</v>
      </c>
      <c r="J47" s="10"/>
      <c r="K47" s="10"/>
      <c r="L47" s="10"/>
      <c r="M47" s="10"/>
      <c r="N47" s="1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115">
        <v>199</v>
      </c>
      <c r="B48" s="74" t="s">
        <v>244</v>
      </c>
      <c r="C48" s="118" t="s">
        <v>245</v>
      </c>
      <c r="D48" s="118" t="s">
        <v>307</v>
      </c>
      <c r="E48" s="119">
        <v>6</v>
      </c>
      <c r="F48" s="149">
        <v>414</v>
      </c>
      <c r="G48" s="117">
        <v>414</v>
      </c>
      <c r="H48" s="74"/>
      <c r="I48" s="86"/>
      <c r="J48" s="10"/>
      <c r="K48" s="10"/>
      <c r="L48" s="10"/>
      <c r="M48" s="10"/>
      <c r="N48" s="1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x14ac:dyDescent="0.25">
      <c r="A49" s="115">
        <v>200</v>
      </c>
      <c r="B49" s="74" t="s">
        <v>247</v>
      </c>
      <c r="C49" s="118" t="s">
        <v>246</v>
      </c>
      <c r="D49" s="118" t="s">
        <v>307</v>
      </c>
      <c r="E49" s="119">
        <v>4</v>
      </c>
      <c r="F49" s="149">
        <v>600</v>
      </c>
      <c r="G49" s="117">
        <v>600</v>
      </c>
      <c r="H49" s="74"/>
      <c r="I49" s="86"/>
      <c r="J49" s="10"/>
      <c r="K49" s="120"/>
      <c r="L49" s="10"/>
      <c r="M49" s="10"/>
      <c r="N49" s="1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x14ac:dyDescent="0.25">
      <c r="A50" s="115">
        <v>204</v>
      </c>
      <c r="B50" s="74" t="s">
        <v>259</v>
      </c>
      <c r="C50" s="113" t="s">
        <v>257</v>
      </c>
      <c r="D50" s="113" t="s">
        <v>314</v>
      </c>
      <c r="E50" s="121">
        <v>3</v>
      </c>
      <c r="F50" s="147">
        <v>480</v>
      </c>
      <c r="G50" s="113">
        <v>480</v>
      </c>
      <c r="H50" s="74"/>
      <c r="I50" s="86"/>
      <c r="J50" s="10"/>
      <c r="K50" s="10"/>
      <c r="L50" s="10"/>
      <c r="M50" s="10"/>
      <c r="N50" s="12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" x14ac:dyDescent="0.25">
      <c r="A51" s="115">
        <v>205</v>
      </c>
      <c r="B51" s="74" t="s">
        <v>260</v>
      </c>
      <c r="C51" s="113" t="s">
        <v>258</v>
      </c>
      <c r="D51" s="113" t="s">
        <v>314</v>
      </c>
      <c r="E51" s="121"/>
      <c r="F51" s="147">
        <v>350</v>
      </c>
      <c r="G51" s="113">
        <v>350</v>
      </c>
      <c r="H51" s="74"/>
      <c r="I51" s="86"/>
      <c r="J51" s="10"/>
      <c r="K51" s="10"/>
      <c r="L51" s="10"/>
      <c r="M51" s="10"/>
      <c r="N51" s="12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" x14ac:dyDescent="0.25">
      <c r="A52" s="122">
        <v>216</v>
      </c>
      <c r="B52" s="123" t="s">
        <v>336</v>
      </c>
      <c r="C52" s="124" t="s">
        <v>330</v>
      </c>
      <c r="D52" s="123" t="s">
        <v>307</v>
      </c>
      <c r="E52" s="125" t="s">
        <v>298</v>
      </c>
      <c r="F52" s="150">
        <v>450</v>
      </c>
      <c r="G52" s="126">
        <v>450</v>
      </c>
      <c r="H52" s="127"/>
      <c r="I52" s="128"/>
      <c r="J52" s="10"/>
      <c r="K52" s="120"/>
      <c r="L52" s="120"/>
      <c r="M52" s="120"/>
      <c r="N52" s="12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x14ac:dyDescent="0.25">
      <c r="A53" s="122">
        <v>217</v>
      </c>
      <c r="B53" s="123" t="s">
        <v>337</v>
      </c>
      <c r="C53" s="124" t="s">
        <v>331</v>
      </c>
      <c r="D53" s="123" t="s">
        <v>307</v>
      </c>
      <c r="E53" s="125" t="s">
        <v>298</v>
      </c>
      <c r="F53" s="150">
        <v>450</v>
      </c>
      <c r="G53" s="126">
        <v>450</v>
      </c>
      <c r="H53" s="127"/>
      <c r="I53" s="128"/>
      <c r="J53" s="10"/>
      <c r="K53" s="120"/>
      <c r="L53" s="120"/>
      <c r="M53" s="120"/>
      <c r="N53" s="12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x14ac:dyDescent="0.25">
      <c r="A54" s="122">
        <v>218</v>
      </c>
      <c r="B54" s="123" t="s">
        <v>338</v>
      </c>
      <c r="C54" s="124" t="s">
        <v>332</v>
      </c>
      <c r="D54" s="123" t="s">
        <v>307</v>
      </c>
      <c r="E54" s="125" t="s">
        <v>298</v>
      </c>
      <c r="F54" s="150">
        <v>680</v>
      </c>
      <c r="G54" s="126">
        <v>680</v>
      </c>
      <c r="H54" s="127"/>
      <c r="I54" s="128"/>
      <c r="J54" s="10"/>
      <c r="K54" s="120"/>
      <c r="L54" s="120"/>
      <c r="M54" s="120"/>
      <c r="N54" s="12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" x14ac:dyDescent="0.25">
      <c r="A55" s="122">
        <v>221</v>
      </c>
      <c r="B55" s="123" t="s">
        <v>339</v>
      </c>
      <c r="C55" s="124" t="s">
        <v>333</v>
      </c>
      <c r="D55" s="123" t="s">
        <v>307</v>
      </c>
      <c r="E55" s="125" t="s">
        <v>306</v>
      </c>
      <c r="F55" s="150">
        <v>1200</v>
      </c>
      <c r="G55" s="126">
        <v>1200</v>
      </c>
      <c r="H55" s="127"/>
      <c r="I55" s="128"/>
      <c r="J55" s="10"/>
      <c r="K55" s="120"/>
      <c r="L55" s="120"/>
      <c r="M55" s="120"/>
      <c r="N55" s="12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" x14ac:dyDescent="0.25">
      <c r="A56" s="122">
        <v>226</v>
      </c>
      <c r="B56" s="123" t="s">
        <v>340</v>
      </c>
      <c r="C56" s="124" t="s">
        <v>334</v>
      </c>
      <c r="D56" s="123" t="s">
        <v>335</v>
      </c>
      <c r="E56" s="125" t="s">
        <v>298</v>
      </c>
      <c r="F56" s="150">
        <v>1340</v>
      </c>
      <c r="G56" s="126">
        <v>1340</v>
      </c>
      <c r="H56" s="127"/>
      <c r="I56" s="128"/>
      <c r="J56" s="10"/>
      <c r="K56" s="120"/>
      <c r="L56" s="120"/>
      <c r="M56" s="120"/>
      <c r="N56" s="12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" x14ac:dyDescent="0.25">
      <c r="A57" s="122">
        <v>229</v>
      </c>
      <c r="B57" s="123" t="s">
        <v>427</v>
      </c>
      <c r="C57" s="124" t="s">
        <v>374</v>
      </c>
      <c r="D57" s="123" t="s">
        <v>316</v>
      </c>
      <c r="E57" s="125" t="s">
        <v>294</v>
      </c>
      <c r="F57" s="150">
        <v>150</v>
      </c>
      <c r="G57" s="126">
        <v>150</v>
      </c>
      <c r="H57" s="127"/>
      <c r="I57" s="129"/>
      <c r="J57" s="10"/>
      <c r="K57" s="120"/>
      <c r="L57" s="120"/>
      <c r="M57" s="120"/>
      <c r="N57" s="12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" x14ac:dyDescent="0.25">
      <c r="A58" s="122">
        <v>230</v>
      </c>
      <c r="B58" s="123" t="s">
        <v>448</v>
      </c>
      <c r="C58" s="124" t="s">
        <v>428</v>
      </c>
      <c r="D58" s="123" t="s">
        <v>314</v>
      </c>
      <c r="E58" s="125" t="s">
        <v>429</v>
      </c>
      <c r="F58" s="150">
        <v>750</v>
      </c>
      <c r="G58" s="126">
        <v>750</v>
      </c>
      <c r="H58" s="127"/>
      <c r="I58" s="129"/>
      <c r="J58" s="10"/>
      <c r="K58" s="120"/>
      <c r="L58" s="120"/>
      <c r="M58" s="120"/>
      <c r="N58" s="12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x14ac:dyDescent="0.25">
      <c r="A59" s="122">
        <v>231</v>
      </c>
      <c r="B59" s="123" t="s">
        <v>449</v>
      </c>
      <c r="C59" s="124" t="s">
        <v>430</v>
      </c>
      <c r="D59" s="123" t="s">
        <v>314</v>
      </c>
      <c r="E59" s="125" t="s">
        <v>431</v>
      </c>
      <c r="F59" s="150">
        <v>870</v>
      </c>
      <c r="G59" s="126">
        <v>870</v>
      </c>
      <c r="H59" s="127"/>
      <c r="I59" s="129"/>
      <c r="J59" s="10"/>
      <c r="K59" s="120"/>
      <c r="L59" s="120"/>
      <c r="M59" s="120"/>
      <c r="N59" s="12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" x14ac:dyDescent="0.25">
      <c r="A60" s="122">
        <v>232</v>
      </c>
      <c r="B60" s="123" t="s">
        <v>450</v>
      </c>
      <c r="C60" s="124" t="s">
        <v>432</v>
      </c>
      <c r="D60" s="123" t="s">
        <v>310</v>
      </c>
      <c r="E60" s="125" t="s">
        <v>300</v>
      </c>
      <c r="F60" s="150">
        <v>350</v>
      </c>
      <c r="G60" s="126">
        <v>350</v>
      </c>
      <c r="H60" s="127"/>
      <c r="I60" s="129"/>
      <c r="J60" s="10"/>
      <c r="K60" s="120"/>
      <c r="L60" s="120"/>
      <c r="M60" s="120"/>
      <c r="N60" s="1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 x14ac:dyDescent="0.25">
      <c r="A61" s="122">
        <v>233</v>
      </c>
      <c r="B61" s="123" t="s">
        <v>451</v>
      </c>
      <c r="C61" s="124" t="s">
        <v>433</v>
      </c>
      <c r="D61" s="123" t="s">
        <v>310</v>
      </c>
      <c r="E61" s="125" t="s">
        <v>295</v>
      </c>
      <c r="F61" s="150">
        <v>370</v>
      </c>
      <c r="G61" s="126">
        <v>370</v>
      </c>
      <c r="H61" s="127"/>
      <c r="I61" s="129"/>
      <c r="J61" s="10"/>
      <c r="K61" s="120"/>
      <c r="L61" s="120"/>
      <c r="M61" s="120"/>
      <c r="N61" s="12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x14ac:dyDescent="0.25">
      <c r="A62" s="122">
        <v>234</v>
      </c>
      <c r="B62" s="123" t="s">
        <v>452</v>
      </c>
      <c r="C62" s="124" t="s">
        <v>434</v>
      </c>
      <c r="D62" s="123" t="s">
        <v>314</v>
      </c>
      <c r="E62" s="125" t="s">
        <v>305</v>
      </c>
      <c r="F62" s="150">
        <v>630</v>
      </c>
      <c r="G62" s="126">
        <v>630</v>
      </c>
      <c r="H62" s="127"/>
      <c r="I62" s="129"/>
      <c r="J62" s="10"/>
      <c r="K62" s="120"/>
      <c r="L62" s="120"/>
      <c r="M62" s="120"/>
      <c r="N62" s="12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" x14ac:dyDescent="0.25">
      <c r="A63" s="122">
        <v>235</v>
      </c>
      <c r="B63" s="123" t="s">
        <v>453</v>
      </c>
      <c r="C63" s="124" t="s">
        <v>435</v>
      </c>
      <c r="D63" s="123" t="s">
        <v>310</v>
      </c>
      <c r="E63" s="125" t="s">
        <v>345</v>
      </c>
      <c r="F63" s="150">
        <v>2350</v>
      </c>
      <c r="G63" s="126">
        <v>2350</v>
      </c>
      <c r="H63" s="127"/>
      <c r="I63" s="129"/>
      <c r="J63" s="10"/>
      <c r="K63" s="120"/>
      <c r="L63" s="120"/>
      <c r="M63" s="120"/>
      <c r="N63" s="12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x14ac:dyDescent="0.25">
      <c r="A64" s="122">
        <v>236</v>
      </c>
      <c r="B64" s="123" t="s">
        <v>454</v>
      </c>
      <c r="C64" s="124" t="s">
        <v>436</v>
      </c>
      <c r="D64" s="123" t="s">
        <v>314</v>
      </c>
      <c r="E64" s="125" t="s">
        <v>437</v>
      </c>
      <c r="F64" s="150">
        <v>650</v>
      </c>
      <c r="G64" s="126">
        <v>650</v>
      </c>
      <c r="H64" s="127"/>
      <c r="I64" s="129"/>
      <c r="J64" s="10"/>
      <c r="K64" s="120"/>
      <c r="L64" s="120"/>
      <c r="M64" s="120"/>
      <c r="N64" s="12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" x14ac:dyDescent="0.25">
      <c r="A65" s="122">
        <v>237</v>
      </c>
      <c r="B65" s="123" t="s">
        <v>455</v>
      </c>
      <c r="C65" s="124" t="s">
        <v>438</v>
      </c>
      <c r="D65" s="123" t="s">
        <v>314</v>
      </c>
      <c r="E65" s="125" t="s">
        <v>346</v>
      </c>
      <c r="F65" s="150">
        <v>540</v>
      </c>
      <c r="G65" s="126">
        <v>540</v>
      </c>
      <c r="H65" s="127"/>
      <c r="I65" s="129"/>
      <c r="J65" s="10"/>
      <c r="K65" s="120"/>
      <c r="L65" s="120"/>
      <c r="M65" s="120"/>
      <c r="N65" s="12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" x14ac:dyDescent="0.25">
      <c r="A66" s="122">
        <v>238</v>
      </c>
      <c r="B66" s="123" t="s">
        <v>456</v>
      </c>
      <c r="C66" s="124" t="s">
        <v>439</v>
      </c>
      <c r="D66" s="123" t="s">
        <v>314</v>
      </c>
      <c r="E66" s="125" t="s">
        <v>440</v>
      </c>
      <c r="F66" s="150">
        <v>460</v>
      </c>
      <c r="G66" s="126">
        <v>460</v>
      </c>
      <c r="H66" s="127"/>
      <c r="I66" s="129"/>
      <c r="J66" s="10"/>
      <c r="K66" s="120"/>
      <c r="L66" s="120"/>
      <c r="M66" s="120"/>
      <c r="N66" s="12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" x14ac:dyDescent="0.25">
      <c r="A67" s="122">
        <v>239</v>
      </c>
      <c r="B67" s="123" t="s">
        <v>457</v>
      </c>
      <c r="C67" s="124" t="s">
        <v>441</v>
      </c>
      <c r="D67" s="123" t="s">
        <v>314</v>
      </c>
      <c r="E67" s="125" t="s">
        <v>296</v>
      </c>
      <c r="F67" s="150">
        <v>670</v>
      </c>
      <c r="G67" s="126">
        <v>670</v>
      </c>
      <c r="H67" s="127"/>
      <c r="I67" s="129"/>
      <c r="J67" s="10"/>
      <c r="K67" s="120"/>
      <c r="L67" s="120"/>
      <c r="M67" s="120"/>
      <c r="N67" s="12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" x14ac:dyDescent="0.25">
      <c r="A68" s="122">
        <v>240</v>
      </c>
      <c r="B68" s="123" t="s">
        <v>458</v>
      </c>
      <c r="C68" s="124" t="s">
        <v>442</v>
      </c>
      <c r="D68" s="123" t="s">
        <v>307</v>
      </c>
      <c r="E68" s="125" t="s">
        <v>443</v>
      </c>
      <c r="F68" s="150">
        <v>1900</v>
      </c>
      <c r="G68" s="126">
        <v>1900</v>
      </c>
      <c r="H68" s="127"/>
      <c r="I68" s="129"/>
      <c r="J68" s="10"/>
      <c r="K68" s="120"/>
      <c r="L68" s="120"/>
      <c r="M68" s="120"/>
      <c r="N68" s="12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" x14ac:dyDescent="0.25">
      <c r="A69" s="122">
        <v>241</v>
      </c>
      <c r="B69" s="123" t="s">
        <v>459</v>
      </c>
      <c r="C69" s="124" t="s">
        <v>444</v>
      </c>
      <c r="D69" s="123" t="s">
        <v>307</v>
      </c>
      <c r="E69" s="125" t="s">
        <v>346</v>
      </c>
      <c r="F69" s="150">
        <v>520</v>
      </c>
      <c r="G69" s="126">
        <v>520</v>
      </c>
      <c r="H69" s="127"/>
      <c r="I69" s="129"/>
      <c r="J69" s="10"/>
      <c r="K69" s="120"/>
      <c r="L69" s="120"/>
      <c r="M69" s="120"/>
      <c r="N69" s="12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 x14ac:dyDescent="0.25">
      <c r="A70" s="122">
        <v>242</v>
      </c>
      <c r="B70" s="123" t="s">
        <v>460</v>
      </c>
      <c r="C70" s="124" t="s">
        <v>445</v>
      </c>
      <c r="D70" s="123" t="s">
        <v>307</v>
      </c>
      <c r="E70" s="125" t="s">
        <v>300</v>
      </c>
      <c r="F70" s="150">
        <v>440</v>
      </c>
      <c r="G70" s="126">
        <v>440</v>
      </c>
      <c r="H70" s="127"/>
      <c r="I70" s="129"/>
      <c r="J70" s="10"/>
      <c r="K70" s="120"/>
      <c r="L70" s="120"/>
      <c r="M70" s="120"/>
      <c r="N70" s="12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" x14ac:dyDescent="0.25">
      <c r="A71" s="130">
        <v>243</v>
      </c>
      <c r="B71" s="123" t="s">
        <v>461</v>
      </c>
      <c r="C71" s="131" t="s">
        <v>446</v>
      </c>
      <c r="D71" s="132" t="s">
        <v>307</v>
      </c>
      <c r="E71" s="133" t="s">
        <v>447</v>
      </c>
      <c r="F71" s="151">
        <v>770</v>
      </c>
      <c r="G71" s="134">
        <v>770</v>
      </c>
      <c r="H71" s="123"/>
      <c r="I71" s="129"/>
      <c r="J71" s="10"/>
      <c r="K71" s="10"/>
      <c r="L71" s="120"/>
      <c r="M71" s="120"/>
      <c r="N71" s="12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" x14ac:dyDescent="0.25">
      <c r="A72" s="115">
        <v>245</v>
      </c>
      <c r="B72" s="74" t="s">
        <v>249</v>
      </c>
      <c r="C72" s="118" t="s">
        <v>250</v>
      </c>
      <c r="D72" s="118"/>
      <c r="E72" s="119">
        <v>1.5</v>
      </c>
      <c r="F72" s="149">
        <v>550</v>
      </c>
      <c r="G72" s="117">
        <v>550</v>
      </c>
      <c r="H72" s="74"/>
      <c r="I72" s="86"/>
      <c r="J72" s="10"/>
      <c r="K72" s="120"/>
      <c r="L72" s="120"/>
      <c r="M72" s="120"/>
      <c r="N72" s="12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" x14ac:dyDescent="0.25">
      <c r="A73" s="115">
        <v>246</v>
      </c>
      <c r="B73" s="74" t="s">
        <v>251</v>
      </c>
      <c r="C73" s="118" t="s">
        <v>252</v>
      </c>
      <c r="D73" s="118"/>
      <c r="E73" s="119">
        <v>1.5</v>
      </c>
      <c r="F73" s="149">
        <v>525</v>
      </c>
      <c r="G73" s="117">
        <v>525</v>
      </c>
      <c r="H73" s="74"/>
      <c r="I73" s="86"/>
      <c r="J73" s="10"/>
      <c r="K73" s="120"/>
      <c r="L73" s="120"/>
      <c r="M73" s="120"/>
      <c r="N73" s="12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thickBot="1" x14ac:dyDescent="0.25">
      <c r="A74" s="110"/>
      <c r="B74" s="123"/>
      <c r="C74" s="74"/>
      <c r="D74" s="123"/>
      <c r="E74" s="133"/>
      <c r="F74" s="152">
        <f>SUM(F28:F73)</f>
        <v>38123</v>
      </c>
      <c r="G74" s="135">
        <f>SUM(G28:G73)</f>
        <v>44294</v>
      </c>
      <c r="H74" s="135">
        <v>0</v>
      </c>
      <c r="I74" s="101"/>
      <c r="J74" s="10"/>
      <c r="K74" s="10"/>
      <c r="L74" s="10"/>
      <c r="M74" s="10"/>
      <c r="N74" s="1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thickBot="1" x14ac:dyDescent="0.25">
      <c r="A75" s="186" t="s">
        <v>507</v>
      </c>
      <c r="B75" s="187"/>
      <c r="C75" s="78"/>
      <c r="D75" s="78"/>
      <c r="E75" s="79"/>
      <c r="F75" s="141">
        <f>F74+F24</f>
        <v>59720</v>
      </c>
      <c r="G75" s="80">
        <f>G74+G24</f>
        <v>80897</v>
      </c>
      <c r="H75" s="80">
        <f>H24+H74</f>
        <v>0</v>
      </c>
      <c r="I75" s="12"/>
      <c r="J75" s="10"/>
      <c r="K75" s="10"/>
      <c r="L75" s="10"/>
      <c r="M75" s="10"/>
      <c r="N75" s="1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">
      <c r="A76" s="10"/>
      <c r="B76" s="10"/>
      <c r="C76" s="10"/>
      <c r="D76" s="10"/>
      <c r="E76" s="17"/>
      <c r="F76" s="42"/>
      <c r="G76" s="10"/>
      <c r="H76" s="10"/>
      <c r="I76" s="10"/>
      <c r="J76" s="10"/>
      <c r="K76" s="10"/>
      <c r="L76" s="10"/>
      <c r="M76" s="10"/>
      <c r="N76" s="1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thickBot="1" x14ac:dyDescent="0.25">
      <c r="A77" s="10"/>
      <c r="B77" s="10"/>
      <c r="C77" s="10"/>
      <c r="D77" s="102"/>
      <c r="E77" s="103"/>
      <c r="F77" s="10"/>
      <c r="G77" s="10"/>
      <c r="H77" s="10"/>
      <c r="I77" s="10"/>
      <c r="J77" s="10"/>
      <c r="K77" s="10"/>
      <c r="L77" s="10"/>
      <c r="M77" s="10"/>
      <c r="N77" s="1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">
      <c r="A78" s="10"/>
      <c r="B78" s="10"/>
      <c r="C78" s="10"/>
      <c r="D78" s="10"/>
      <c r="E78" s="17"/>
      <c r="F78" s="10"/>
      <c r="G78" s="10"/>
      <c r="H78" s="10"/>
      <c r="I78" s="10"/>
      <c r="J78" s="10"/>
      <c r="K78" s="10"/>
      <c r="L78" s="10"/>
      <c r="M78" s="10"/>
      <c r="N78" s="1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" x14ac:dyDescent="0.25">
      <c r="A79" s="1"/>
      <c r="B79" s="1"/>
      <c r="C79" s="1"/>
      <c r="D79" s="1"/>
      <c r="E79" s="3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3" customFormat="1" ht="15" x14ac:dyDescent="0.25">
      <c r="A80" s="2"/>
      <c r="B80" s="2"/>
      <c r="C80" s="2"/>
      <c r="D80" s="2"/>
      <c r="E80" s="18"/>
      <c r="F80" s="2"/>
      <c r="G80" s="2"/>
      <c r="H80" s="2"/>
      <c r="I80" s="2"/>
      <c r="J80" s="2"/>
      <c r="K80" s="2"/>
      <c r="L80" s="2"/>
      <c r="M80" s="2"/>
    </row>
    <row r="81" spans="1:13" x14ac:dyDescent="0.2">
      <c r="I81" s="2"/>
    </row>
    <row r="82" spans="1:13" ht="12.75" customHeight="1" x14ac:dyDescent="0.2"/>
    <row r="83" spans="1:13" x14ac:dyDescent="0.2">
      <c r="A83" s="3"/>
      <c r="I83" s="16"/>
      <c r="J83" s="3"/>
      <c r="K83" s="3"/>
      <c r="L83" s="3"/>
      <c r="M83" s="3"/>
    </row>
    <row r="84" spans="1:13" x14ac:dyDescent="0.2">
      <c r="A84" s="19" t="s">
        <v>90</v>
      </c>
      <c r="B84" s="19"/>
      <c r="C84" s="19"/>
      <c r="D84" s="3"/>
      <c r="F84" s="3"/>
      <c r="G84" s="3"/>
      <c r="H84" s="3"/>
    </row>
    <row r="85" spans="1:13" x14ac:dyDescent="0.2">
      <c r="A85" s="20" t="s">
        <v>218</v>
      </c>
      <c r="B85" s="20"/>
      <c r="C85" s="21"/>
    </row>
    <row r="86" spans="1:13" ht="19.5" customHeight="1" x14ac:dyDescent="0.2">
      <c r="A86" s="21" t="s">
        <v>372</v>
      </c>
      <c r="B86" s="21"/>
      <c r="C86" s="21"/>
    </row>
    <row r="87" spans="1:13" x14ac:dyDescent="0.2">
      <c r="A87" s="21" t="s">
        <v>219</v>
      </c>
      <c r="B87" s="21"/>
      <c r="C87" s="21"/>
    </row>
    <row r="88" spans="1:13" x14ac:dyDescent="0.2">
      <c r="A88" s="21" t="s">
        <v>220</v>
      </c>
      <c r="B88" s="21"/>
      <c r="C88" s="21"/>
    </row>
    <row r="89" spans="1:13" x14ac:dyDescent="0.2">
      <c r="A89" s="22" t="s">
        <v>254</v>
      </c>
      <c r="B89" s="23"/>
      <c r="C89" s="24"/>
    </row>
    <row r="91" spans="1:13" x14ac:dyDescent="0.2">
      <c r="B91"/>
      <c r="C91"/>
      <c r="D91"/>
      <c r="E91" s="8"/>
      <c r="F91"/>
      <c r="G91"/>
    </row>
    <row r="92" spans="1:13" x14ac:dyDescent="0.2">
      <c r="B92"/>
      <c r="C92"/>
      <c r="D92"/>
      <c r="E92" s="8"/>
      <c r="F92"/>
      <c r="G92"/>
    </row>
  </sheetData>
  <mergeCells count="16">
    <mergeCell ref="I3:I4"/>
    <mergeCell ref="A1:H1"/>
    <mergeCell ref="A75:B75"/>
    <mergeCell ref="A25:H25"/>
    <mergeCell ref="D3:D4"/>
    <mergeCell ref="E3:E4"/>
    <mergeCell ref="A6:H6"/>
    <mergeCell ref="A7:H7"/>
    <mergeCell ref="A5:H5"/>
    <mergeCell ref="A3:A4"/>
    <mergeCell ref="F3:F4"/>
    <mergeCell ref="G3:H3"/>
    <mergeCell ref="A26:H26"/>
    <mergeCell ref="A27:H27"/>
    <mergeCell ref="B3:B4"/>
    <mergeCell ref="C3:C4"/>
  </mergeCells>
  <phoneticPr fontId="0" type="noConversion"/>
  <pageMargins left="1.1811023622047245" right="0.39370078740157483" top="0.78740157480314965" bottom="0.78740157480314965" header="0.51181102362204722" footer="0.51181102362204722"/>
  <pageSetup paperSize="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u W 6 F W R P e P B G j A A A A 9 g A A A B I A H A B D b 2 5 m a W c v U G F j a 2 F n Z S 5 4 b W w g o h g A K K A U A A A A A A A A A A A A A A A A A A A A A A A A A A A A h Y + 9 D o I w G E V f h X S n P 7 A Q 8 l E G V 0 h M N M a 1 K R U a o B h a L O / m 4 C P 5 C m I U d X O 8 5 5 7 h 3 v v 1 B v n c d 8 F F j V Y P J k M M U x Q o I 4 d K m z p D k z u F C c o 5 b I V s R a 2 C R T Y 2 n W 2 V o c a 5 c 0 q I 9 x 7 7 G A 9 j T S J K G T m W x U 4 2 q h f o I + v / c q i N d c J I h T g c X m N 4 h F m c Y J Z Q T I G s E E p t v k K 0 7 H 2 2 P x A 2 U + e m U f H O h c U e y B q B v D / w B 1 B L A w Q U A A I A C A C 5 b o V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6 F W S i K R 7 g O A A A A E Q A A A B M A H A B G b 3 J t d W x h c y 9 T Z W N 0 a W 9 u M S 5 t I K I Y A C i g F A A A A A A A A A A A A A A A A A A A A A A A A A A A A C t O T S 7 J z M 9 T C I b Q h t Y A U E s B A i 0 A F A A C A A g A u W 6 F W R P e P B G j A A A A 9 g A A A B I A A A A A A A A A A A A A A A A A A A A A A E N v b m Z p Z y 9 Q Y W N r Y W d l L n h t b F B L A Q I t A B Q A A g A I A L l u h V k P y u m r p A A A A O k A A A A T A A A A A A A A A A A A A A A A A O 8 A A A B b Q 2 9 u d G V u d F 9 U e X B l c 1 0 u e G 1 s U E s B A i 0 A F A A C A A g A u W 6 F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5 K F 8 v E X Z N N r x X R b A I q X 7 M A A A A A A g A A A A A A E G Y A A A A B A A A g A A A A E M d P 7 G K E k g y b R w 8 w 0 V n Q c 2 5 U x W 8 m d N h t K 9 D K v G h O f Y 4 A A A A A D o A A A A A C A A A g A A A A k M G 2 B I S s H v H r Q v B b d x 1 7 s T 0 r W H S n q b 0 Z F / F k 5 A C S c u R Q A A A A s H Q x 5 U Y v 7 8 B o C Z d h 3 1 Y c E 2 E 3 1 o m k z v O 3 n / S v x m X t X r o 0 O 9 L M N C O 6 K m N I Z / a i L O 5 1 R U I v a 3 u Y / L r Z t f n B + B X G e v O c h x c 5 m M w 8 V I 4 W B j j d r n 5 A A A A A Q C Y P q f g 3 W + 3 8 l N 2 W 9 C E E B u k K K m E f o N D g k 9 M 9 A o 4 5 i G K v r W H G N B 3 5 2 Z + + 4 5 M 8 e m z p Q F p Q y w m u J W I b s d y 4 u 9 g B U Q = = < / D a t a M a s h u p > 
</file>

<file path=customXml/itemProps1.xml><?xml version="1.0" encoding="utf-8"?>
<ds:datastoreItem xmlns:ds="http://schemas.openxmlformats.org/officeDocument/2006/customXml" ds:itemID="{55217B5A-77A1-465C-9F59-71E7F2FA4A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Įvardytieji diapazonai</vt:lpstr>
      </vt:variant>
      <vt:variant>
        <vt:i4>3</vt:i4>
      </vt:variant>
    </vt:vector>
  </HeadingPairs>
  <TitlesOfParts>
    <vt:vector size="11" baseType="lpstr">
      <vt:lpstr>AUKŠTADVARIS</vt:lpstr>
      <vt:lpstr>GRENDAVĖ</vt:lpstr>
      <vt:lpstr>LENTVARIS</vt:lpstr>
      <vt:lpstr>ONUŠKIS</vt:lpstr>
      <vt:lpstr>PALUKNYS</vt:lpstr>
      <vt:lpstr>RŪDIŠKĖS</vt:lpstr>
      <vt:lpstr>SENIEJI TRAKAI</vt:lpstr>
      <vt:lpstr>TRAKAI</vt:lpstr>
      <vt:lpstr>AUKŠTADVARIS!Print_Titles</vt:lpstr>
      <vt:lpstr>ONUŠKIS!Print_Titles</vt:lpstr>
      <vt:lpstr>TRAKAI!Print_Titles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Edita Dagienė</cp:lastModifiedBy>
  <cp:lastPrinted>2024-05-30T13:13:29Z</cp:lastPrinted>
  <dcterms:created xsi:type="dcterms:W3CDTF">2015-02-23T07:53:07Z</dcterms:created>
  <dcterms:modified xsi:type="dcterms:W3CDTF">2026-03-25T07:05:44Z</dcterms:modified>
</cp:coreProperties>
</file>