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6/Darbai/Babtų stadionas/Pirkimo dokumentai/"/>
    </mc:Choice>
  </mc:AlternateContent>
  <xr:revisionPtr revIDLastSave="119" documentId="8_{05286E3C-BB2F-4D2E-8C2A-1CD802EFA1AC}" xr6:coauthVersionLast="47" xr6:coauthVersionMax="47" xr10:uidLastSave="{A9978983-B48D-45EC-AAA8-DA48F84B1F04}"/>
  <bookViews>
    <workbookView xWindow="-120" yWindow="-120" windowWidth="29040" windowHeight="15720" xr2:uid="{4C9461DB-A9B0-4F21-8A52-BBFDA282D859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B26" i="2"/>
  <c r="F25" i="2"/>
  <c r="F26" i="2" s="1"/>
  <c r="F13" i="2" l="1"/>
  <c r="F12" i="2"/>
  <c r="F11" i="2"/>
  <c r="B23" i="2"/>
  <c r="F22" i="2"/>
  <c r="F15" i="2"/>
  <c r="F14" i="2"/>
  <c r="B20" i="2"/>
  <c r="F16" i="2"/>
  <c r="F19" i="2"/>
  <c r="B17" i="2"/>
  <c r="F17" i="2" l="1"/>
  <c r="F20" i="2"/>
  <c r="F23" i="2"/>
  <c r="F28" i="2" l="1"/>
  <c r="F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F3D08E66-B47E-451F-B2B3-D436975DBAD9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E66B5F45-E8F3-465F-8ABA-1D7F0093904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939910E8-653E-49D0-9B32-BD0691CAF52C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<sst xmlns="http://schemas.openxmlformats.org/spreadsheetml/2006/main" count="53" uniqueCount="43">
  <si>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</si>
  <si>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</si>
  <si>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</si>
  <si>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</si>
  <si>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</si>
  <si>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</si>
  <si>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</si>
  <si>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</si>
  <si>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</si>
  <si>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</si>
  <si>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</si>
  <si>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</si>
  <si>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</si>
  <si>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</si>
  <si>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</si>
  <si>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</si>
  <si>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</si>
  <si>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</si>
  <si>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</si>
  <si>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</si>
  <si>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</si>
  <si>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</si>
  <si>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</si>
  <si>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</si>
  <si>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</si>
  <si>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</si>
  <si>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</si>
  <si>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Registravimas VĮ Registrų centre</t>
  </si>
  <si>
    <t>Apsaugos zonų registravimas</t>
  </si>
  <si>
    <t>3.</t>
  </si>
  <si>
    <t>3.1.</t>
  </si>
  <si>
    <t>4.</t>
  </si>
  <si>
    <t>4.1.</t>
  </si>
  <si>
    <t>Techninis darbo projektas</t>
  </si>
  <si>
    <t>Topo nuotrauka</t>
  </si>
  <si>
    <t>1.5.</t>
  </si>
  <si>
    <t>1.6.</t>
  </si>
  <si>
    <t>Lietaus nuotekų tinklai (šuliniai, išleistuvas, žemės kasimo darbai, dangų ardymas, atstatymas*, išbandymas ir praplovimas)</t>
  </si>
  <si>
    <t>PAVIRŠINIŲ (LIETAUS) NUOTEKŲ TINKLŲ PLĖTRA GYNIOS G.</t>
  </si>
  <si>
    <t>NAUJO IŠLEISTUVO ĮRENGIMAS</t>
  </si>
  <si>
    <t>Naujo išleistuvo įrengimas</t>
  </si>
  <si>
    <t>Paviršinių (lietaus) nuotekų tinklų plėtra Alytaus g., Gynios g., Babtų mstl., Babtų sen., Kauno r. sav.</t>
  </si>
  <si>
    <t>PAVIRŠINIŲ (LIETAUS) NUOTEKŲ TINKLŲ PLĖTRA ALYTAUS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</si>
</sst>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2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0" fontId="5" fillId="0" borderId="1" xfId="2" applyFont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Excel Built-in Normal" xfId="2" xr:uid="{6E8C87D9-CE86-45AC-BF29-63F00C82FB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C6E1-8A6C-414B-A023-10B161A77523}">
  <dimension ref="A1:P38"/>
  <sheetViews>
    <sheetView tabSelected="1" zoomScaleNormal="100" workbookViewId="0">
      <selection activeCell="I24" sqref="I24"/>
    </sheetView>
  </sheetViews>
  <sheetFormatPr defaultColWidth="8.85546875" defaultRowHeight="15" x14ac:dyDescent="0.25"/>
  <cols>
    <col min="1" max="1" width="8.85546875" customWidth="1"/>
    <col min="2" max="2" width="51.140625" customWidth="1"/>
    <col min="3" max="3" width="10.85546875" customWidth="1"/>
    <col min="4" max="4" width="11.42578125" style="27" customWidth="1"/>
    <col min="5" max="5" width="11.7109375" customWidth="1"/>
    <col min="6" max="6" width="10" customWidth="1"/>
  </cols>
  <sheetData>
    <row r="1" spans="1:6" ht="58.5" customHeight="1" x14ac:dyDescent="0.25">
      <c r="A1" s="40" t="s">
        <v>0</v>
      </c>
      <c r="B1" s="40"/>
      <c r="C1" s="41" t="s">
        <v>41</v>
      </c>
      <c r="D1" s="41"/>
      <c r="E1" s="41"/>
      <c r="F1" s="41"/>
    </row>
    <row r="2" spans="1:6" x14ac:dyDescent="0.25">
      <c r="A2" s="42" t="s">
        <v>1</v>
      </c>
      <c r="B2" s="42"/>
      <c r="C2" s="2" t="s">
        <v>17</v>
      </c>
      <c r="D2" s="10"/>
      <c r="E2" s="2"/>
      <c r="F2" s="2"/>
    </row>
    <row r="3" spans="1:6" ht="19.5" customHeight="1" x14ac:dyDescent="0.25">
      <c r="A3" s="40" t="s">
        <v>2</v>
      </c>
      <c r="B3" s="40"/>
      <c r="C3" s="2" t="s">
        <v>16</v>
      </c>
      <c r="D3" s="10"/>
      <c r="E3" s="2"/>
      <c r="F3" s="2"/>
    </row>
    <row r="4" spans="1:6" x14ac:dyDescent="0.25">
      <c r="A4" s="40" t="s">
        <v>3</v>
      </c>
      <c r="B4" s="40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3" t="s">
        <v>4</v>
      </c>
      <c r="B6" s="43"/>
      <c r="C6" s="44" t="s">
        <v>17</v>
      </c>
      <c r="D6" s="44"/>
      <c r="E6" s="44"/>
      <c r="F6" s="44"/>
    </row>
    <row r="7" spans="1:6" x14ac:dyDescent="0.25">
      <c r="A7" s="45" t="s">
        <v>5</v>
      </c>
      <c r="B7" s="46" t="s">
        <v>6</v>
      </c>
      <c r="C7" s="47" t="s">
        <v>7</v>
      </c>
      <c r="D7" s="46" t="s">
        <v>8</v>
      </c>
      <c r="E7" s="46"/>
      <c r="F7" s="46"/>
    </row>
    <row r="8" spans="1:6" ht="42.75" x14ac:dyDescent="0.25">
      <c r="A8" s="45"/>
      <c r="B8" s="46"/>
      <c r="C8" s="47"/>
      <c r="D8" s="28" t="s">
        <v>9</v>
      </c>
      <c r="E8" s="29" t="s">
        <v>10</v>
      </c>
      <c r="F8" s="29" t="s">
        <v>11</v>
      </c>
    </row>
    <row r="9" spans="1:6" ht="15.75" x14ac:dyDescent="0.25">
      <c r="A9" s="39"/>
      <c r="B9" s="39"/>
      <c r="C9" s="39"/>
      <c r="D9" s="39"/>
      <c r="E9" s="39"/>
      <c r="F9" s="39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7.25" customHeight="1" x14ac:dyDescent="0.25">
      <c r="A11" s="4" t="s">
        <v>18</v>
      </c>
      <c r="B11" s="1" t="s">
        <v>33</v>
      </c>
      <c r="C11" s="19" t="s">
        <v>21</v>
      </c>
      <c r="D11" s="19">
        <v>1</v>
      </c>
      <c r="E11" s="20"/>
      <c r="F11" s="20">
        <f t="shared" ref="F11:F13" si="0">ROUND(D11*E11,2)</f>
        <v>0</v>
      </c>
    </row>
    <row r="12" spans="1:6" ht="17.25" customHeight="1" x14ac:dyDescent="0.25">
      <c r="A12" s="4" t="s">
        <v>19</v>
      </c>
      <c r="B12" s="1" t="s">
        <v>34</v>
      </c>
      <c r="C12" s="19" t="s">
        <v>21</v>
      </c>
      <c r="D12" s="19">
        <v>1</v>
      </c>
      <c r="E12" s="20"/>
      <c r="F12" s="20">
        <f t="shared" si="0"/>
        <v>0</v>
      </c>
    </row>
    <row r="13" spans="1:6" ht="17.25" customHeight="1" x14ac:dyDescent="0.25">
      <c r="A13" s="4" t="s">
        <v>24</v>
      </c>
      <c r="B13" s="1" t="s">
        <v>23</v>
      </c>
      <c r="C13" s="19" t="s">
        <v>21</v>
      </c>
      <c r="D13" s="19">
        <v>1</v>
      </c>
      <c r="E13" s="20"/>
      <c r="F13" s="20">
        <f t="shared" si="0"/>
        <v>0</v>
      </c>
    </row>
    <row r="14" spans="1:6" ht="17.25" customHeight="1" x14ac:dyDescent="0.25">
      <c r="A14" s="4" t="s">
        <v>25</v>
      </c>
      <c r="B14" s="1" t="s">
        <v>22</v>
      </c>
      <c r="C14" s="19" t="s">
        <v>21</v>
      </c>
      <c r="D14" s="19">
        <v>1</v>
      </c>
      <c r="E14" s="20"/>
      <c r="F14" s="20">
        <f>ROUND(D14*E14,2)</f>
        <v>0</v>
      </c>
    </row>
    <row r="15" spans="1:6" ht="17.25" customHeight="1" x14ac:dyDescent="0.25">
      <c r="A15" s="4" t="s">
        <v>35</v>
      </c>
      <c r="B15" s="1" t="s">
        <v>28</v>
      </c>
      <c r="C15" s="19" t="s">
        <v>21</v>
      </c>
      <c r="D15" s="19">
        <v>1</v>
      </c>
      <c r="E15" s="20"/>
      <c r="F15" s="20">
        <f>ROUND(D15*E15,2)</f>
        <v>0</v>
      </c>
    </row>
    <row r="16" spans="1:6" ht="17.25" customHeight="1" x14ac:dyDescent="0.25">
      <c r="A16" s="4" t="s">
        <v>36</v>
      </c>
      <c r="B16" s="1" t="s">
        <v>27</v>
      </c>
      <c r="C16" s="19" t="s">
        <v>21</v>
      </c>
      <c r="D16" s="19">
        <v>1</v>
      </c>
      <c r="E16" s="20"/>
      <c r="F16" s="20">
        <f>ROUND(D16*E16,2)</f>
        <v>0</v>
      </c>
    </row>
    <row r="17" spans="1:6" ht="16.350000000000001" customHeight="1" x14ac:dyDescent="0.25">
      <c r="A17" s="21"/>
      <c r="B17" s="22" t="str">
        <f>CONCATENATE("Viso (",B10,")")</f>
        <v>Viso (BENDROJI DALIS)</v>
      </c>
      <c r="C17" s="23"/>
      <c r="D17" s="24"/>
      <c r="E17" s="25"/>
      <c r="F17" s="26">
        <f>SUM(F11:F16)</f>
        <v>0</v>
      </c>
    </row>
    <row r="18" spans="1:6" ht="42.75" customHeight="1" x14ac:dyDescent="0.25">
      <c r="A18" s="12" t="s">
        <v>12</v>
      </c>
      <c r="B18" s="13" t="s">
        <v>42</v>
      </c>
      <c r="C18" s="14"/>
      <c r="D18" s="15"/>
      <c r="E18" s="16"/>
      <c r="F18" s="17"/>
    </row>
    <row r="19" spans="1:6" ht="40.5" customHeight="1" x14ac:dyDescent="0.25">
      <c r="A19" s="18" t="s">
        <v>26</v>
      </c>
      <c r="B19" s="38" t="s">
        <v>37</v>
      </c>
      <c r="C19" s="19" t="s">
        <v>21</v>
      </c>
      <c r="D19" s="19">
        <v>1</v>
      </c>
      <c r="E19" s="20"/>
      <c r="F19" s="20">
        <f>ROUND(D19*E19,2)</f>
        <v>0</v>
      </c>
    </row>
    <row r="20" spans="1:6" ht="34.5" customHeight="1" x14ac:dyDescent="0.25">
      <c r="A20" s="18"/>
      <c r="B20" s="22" t="str">
        <f>CONCATENATE("Viso (",B18,")")</f>
        <v>Viso (PAVIRŠINIŲ (LIETAUS) NUOTEKŲ TINKLŲ PLĖTRA ALYTAUS G.)</v>
      </c>
      <c r="C20" s="19"/>
      <c r="D20" s="19"/>
      <c r="E20" s="20"/>
      <c r="F20" s="30">
        <f>SUM(F19:F19)</f>
        <v>0</v>
      </c>
    </row>
    <row r="21" spans="1:6" ht="35.25" customHeight="1" x14ac:dyDescent="0.25">
      <c r="A21" s="12" t="s">
        <v>29</v>
      </c>
      <c r="B21" s="13" t="s">
        <v>38</v>
      </c>
      <c r="C21" s="14"/>
      <c r="D21" s="15"/>
      <c r="E21" s="16"/>
      <c r="F21" s="17"/>
    </row>
    <row r="22" spans="1:6" ht="49.5" customHeight="1" x14ac:dyDescent="0.25">
      <c r="A22" s="18" t="s">
        <v>30</v>
      </c>
      <c r="B22" s="38" t="s">
        <v>37</v>
      </c>
      <c r="C22" s="19" t="s">
        <v>21</v>
      </c>
      <c r="D22" s="19">
        <v>1</v>
      </c>
      <c r="E22" s="20"/>
      <c r="F22" s="20">
        <f>ROUND(D22*E22,2)</f>
        <v>0</v>
      </c>
    </row>
    <row r="23" spans="1:6" ht="34.5" customHeight="1" x14ac:dyDescent="0.25">
      <c r="A23" s="18"/>
      <c r="B23" s="22" t="str">
        <f>CONCATENATE("Viso (",B21,")")</f>
        <v>Viso (PAVIRŠINIŲ (LIETAUS) NUOTEKŲ TINKLŲ PLĖTRA GYNIOS G.)</v>
      </c>
      <c r="C23" s="19"/>
      <c r="D23" s="19"/>
      <c r="E23" s="20"/>
      <c r="F23" s="30">
        <f>SUM(F22:F22)</f>
        <v>0</v>
      </c>
    </row>
    <row r="24" spans="1:6" ht="32.25" customHeight="1" x14ac:dyDescent="0.25">
      <c r="A24" s="12" t="s">
        <v>31</v>
      </c>
      <c r="B24" s="13" t="s">
        <v>39</v>
      </c>
      <c r="C24" s="14"/>
      <c r="D24" s="15"/>
      <c r="E24" s="16"/>
      <c r="F24" s="17"/>
    </row>
    <row r="25" spans="1:6" ht="32.25" customHeight="1" x14ac:dyDescent="0.25">
      <c r="A25" s="18" t="s">
        <v>32</v>
      </c>
      <c r="B25" s="1" t="s">
        <v>40</v>
      </c>
      <c r="C25" s="19" t="s">
        <v>21</v>
      </c>
      <c r="D25" s="19">
        <v>1</v>
      </c>
      <c r="E25" s="20"/>
      <c r="F25" s="20">
        <f>ROUND(D25*E25,2)</f>
        <v>0</v>
      </c>
    </row>
    <row r="26" spans="1:6" ht="32.25" customHeight="1" x14ac:dyDescent="0.25">
      <c r="A26" s="18"/>
      <c r="B26" s="22" t="str">
        <f>CONCATENATE("Viso (",B24,")")</f>
        <v>Viso (NAUJO IŠLEISTUVO ĮRENGIMAS)</v>
      </c>
      <c r="C26" s="19"/>
      <c r="D26" s="19"/>
      <c r="E26" s="20"/>
      <c r="F26" s="30">
        <f>SUM(F25)</f>
        <v>0</v>
      </c>
    </row>
    <row r="27" spans="1:6" ht="16.350000000000001" customHeight="1" x14ac:dyDescent="0.25">
      <c r="A27" s="5"/>
      <c r="B27" s="6" t="s">
        <v>13</v>
      </c>
      <c r="C27" s="7"/>
      <c r="D27" s="11"/>
      <c r="E27" s="8"/>
      <c r="F27" s="9">
        <f>+F17+F20+F23+F26</f>
        <v>0</v>
      </c>
    </row>
    <row r="28" spans="1:6" ht="16.350000000000001" customHeight="1" x14ac:dyDescent="0.25">
      <c r="A28" s="31"/>
      <c r="B28" s="32" t="s">
        <v>14</v>
      </c>
      <c r="C28" s="33"/>
      <c r="D28" s="34"/>
      <c r="E28" s="33"/>
      <c r="F28" s="35">
        <f>SUM(F27*21%)</f>
        <v>0</v>
      </c>
    </row>
    <row r="29" spans="1:6" ht="16.350000000000001" customHeight="1" x14ac:dyDescent="0.25">
      <c r="A29" s="31"/>
      <c r="B29" s="32" t="s">
        <v>15</v>
      </c>
      <c r="C29" s="33"/>
      <c r="D29" s="34"/>
      <c r="E29" s="33"/>
      <c r="F29" s="36">
        <f>F27+F28</f>
        <v>0</v>
      </c>
    </row>
    <row r="38" spans="16:16" x14ac:dyDescent="0.25">
      <c r="P38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2026-03-25T11:22:37Z</dcterms:modified>
</cp:coreProperties>
</file>