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VSRVFS\UserFolders\e_dagiene\2026 m\Mažos vertės pirkimai\Saulės g. nuotekų šalinimo darbai\"/>
    </mc:Choice>
  </mc:AlternateContent>
  <xr:revisionPtr revIDLastSave="0" documentId="8_{2EB8F23F-8C5F-4EA2-9C78-F30F26A4B617}" xr6:coauthVersionLast="47" xr6:coauthVersionMax="47" xr10:uidLastSave="{00000000-0000-0000-0000-000000000000}"/>
  <bookViews>
    <workbookView xWindow="-120" yWindow="-120" windowWidth="29040" windowHeight="15720" xr2:uid="{0DD637D6-CA5C-4058-B09C-16CF3A953CFA}"/>
  </bookViews>
  <sheets>
    <sheet name="Sheet1" sheetId="1" r:id="rId1"/>
  </sheets>
  <definedNames>
    <definedName name="_xlnm.Print_Titles" localSheetId="0">Sheet1!$9:$10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36" i="1"/>
  <c r="G35" i="1"/>
  <c r="G34" i="1"/>
  <c r="G37" i="1" s="1"/>
  <c r="G31" i="1"/>
  <c r="G30" i="1"/>
  <c r="G32" i="1" s="1"/>
  <c r="G27" i="1"/>
  <c r="G26" i="1"/>
  <c r="G25" i="1"/>
  <c r="G28" i="1" s="1"/>
  <c r="G22" i="1"/>
  <c r="G21" i="1"/>
  <c r="G20" i="1"/>
  <c r="G19" i="1"/>
  <c r="G23" i="1" s="1"/>
  <c r="G16" i="1"/>
  <c r="G15" i="1"/>
  <c r="G17" i="1" l="1"/>
  <c r="G38" i="1" s="1"/>
  <c r="G39" i="1" s="1"/>
  <c r="G40" i="1" s="1"/>
</calcChain>
</file>

<file path=xl/sharedStrings.xml><?xml version="1.0" encoding="utf-8"?>
<sst xmlns="http://schemas.openxmlformats.org/spreadsheetml/2006/main" count="80" uniqueCount="68">
  <si>
    <t>Kompleksas</t>
  </si>
  <si>
    <t>Objektas</t>
  </si>
  <si>
    <t>Žiniaraštis</t>
  </si>
  <si>
    <t>Eil. Nr.</t>
  </si>
  <si>
    <t>Darbo kodas</t>
  </si>
  <si>
    <t>Darbų ir išlaidų aprašymai</t>
  </si>
  <si>
    <t>Mato vienetas</t>
  </si>
  <si>
    <t>Kiekis</t>
  </si>
  <si>
    <t>Vieneto kaina</t>
  </si>
  <si>
    <t>Iš viso</t>
  </si>
  <si>
    <t>Sudaryta pagal 2025.04 kainas</t>
  </si>
  <si>
    <t>Inžineriniai tinklai, susisiekimo komunikacijos</t>
  </si>
  <si>
    <t>INŽINERINIŲ TINKLŲ, NUOTEKŲ ŠALINIMO TINKLŲ (LIETAUS) SAULĖS G., LENTVARIO M., TRAKŲ R. SAV. STATYBA</t>
  </si>
  <si>
    <t>Lietaus nuotekų tinklai - L1-</t>
  </si>
  <si>
    <t>Žemės darbai</t>
  </si>
  <si>
    <t>Žemės darbai nuotekų vamzdynams d&lt;600 mm atskiroje iki 3,5 m gylio tranšėjoje sausuose gruntuose</t>
  </si>
  <si>
    <t>km</t>
  </si>
  <si>
    <t>Grunto kasimas 0,25 m3 kaušo talpos ekskavatoriumi, pakraunant gruntą į autosavivarčius, kai grunto grupė II</t>
  </si>
  <si>
    <t>100 m3</t>
  </si>
  <si>
    <t>Grunto transportavimas 6 t autosavivarčiais 10 km atstumu, pakraunant 0,25 m3 kaušo talpos ekskavatoriumi, kai grunto grupė II</t>
  </si>
  <si>
    <t>Smėlio pagrindo po vamzdynais įrengimas</t>
  </si>
  <si>
    <t>m3</t>
  </si>
  <si>
    <t>Vamzdynų pirminis (apsauginis) užpylimas smėliu ekskavatoriumi, sutankinant</t>
  </si>
  <si>
    <t>Iš viso už poskyrį Žemės darbai</t>
  </si>
  <si>
    <t>Vamzdynai</t>
  </si>
  <si>
    <t>Plastikinių vamzdžių ir fasoninių dalių klojimas tranšėjoje (be sandūrų jungimo), kai vamzdžių skersmuo 180 - 225 mm</t>
  </si>
  <si>
    <t>m</t>
  </si>
  <si>
    <t>Uždaro perėjimo iki 50 m ilgio įrengimas kryptinio gręžimo įrenginiu, įtraukiant plastikinį vamzdį (trasos ilgis), kai vamzdžio skersmuo 125 - 200 mm</t>
  </si>
  <si>
    <t>PVC vamzdžiai klasė N 200x4.9x1000 (išor. nuotek.)</t>
  </si>
  <si>
    <t>DN/OD 200x11,9mm Ultrastress Visio nuot. vamzdis PE100-RC SDR17 PN10 12m</t>
  </si>
  <si>
    <t>Iš viso už poskyrį Vamzdynai</t>
  </si>
  <si>
    <t xml:space="preserve">Šuliniai </t>
  </si>
  <si>
    <t>Apvalių surenkamų gelžbetoninių nuotakyno šulinių įrengimas šlapiuose gruntuose, kai šulinių skersmuo 0,7 m (surenkamos g/b konstrukcijos)</t>
  </si>
  <si>
    <t>Apvalių surenkamų gelžbetoninių nuotakyno šulinių įrengimas šlapiuose gruntuose, kai šulinių skersmuo 1,0 m (surenkamos g/b konstrukcijos)</t>
  </si>
  <si>
    <t>Liukas lietaus šuliniui /su grotom</t>
  </si>
  <si>
    <t>vnt.</t>
  </si>
  <si>
    <t xml:space="preserve">Iš viso už poskyrį Šuliniai </t>
  </si>
  <si>
    <t>Kiti darbai</t>
  </si>
  <si>
    <t>Vamzdyno vidaus apžiūra, darant vaizdo įrašą</t>
  </si>
  <si>
    <t>100 m</t>
  </si>
  <si>
    <t>Vamzdynų iki 400 mm skersmens praplovimas be dezinfekcijos, kai vamzdžių skersmuo 200 mm</t>
  </si>
  <si>
    <t>Iš viso už poskyrį Kiti darbai</t>
  </si>
  <si>
    <t>Lietaus kanalizacijos vamzdžių 200 mm diametro ištekamojo antgalio su sutvirtinimais įrengimas, kai vanduo išleidžiamas į griovį</t>
  </si>
  <si>
    <t>Melioracinių plastikinių stulpelių pastatymas. Duobių gręžimas rankiniais benzininiais gręžtuvais</t>
  </si>
  <si>
    <t>Melioraciniai stulpeliai PMS-200</t>
  </si>
  <si>
    <t>DARBŲ KIEKIŲ ŽINIARAŠTIS</t>
  </si>
  <si>
    <t>N1-438</t>
  </si>
  <si>
    <t>N1P-0111-2</t>
  </si>
  <si>
    <t>N1P-1301-2</t>
  </si>
  <si>
    <t>N23-1</t>
  </si>
  <si>
    <t>N23-235</t>
  </si>
  <si>
    <t>N22P-0107-3</t>
  </si>
  <si>
    <t>N22P-0510-3</t>
  </si>
  <si>
    <t>C1-1031-16</t>
  </si>
  <si>
    <t>C1-1022-329</t>
  </si>
  <si>
    <t>N23P-0302-1</t>
  </si>
  <si>
    <t>C113-819</t>
  </si>
  <si>
    <t>R19-247</t>
  </si>
  <si>
    <t>N22P-0705-5</t>
  </si>
  <si>
    <t>K14-74</t>
  </si>
  <si>
    <t>MN3P-0802-2</t>
  </si>
  <si>
    <t>C1-1031-198</t>
  </si>
  <si>
    <t xml:space="preserve"> </t>
  </si>
  <si>
    <t>Iš viso su PVM:</t>
  </si>
  <si>
    <t>PVM 21,00%</t>
  </si>
  <si>
    <t>Iš viso be PVM</t>
  </si>
  <si>
    <t>Nuotekų išleistuvo įrengimas</t>
  </si>
  <si>
    <t>Iš viso už poskyrį Nuotekų išleistuvo įrengimas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</si>
</sst>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"/>
  </numFmts>
  <fonts count="6" x14ac:knownFonts="1">
    <font>
      <sz val="11"/>
      <color theme="1"/>
      <name val="Aptos Narrow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0" fontId="2" fillId="0" borderId="2" xfId="0" applyFont="1" applyBorder="1"/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164" fontId="1" fillId="0" borderId="5" xfId="0" applyNumberFormat="1" applyFont="1" applyBorder="1" applyAlignment="1">
      <alignment vertical="top"/>
    </xf>
    <xf numFmtId="164" fontId="2" fillId="0" borderId="7" xfId="0" applyNumberFormat="1" applyFont="1" applyBorder="1"/>
    <xf numFmtId="164" fontId="2" fillId="0" borderId="10" xfId="0" applyNumberFormat="1" applyFont="1" applyBorder="1"/>
    <xf numFmtId="164" fontId="2" fillId="0" borderId="13" xfId="0" applyNumberFormat="1" applyFont="1" applyBorder="1"/>
    <xf numFmtId="0" fontId="1" fillId="0" borderId="6" xfId="0" applyFont="1" applyBorder="1"/>
    <xf numFmtId="164" fontId="1" fillId="0" borderId="7" xfId="0" applyNumberFormat="1" applyFont="1" applyBorder="1"/>
    <xf numFmtId="0" fontId="2" fillId="0" borderId="19" xfId="0" applyFont="1" applyBorder="1" applyAlignment="1">
      <alignment horizontal="center" vertical="top"/>
    </xf>
    <xf numFmtId="164" fontId="1" fillId="0" borderId="20" xfId="0" applyNumberFormat="1" applyFont="1" applyBorder="1" applyAlignment="1">
      <alignment vertical="top"/>
    </xf>
    <xf numFmtId="0" fontId="1" fillId="0" borderId="21" xfId="0" applyFont="1" applyBorder="1"/>
    <xf numFmtId="164" fontId="1" fillId="0" borderId="13" xfId="0" applyNumberFormat="1" applyFont="1" applyBorder="1"/>
    <xf numFmtId="0" fontId="1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23" xfId="0" applyNumberFormat="1" applyFont="1" applyBorder="1" applyAlignment="1">
      <alignment vertical="top"/>
    </xf>
    <xf numFmtId="0" fontId="1" fillId="0" borderId="24" xfId="0" applyFont="1" applyBorder="1"/>
    <xf numFmtId="0" fontId="1" fillId="0" borderId="25" xfId="0" applyFont="1" applyBorder="1" applyAlignment="1">
      <alignment horizontal="left"/>
    </xf>
    <xf numFmtId="0" fontId="2" fillId="0" borderId="25" xfId="0" applyFont="1" applyBorder="1"/>
    <xf numFmtId="164" fontId="2" fillId="0" borderId="25" xfId="0" applyNumberFormat="1" applyFont="1" applyBorder="1"/>
    <xf numFmtId="164" fontId="2" fillId="0" borderId="26" xfId="0" applyNumberFormat="1" applyFont="1" applyBorder="1"/>
    <xf numFmtId="0" fontId="1" fillId="0" borderId="27" xfId="0" applyFont="1" applyBorder="1" applyAlignment="1">
      <alignment vertical="top"/>
    </xf>
    <xf numFmtId="0" fontId="2" fillId="0" borderId="28" xfId="0" applyFont="1" applyBorder="1" applyAlignment="1">
      <alignment horizontal="left" vertical="top"/>
    </xf>
    <xf numFmtId="0" fontId="2" fillId="0" borderId="28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/>
    </xf>
    <xf numFmtId="0" fontId="2" fillId="0" borderId="28" xfId="0" applyFont="1" applyBorder="1" applyAlignment="1">
      <alignment vertical="top"/>
    </xf>
    <xf numFmtId="164" fontId="2" fillId="0" borderId="28" xfId="0" applyNumberFormat="1" applyFont="1" applyBorder="1" applyAlignment="1">
      <alignment vertical="top"/>
    </xf>
    <xf numFmtId="164" fontId="2" fillId="0" borderId="29" xfId="0" applyNumberFormat="1" applyFont="1" applyBorder="1" applyAlignment="1">
      <alignment vertical="top"/>
    </xf>
    <xf numFmtId="0" fontId="1" fillId="0" borderId="11" xfId="0" applyFont="1" applyBorder="1"/>
    <xf numFmtId="0" fontId="1" fillId="0" borderId="12" xfId="0" applyFont="1" applyBorder="1" applyAlignment="1">
      <alignment horizontal="left"/>
    </xf>
    <xf numFmtId="0" fontId="2" fillId="0" borderId="12" xfId="0" applyFont="1" applyBorder="1"/>
    <xf numFmtId="0" fontId="1" fillId="0" borderId="12" xfId="0" applyFont="1" applyBorder="1"/>
    <xf numFmtId="164" fontId="1" fillId="0" borderId="12" xfId="0" applyNumberFormat="1" applyFont="1" applyBorder="1"/>
    <xf numFmtId="164" fontId="1" fillId="0" borderId="30" xfId="0" applyNumberFormat="1" applyFont="1" applyBorder="1"/>
    <xf numFmtId="164" fontId="5" fillId="0" borderId="17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4" fontId="1" fillId="0" borderId="0" xfId="0" applyNumberFormat="1" applyFont="1"/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C707-F9B2-4AA1-BCFF-112382810140}">
  <dimension ref="A2:L41"/>
  <sheetViews>
    <sheetView tabSelected="1" topLeftCell="A19" zoomScaleNormal="100" zoomScaleSheetLayoutView="100" workbookViewId="0">
      <selection activeCell="I31" sqref="I31"/>
    </sheetView>
  </sheetViews>
  <sheetFormatPr defaultRowHeight="12" x14ac:dyDescent="0.2"/>
  <cols>
    <col min="1" max="1" width="4.7109375" style="1" customWidth="1"/>
    <col min="2" max="2" width="11.85546875" style="24" customWidth="1"/>
    <col min="3" max="3" width="35.7109375" style="1" customWidth="1"/>
    <col min="4" max="5" width="10.7109375" style="1" customWidth="1"/>
    <col min="6" max="7" width="10.7109375" style="2" customWidth="1"/>
    <col min="8" max="16384" width="9.140625" style="1"/>
  </cols>
  <sheetData>
    <row r="2" spans="1:7" ht="18.75" customHeight="1" x14ac:dyDescent="0.25">
      <c r="B2" s="62" t="s">
        <v>45</v>
      </c>
      <c r="C2" s="62"/>
      <c r="D2" s="62"/>
      <c r="E2" s="62"/>
      <c r="F2" s="62"/>
    </row>
    <row r="3" spans="1:7" ht="15" customHeight="1" x14ac:dyDescent="0.2">
      <c r="B3" s="63" t="s">
        <v>10</v>
      </c>
      <c r="C3" s="63"/>
      <c r="D3" s="63"/>
      <c r="E3" s="63"/>
      <c r="F3" s="63"/>
    </row>
    <row r="5" spans="1:7" x14ac:dyDescent="0.2">
      <c r="A5" s="72" t="s">
        <v>0</v>
      </c>
      <c r="B5" s="72"/>
      <c r="C5" s="73" t="s">
        <v>11</v>
      </c>
      <c r="D5" s="73"/>
      <c r="E5" s="73"/>
      <c r="F5" s="74"/>
      <c r="G5" s="74"/>
    </row>
    <row r="6" spans="1:7" x14ac:dyDescent="0.2">
      <c r="A6" s="72" t="s">
        <v>1</v>
      </c>
      <c r="B6" s="72"/>
      <c r="C6" s="73" t="s">
        <v>12</v>
      </c>
      <c r="D6" s="73"/>
      <c r="E6" s="73"/>
      <c r="F6" s="74"/>
      <c r="G6" s="74"/>
    </row>
    <row r="7" spans="1:7" x14ac:dyDescent="0.2">
      <c r="A7" s="72" t="s">
        <v>2</v>
      </c>
      <c r="B7" s="72"/>
      <c r="C7" s="73" t="s">
        <v>13</v>
      </c>
      <c r="D7" s="73"/>
      <c r="E7" s="73"/>
      <c r="F7" s="74"/>
      <c r="G7" s="74"/>
    </row>
    <row r="8" spans="1:7" ht="12.75" thickBot="1" x14ac:dyDescent="0.25">
      <c r="A8" s="53"/>
      <c r="B8" s="53"/>
      <c r="F8" s="3"/>
      <c r="G8" s="3"/>
    </row>
    <row r="9" spans="1:7" x14ac:dyDescent="0.2">
      <c r="A9" s="54" t="s">
        <v>3</v>
      </c>
      <c r="B9" s="56" t="s">
        <v>4</v>
      </c>
      <c r="C9" s="58" t="s">
        <v>5</v>
      </c>
      <c r="D9" s="58" t="s">
        <v>6</v>
      </c>
      <c r="E9" s="60" t="s">
        <v>7</v>
      </c>
      <c r="F9" s="70" t="s">
        <v>8</v>
      </c>
      <c r="G9" s="51" t="s">
        <v>9</v>
      </c>
    </row>
    <row r="10" spans="1:7" x14ac:dyDescent="0.2">
      <c r="A10" s="55"/>
      <c r="B10" s="57"/>
      <c r="C10" s="59"/>
      <c r="D10" s="59"/>
      <c r="E10" s="61"/>
      <c r="F10" s="71"/>
      <c r="G10" s="52"/>
    </row>
    <row r="11" spans="1:7" ht="15" customHeight="1" x14ac:dyDescent="0.2">
      <c r="A11" s="16"/>
      <c r="B11" s="22"/>
      <c r="C11" s="8" t="s">
        <v>14</v>
      </c>
      <c r="D11" s="8"/>
      <c r="E11" s="6"/>
      <c r="F11" s="7"/>
      <c r="G11" s="17"/>
    </row>
    <row r="12" spans="1:7" ht="36" x14ac:dyDescent="0.2">
      <c r="A12" s="18">
        <v>1</v>
      </c>
      <c r="B12" s="23" t="s">
        <v>46</v>
      </c>
      <c r="C12" s="10" t="s">
        <v>15</v>
      </c>
      <c r="D12" s="11" t="s">
        <v>16</v>
      </c>
      <c r="E12" s="9">
        <v>0.13200000000000001</v>
      </c>
      <c r="F12" s="12"/>
      <c r="G12" s="19">
        <f>ROUND(E12*F12,2)</f>
        <v>0</v>
      </c>
    </row>
    <row r="13" spans="1:7" ht="36" x14ac:dyDescent="0.2">
      <c r="A13" s="18">
        <v>2</v>
      </c>
      <c r="B13" s="23" t="s">
        <v>47</v>
      </c>
      <c r="C13" s="10" t="s">
        <v>17</v>
      </c>
      <c r="D13" s="11" t="s">
        <v>18</v>
      </c>
      <c r="E13" s="9">
        <v>0.5</v>
      </c>
      <c r="F13" s="12"/>
      <c r="G13" s="19">
        <f>ROUND(E13*F13,2)</f>
        <v>0</v>
      </c>
    </row>
    <row r="14" spans="1:7" ht="36" x14ac:dyDescent="0.2">
      <c r="A14" s="18">
        <v>3</v>
      </c>
      <c r="B14" s="23" t="s">
        <v>48</v>
      </c>
      <c r="C14" s="10" t="s">
        <v>19</v>
      </c>
      <c r="D14" s="11" t="s">
        <v>18</v>
      </c>
      <c r="E14" s="9">
        <v>0.5</v>
      </c>
      <c r="F14" s="12"/>
      <c r="G14" s="19">
        <f>ROUND(E14*F14,2)</f>
        <v>0</v>
      </c>
    </row>
    <row r="15" spans="1:7" ht="18" customHeight="1" x14ac:dyDescent="0.2">
      <c r="A15" s="18">
        <v>4</v>
      </c>
      <c r="B15" s="23" t="s">
        <v>49</v>
      </c>
      <c r="C15" s="10" t="s">
        <v>20</v>
      </c>
      <c r="D15" s="11" t="s">
        <v>21</v>
      </c>
      <c r="E15" s="9">
        <v>7.45</v>
      </c>
      <c r="F15" s="12"/>
      <c r="G15" s="19">
        <f>ROUND(E15*F15,2)</f>
        <v>0</v>
      </c>
    </row>
    <row r="16" spans="1:7" ht="31.5" customHeight="1" thickBot="1" x14ac:dyDescent="0.25">
      <c r="A16" s="26">
        <v>5</v>
      </c>
      <c r="B16" s="27" t="s">
        <v>50</v>
      </c>
      <c r="C16" s="28" t="s">
        <v>22</v>
      </c>
      <c r="D16" s="29" t="s">
        <v>21</v>
      </c>
      <c r="E16" s="30">
        <v>14.9</v>
      </c>
      <c r="F16" s="31"/>
      <c r="G16" s="32">
        <f>ROUND(E16*F16,2)</f>
        <v>0</v>
      </c>
    </row>
    <row r="17" spans="1:12" ht="12.75" thickBot="1" x14ac:dyDescent="0.25">
      <c r="A17" s="38"/>
      <c r="B17" s="39"/>
      <c r="C17" s="40" t="s">
        <v>23</v>
      </c>
      <c r="D17" s="41"/>
      <c r="E17" s="42"/>
      <c r="F17" s="43"/>
      <c r="G17" s="44">
        <f>SUM(G12:G16)</f>
        <v>0</v>
      </c>
      <c r="H17" s="4"/>
      <c r="I17" s="4"/>
      <c r="J17" s="4"/>
      <c r="K17" s="4"/>
      <c r="L17" s="4"/>
    </row>
    <row r="18" spans="1:12" x14ac:dyDescent="0.2">
      <c r="A18" s="45"/>
      <c r="B18" s="46"/>
      <c r="C18" s="47" t="s">
        <v>24</v>
      </c>
      <c r="D18" s="47"/>
      <c r="E18" s="48"/>
      <c r="F18" s="49"/>
      <c r="G18" s="50"/>
    </row>
    <row r="19" spans="1:12" ht="36" x14ac:dyDescent="0.2">
      <c r="A19" s="18">
        <v>1</v>
      </c>
      <c r="B19" s="23" t="s">
        <v>51</v>
      </c>
      <c r="C19" s="10" t="s">
        <v>25</v>
      </c>
      <c r="D19" s="11" t="s">
        <v>26</v>
      </c>
      <c r="E19" s="9">
        <v>131.5</v>
      </c>
      <c r="F19" s="12"/>
      <c r="G19" s="19">
        <f>ROUND(E19*F19,2)</f>
        <v>0</v>
      </c>
    </row>
    <row r="20" spans="1:12" ht="48" x14ac:dyDescent="0.2">
      <c r="A20" s="18">
        <v>2</v>
      </c>
      <c r="B20" s="23" t="s">
        <v>52</v>
      </c>
      <c r="C20" s="10" t="s">
        <v>27</v>
      </c>
      <c r="D20" s="11" t="s">
        <v>26</v>
      </c>
      <c r="E20" s="9">
        <v>89.5</v>
      </c>
      <c r="F20" s="12"/>
      <c r="G20" s="19">
        <f>ROUND(E20*F20,2)</f>
        <v>0</v>
      </c>
    </row>
    <row r="21" spans="1:12" ht="24" x14ac:dyDescent="0.2">
      <c r="A21" s="18">
        <v>3</v>
      </c>
      <c r="B21" s="23" t="s">
        <v>53</v>
      </c>
      <c r="C21" s="10" t="s">
        <v>28</v>
      </c>
      <c r="D21" s="11" t="s">
        <v>26</v>
      </c>
      <c r="E21" s="9">
        <v>131.5</v>
      </c>
      <c r="F21" s="12"/>
      <c r="G21" s="19">
        <f>ROUND(E21*F21,2)</f>
        <v>0</v>
      </c>
    </row>
    <row r="22" spans="1:12" ht="36.75" thickBot="1" x14ac:dyDescent="0.25">
      <c r="A22" s="26">
        <v>4</v>
      </c>
      <c r="B22" s="27" t="s">
        <v>54</v>
      </c>
      <c r="C22" s="28" t="s">
        <v>29</v>
      </c>
      <c r="D22" s="29" t="s">
        <v>26</v>
      </c>
      <c r="E22" s="30">
        <v>89.5</v>
      </c>
      <c r="F22" s="31"/>
      <c r="G22" s="32">
        <f>ROUND(E22*F22,2)</f>
        <v>0</v>
      </c>
    </row>
    <row r="23" spans="1:12" ht="12.75" thickBot="1" x14ac:dyDescent="0.25">
      <c r="A23" s="33"/>
      <c r="B23" s="34"/>
      <c r="C23" s="35" t="s">
        <v>30</v>
      </c>
      <c r="D23" s="35"/>
      <c r="E23" s="35"/>
      <c r="F23" s="36"/>
      <c r="G23" s="37">
        <f>SUM(G19:G22)</f>
        <v>0</v>
      </c>
      <c r="H23" s="4"/>
      <c r="I23" s="4"/>
      <c r="J23" s="4"/>
      <c r="K23" s="4"/>
      <c r="L23" s="4"/>
    </row>
    <row r="24" spans="1:12" x14ac:dyDescent="0.2">
      <c r="A24" s="20"/>
      <c r="C24" s="4" t="s">
        <v>31</v>
      </c>
      <c r="D24" s="4"/>
      <c r="G24" s="21"/>
    </row>
    <row r="25" spans="1:12" ht="48" x14ac:dyDescent="0.2">
      <c r="A25" s="18">
        <v>5</v>
      </c>
      <c r="B25" s="23" t="s">
        <v>55</v>
      </c>
      <c r="C25" s="10" t="s">
        <v>32</v>
      </c>
      <c r="D25" s="11" t="s">
        <v>21</v>
      </c>
      <c r="E25" s="9">
        <v>2.0499999999999998</v>
      </c>
      <c r="F25" s="12"/>
      <c r="G25" s="19">
        <f>ROUND(E25*F25,2)</f>
        <v>0</v>
      </c>
    </row>
    <row r="26" spans="1:12" ht="48" x14ac:dyDescent="0.2">
      <c r="A26" s="18">
        <v>6</v>
      </c>
      <c r="B26" s="23" t="s">
        <v>55</v>
      </c>
      <c r="C26" s="10" t="s">
        <v>33</v>
      </c>
      <c r="D26" s="11" t="s">
        <v>21</v>
      </c>
      <c r="E26" s="9">
        <v>3.82</v>
      </c>
      <c r="F26" s="12"/>
      <c r="G26" s="19">
        <f>ROUND(E26*F26,2)</f>
        <v>0</v>
      </c>
    </row>
    <row r="27" spans="1:12" ht="12.75" thickBot="1" x14ac:dyDescent="0.25">
      <c r="A27" s="26">
        <v>7</v>
      </c>
      <c r="B27" s="27" t="s">
        <v>56</v>
      </c>
      <c r="C27" s="28" t="s">
        <v>34</v>
      </c>
      <c r="D27" s="29" t="s">
        <v>35</v>
      </c>
      <c r="E27" s="30">
        <v>10</v>
      </c>
      <c r="F27" s="31"/>
      <c r="G27" s="32">
        <f>ROUND(E27*F27,2)</f>
        <v>0</v>
      </c>
    </row>
    <row r="28" spans="1:12" ht="12.75" thickBot="1" x14ac:dyDescent="0.25">
      <c r="A28" s="33"/>
      <c r="B28" s="34"/>
      <c r="C28" s="35" t="s">
        <v>36</v>
      </c>
      <c r="D28" s="35"/>
      <c r="E28" s="35"/>
      <c r="F28" s="36"/>
      <c r="G28" s="37">
        <f>SUM(G25:G27)</f>
        <v>0</v>
      </c>
      <c r="H28" s="4"/>
      <c r="I28" s="4"/>
      <c r="J28" s="4"/>
      <c r="K28" s="4"/>
      <c r="L28" s="4"/>
    </row>
    <row r="29" spans="1:12" x14ac:dyDescent="0.2">
      <c r="A29" s="20"/>
      <c r="C29" s="4" t="s">
        <v>37</v>
      </c>
      <c r="D29" s="4"/>
      <c r="G29" s="21"/>
    </row>
    <row r="30" spans="1:12" ht="24" x14ac:dyDescent="0.2">
      <c r="A30" s="18">
        <v>8</v>
      </c>
      <c r="B30" s="23" t="s">
        <v>57</v>
      </c>
      <c r="C30" s="10" t="s">
        <v>38</v>
      </c>
      <c r="D30" s="11" t="s">
        <v>39</v>
      </c>
      <c r="E30" s="9">
        <v>2.21</v>
      </c>
      <c r="F30" s="12"/>
      <c r="G30" s="19">
        <f>ROUND(E30*F30,2)</f>
        <v>0</v>
      </c>
    </row>
    <row r="31" spans="1:12" ht="36.75" thickBot="1" x14ac:dyDescent="0.25">
      <c r="A31" s="26">
        <v>9</v>
      </c>
      <c r="B31" s="27" t="s">
        <v>58</v>
      </c>
      <c r="C31" s="28" t="s">
        <v>40</v>
      </c>
      <c r="D31" s="29" t="s">
        <v>39</v>
      </c>
      <c r="E31" s="30">
        <v>2.21</v>
      </c>
      <c r="F31" s="31"/>
      <c r="G31" s="32">
        <f>ROUND(E31*F31,2)</f>
        <v>0</v>
      </c>
    </row>
    <row r="32" spans="1:12" ht="12.75" thickBot="1" x14ac:dyDescent="0.25">
      <c r="A32" s="33"/>
      <c r="B32" s="34"/>
      <c r="C32" s="35" t="s">
        <v>41</v>
      </c>
      <c r="D32" s="35"/>
      <c r="E32" s="35"/>
      <c r="F32" s="36"/>
      <c r="G32" s="37">
        <f>SUM(G30:G31)</f>
        <v>0</v>
      </c>
      <c r="H32" s="4"/>
      <c r="I32" s="4"/>
      <c r="J32" s="4"/>
      <c r="K32" s="4"/>
      <c r="L32" s="4"/>
    </row>
    <row r="33" spans="1:12" x14ac:dyDescent="0.2">
      <c r="A33" s="20"/>
      <c r="C33" s="4" t="s">
        <v>66</v>
      </c>
      <c r="D33" s="4"/>
      <c r="G33" s="21"/>
    </row>
    <row r="34" spans="1:12" ht="48" x14ac:dyDescent="0.2">
      <c r="A34" s="18">
        <v>10</v>
      </c>
      <c r="B34" s="23" t="s">
        <v>59</v>
      </c>
      <c r="C34" s="10" t="s">
        <v>42</v>
      </c>
      <c r="D34" s="11" t="s">
        <v>35</v>
      </c>
      <c r="E34" s="9">
        <v>1</v>
      </c>
      <c r="F34" s="12"/>
      <c r="G34" s="19">
        <f>ROUND(E34*F34,2)</f>
        <v>0</v>
      </c>
    </row>
    <row r="35" spans="1:12" ht="36" x14ac:dyDescent="0.2">
      <c r="A35" s="18">
        <v>11</v>
      </c>
      <c r="B35" s="23" t="s">
        <v>60</v>
      </c>
      <c r="C35" s="10" t="s">
        <v>43</v>
      </c>
      <c r="D35" s="11" t="s">
        <v>35</v>
      </c>
      <c r="E35" s="9">
        <v>1</v>
      </c>
      <c r="F35" s="12"/>
      <c r="G35" s="19">
        <f>ROUND(E35*F35,2)</f>
        <v>0</v>
      </c>
    </row>
    <row r="36" spans="1:12" ht="12.75" thickBot="1" x14ac:dyDescent="0.25">
      <c r="A36" s="26">
        <v>12</v>
      </c>
      <c r="B36" s="27" t="s">
        <v>61</v>
      </c>
      <c r="C36" s="28" t="s">
        <v>44</v>
      </c>
      <c r="D36" s="29" t="s">
        <v>35</v>
      </c>
      <c r="E36" s="30">
        <v>1</v>
      </c>
      <c r="F36" s="31"/>
      <c r="G36" s="32">
        <f>ROUND(E36*F36,2)</f>
        <v>0</v>
      </c>
    </row>
    <row r="37" spans="1:12" ht="24.75" thickBot="1" x14ac:dyDescent="0.25">
      <c r="A37" s="38"/>
      <c r="B37" s="39"/>
      <c r="C37" s="40" t="s">
        <v>67</v>
      </c>
      <c r="D37" s="41"/>
      <c r="E37" s="42"/>
      <c r="F37" s="43"/>
      <c r="G37" s="44">
        <f>SUM(G34:G36)</f>
        <v>0</v>
      </c>
      <c r="H37" s="4"/>
      <c r="I37" s="4"/>
      <c r="J37" s="4"/>
      <c r="K37" s="4"/>
      <c r="L37" s="4"/>
    </row>
    <row r="38" spans="1:12" x14ac:dyDescent="0.2">
      <c r="A38" s="4"/>
      <c r="B38" s="25"/>
      <c r="C38" s="4"/>
      <c r="D38" s="4"/>
      <c r="E38" s="64" t="s">
        <v>65</v>
      </c>
      <c r="F38" s="65"/>
      <c r="G38" s="15">
        <f>SUM(G37,G32,G28,G23,G17)</f>
        <v>0</v>
      </c>
    </row>
    <row r="39" spans="1:12" x14ac:dyDescent="0.2">
      <c r="A39" s="4"/>
      <c r="B39" s="25"/>
      <c r="C39" s="4"/>
      <c r="D39" s="4"/>
      <c r="E39" s="66" t="s">
        <v>64</v>
      </c>
      <c r="F39" s="67"/>
      <c r="G39" s="13">
        <f>ROUND(G38*0.21,2)</f>
        <v>0</v>
      </c>
    </row>
    <row r="40" spans="1:12" ht="12.75" thickBot="1" x14ac:dyDescent="0.25">
      <c r="A40" s="4"/>
      <c r="B40" s="25" t="s">
        <v>62</v>
      </c>
      <c r="C40" s="4"/>
      <c r="D40" s="4"/>
      <c r="E40" s="68" t="s">
        <v>63</v>
      </c>
      <c r="F40" s="69"/>
      <c r="G40" s="14">
        <f>G38+G39</f>
        <v>0</v>
      </c>
    </row>
    <row r="41" spans="1:12" x14ac:dyDescent="0.2">
      <c r="A41" s="4"/>
      <c r="B41" s="25"/>
      <c r="C41" s="4"/>
      <c r="D41" s="4"/>
      <c r="E41" s="4"/>
      <c r="F41" s="5"/>
      <c r="G41" s="5"/>
    </row>
  </sheetData>
  <mergeCells count="19">
    <mergeCell ref="B2:F2"/>
    <mergeCell ref="B3:F3"/>
    <mergeCell ref="E38:F38"/>
    <mergeCell ref="E39:F39"/>
    <mergeCell ref="E40:F40"/>
    <mergeCell ref="F9:F10"/>
    <mergeCell ref="A5:B5"/>
    <mergeCell ref="C5:G5"/>
    <mergeCell ref="A6:B6"/>
    <mergeCell ref="C6:G6"/>
    <mergeCell ref="A7:B7"/>
    <mergeCell ref="C7:G7"/>
    <mergeCell ref="G9:G10"/>
    <mergeCell ref="A8:B8"/>
    <mergeCell ref="A9:A10"/>
    <mergeCell ref="B9:B10"/>
    <mergeCell ref="C9:C10"/>
    <mergeCell ref="D9:D10"/>
    <mergeCell ref="E9:E10"/>
  </mergeCells>
  <pageMargins left="0.54166666666666663" right="0.1388888888888889" top="0.54166666666666663" bottom="0.54166666666666663" header="0.3" footer="0.3"/>
  <pageSetup paperSize="9" scale="99" orientation="portrait" r:id="rId1"/>
  <rowBreaks count="1" manualBreakCount="1">
    <brk id="4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c7c232-4157-49c1-ac1e-385bf06af0dc" xsi:nil="true"/>
    <lcf76f155ced4ddcb4097134ff3c332f xmlns="1328a304-1a55-4dc6-a29d-ef903714a28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6F79F64CBFA854899434684E3E671E2" ma:contentTypeVersion="12" ma:contentTypeDescription="Kurkite naują dokumentą." ma:contentTypeScope="" ma:versionID="0b7bd9590a13078a17031006b348e3c7">
  <xsd:schema xmlns:xsd="http://www.w3.org/2001/XMLSchema" xmlns:xs="http://www.w3.org/2001/XMLSchema" xmlns:p="http://schemas.microsoft.com/office/2006/metadata/properties" xmlns:ns2="1328a304-1a55-4dc6-a29d-ef903714a28d" xmlns:ns3="62c7c232-4157-49c1-ac1e-385bf06af0dc" targetNamespace="http://schemas.microsoft.com/office/2006/metadata/properties" ma:root="true" ma:fieldsID="c1e5c36d8e3e78b841af51ec945b563d" ns2:_="" ns3:_="">
    <xsd:import namespace="1328a304-1a55-4dc6-a29d-ef903714a28d"/>
    <xsd:import namespace="62c7c232-4157-49c1-ac1e-385bf06af0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8a304-1a55-4dc6-a29d-ef903714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02443e57-0652-421e-afe2-a08cf208e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7c232-4157-49c1-ac1e-385bf06af0d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399b37-f996-435a-ba1c-bd607a3f01e5}" ma:internalName="TaxCatchAll" ma:showField="CatchAllData" ma:web="62c7c232-4157-49c1-ac1e-385bf06af0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41BC8D-A4FF-44B1-B867-2D757EF4F3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4AD093-CF14-4CAE-ABEA-2D40F83528CB}">
  <ds:schemaRefs>
    <ds:schemaRef ds:uri="http://schemas.microsoft.com/office/2006/metadata/properties"/>
    <ds:schemaRef ds:uri="http://schemas.microsoft.com/office/infopath/2007/PartnerControls"/>
    <ds:schemaRef ds:uri="62c7c232-4157-49c1-ac1e-385bf06af0dc"/>
    <ds:schemaRef ds:uri="1328a304-1a55-4dc6-a29d-ef903714a28d"/>
  </ds:schemaRefs>
</ds:datastoreItem>
</file>

<file path=customXml/itemProps3.xml><?xml version="1.0" encoding="utf-8"?>
<ds:datastoreItem xmlns:ds="http://schemas.openxmlformats.org/officeDocument/2006/customXml" ds:itemID="{79F1F8F8-35BF-4CB5-A9C3-AB623BB0E6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28a304-1a55-4dc6-a29d-ef903714a28d"/>
    <ds:schemaRef ds:uri="62c7c232-4157-49c1-ac1e-385bf06af0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Edita Dagienė</cp:lastModifiedBy>
  <dcterms:created xsi:type="dcterms:W3CDTF">2025-09-22T06:16:36Z</dcterms:created>
  <dcterms:modified xsi:type="dcterms:W3CDTF">2026-03-25T12:17:28Z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0x010100B6F79F64CBFA854899434684E3E671E2</vt:lpwstr>
  </property>
</Properties>
</file>