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2. SUPAPRASTINTI konkursai\Medicinos įranga. Siūlėtuvas, juostų bėgelis  ir juostų laikiklis su pjaustykle_4629\CVP IS\"/>
    </mc:Choice>
  </mc:AlternateContent>
  <xr:revisionPtr revIDLastSave="0" documentId="13_ncr:1_{77D47CB1-458F-4DED-BF66-A232A4808CA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81" i="1" l="1"/>
  <c r="F72" i="1"/>
  <c r="F80" i="1" s="1"/>
  <c r="F81" i="1" s="1"/>
  <c r="F82" i="1" s="1"/>
  <c r="G62" i="1"/>
  <c r="F58" i="1"/>
  <c r="F37" i="1"/>
  <c r="F61" i="1" s="1"/>
  <c r="F62" i="1" s="1"/>
  <c r="F63" i="1" s="1"/>
  <c r="G61" i="1" l="1"/>
  <c r="G80" i="1"/>
</calcChain>
</file>

<file path=xl/sharedStrings.xml><?xml version="1.0" encoding="utf-8"?>
<sst xmlns="http://schemas.openxmlformats.org/spreadsheetml/2006/main" count="155" uniqueCount="134">
  <si>
    <t>PIRKIMO SĄLYGŲ PRIEDAS "PASIŪLYMO FORMA"</t>
  </si>
  <si>
    <t>MEDICINOS ĮRANGA. SIŪLĖTUVAS, JUOSTŲ BĖGELIS  IR JUOSTŲ LAIKIKLIS SU PJAUSTYKLE</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</si>
  <si>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</si>
  <si>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</si>
  <si>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</si>
  <si>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</si>
  <si>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</si>
  <si>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</si>
  <si>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</si>
  <si>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</si>
  <si>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</si>
  <si>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</si>
  <si>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</si>
  <si>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</si>
  <si>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</si>
  <si>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</si>
  <si>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</si>
  <si>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</si>
  <si>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</si>
  <si>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</si>
  <si>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</si>
  <si>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</si>
  <si>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</si>
  <si>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</si>
  <si>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</si>
  <si>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</si>
  <si>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ROTACINIS SIŪLĖTUVAS IR JO PRIEDAI</t>
  </si>
  <si>
    <t>Tiekėjo pasiūlymas:</t>
  </si>
  <si>
    <t>Nr.</t>
  </si>
  <si>
    <t>Pavadinimas</t>
  </si>
  <si>
    <t>Kiekis</t>
  </si>
  <si>
    <t>Mato vienetas</t>
  </si>
  <si>
    <t>Įkainis be PVM, Eur</t>
  </si>
  <si>
    <t>Suma be PVM, Eur</t>
  </si>
  <si>
    <t>Prekės pavadinimas, Gamintojas, modelis ir prekės kodas kataloge (jei turi)</t>
  </si>
  <si>
    <t>Konkreti siūlomo parametro reikšmė</t>
  </si>
  <si>
    <t>Dokumentas, kuriame yra nurodyta parametro reikšmė, pavadinimas ir puslapio Nr.</t>
  </si>
  <si>
    <t>1.</t>
  </si>
  <si>
    <t>Rotacinis siūlėtuvas ir jo priedai</t>
  </si>
  <si>
    <t>1.1.</t>
  </si>
  <si>
    <t xml:space="preserve">Rotacinis siūlėtuvas </t>
  </si>
  <si>
    <t>vnt.</t>
  </si>
  <si>
    <t>1.1.1.</t>
  </si>
  <si>
    <t>Prietaisas skirtas dideliam sterilizacijos pakuočių užlydymo srautui ligoninės sterilizacinėje;</t>
  </si>
  <si>
    <t>1.1.2.</t>
  </si>
  <si>
    <t>Prietaisas skirtas įvairaus pločio plastiko ir popieriaus pakavimo juostų pagal EN868 seriją ir ISO11607-1 užlydymui prieš sterilizaciją;</t>
  </si>
  <si>
    <t>1.1.3.</t>
  </si>
  <si>
    <t>Įrenginys turi būti rotacinio tipo;</t>
  </si>
  <si>
    <t>1.1.4.</t>
  </si>
  <si>
    <t>Turi turėti sensorinį judesio daviklį;</t>
  </si>
  <si>
    <t>1.1.5.</t>
  </si>
  <si>
    <t>Korpusas ir vidinės dalys turi būti pagamintos iš nerūdijančio plieno arba kitos lygiavertės, valymui ir dezinfekcijai atsparios medžiagos;</t>
  </si>
  <si>
    <t>1.1.6.</t>
  </si>
  <si>
    <t>Sandarinimo sistema turi užtikrinti tolygų ir vienodą siūlės formavimą;</t>
  </si>
  <si>
    <t>1.1.7.</t>
  </si>
  <si>
    <t>Maksimali sandarinimo temperatūra – ne mažesnė kaip 220 °C, su ±5 °C tikslumu;</t>
  </si>
  <si>
    <t>1.1.8.</t>
  </si>
  <si>
    <t>Sandarinimo greitis – ne mažesnis kaip 10 m/min (leidžiama ±1 m/min paklaida);</t>
  </si>
  <si>
    <t>1.1.9.</t>
  </si>
  <si>
    <t>Sandarinimo siūlės plotis – ne mažesnis kaip 12 mm (±2 mm);</t>
  </si>
  <si>
    <t>1.1.10.</t>
  </si>
  <si>
    <t>Reguliuojamas sandarinimo atstumas nuo krašto  0–35 mm.;</t>
  </si>
  <si>
    <t>1.1.11.</t>
  </si>
  <si>
    <t>Įrenginys turi turėti temperatūros stebėsenos indikaciją (ekraną arba kitą lygiavertę kontrolės sistemą);</t>
  </si>
  <si>
    <t>1.1.12.</t>
  </si>
  <si>
    <t>Įrenginys turi užtikrinti, kad sandarinimas būtų galimas tik pasiekus nustatytą darbinę temperatūrą;</t>
  </si>
  <si>
    <t>1.1.13.</t>
  </si>
  <si>
    <t>Turi būti energijos taupymo funkcija ir budėjimo režimas;</t>
  </si>
  <si>
    <t>1.1.14.</t>
  </si>
  <si>
    <t>Įrenginio išmatavimai (ilgis x plotis x aukštis) ne mažesni nei 460x240x140mm;</t>
  </si>
  <si>
    <t>1.1.15.</t>
  </si>
  <si>
    <t>Maitinimas – 220–240 V, 50 Hz;</t>
  </si>
  <si>
    <t>1.1.16.</t>
  </si>
  <si>
    <t>Galia – ne didesnė kaip 160 W;</t>
  </si>
  <si>
    <t>1.1.17.</t>
  </si>
  <si>
    <t>Įrenginys turi atitikti EN ISO 11607-2 reikalavimus arba lygiavertį, pateikti tai įrodančią deklaraciją;</t>
  </si>
  <si>
    <t>1.1.18.</t>
  </si>
  <si>
    <t>Turi būti pateikta CE atitikties deklaracija;</t>
  </si>
  <si>
    <t>1.1.19.</t>
  </si>
  <si>
    <t>Įrangos garantinis aptarnavimas ne mažesnis 12 mėn.;</t>
  </si>
  <si>
    <t>1.1.20.</t>
  </si>
  <si>
    <t>Privaloma pateikti išsamų aparato naudojimo instrukciją originalo kalba ir vertimą į lietuvių kalbą (pristatoma kartu su įrengimu);</t>
  </si>
  <si>
    <t>1.2.</t>
  </si>
  <si>
    <t>Juostų bėgelis su ratukais</t>
  </si>
  <si>
    <t>1.2.1.</t>
  </si>
  <si>
    <t>Priekinis juostų bėgelis turi būti su ratukais (rotacinis);</t>
  </si>
  <si>
    <t>1.2.2.</t>
  </si>
  <si>
    <t>Priekinis juostų bėgelis turi būti komplektuojamas ir būti kartu naudojamas su 1.1. dalimi;</t>
  </si>
  <si>
    <t>Suma be PVM</t>
  </si>
  <si>
    <t>Taikomas PVM dydis (%)</t>
  </si>
  <si>
    <t>PVM suma</t>
  </si>
  <si>
    <t>Suma su PVM</t>
  </si>
  <si>
    <t>2. DALIS</t>
  </si>
  <si>
    <t>JUOSTŲ LAIKIKLIS SU PJAUSTYKLE</t>
  </si>
  <si>
    <t>2.</t>
  </si>
  <si>
    <t>Juostų laikiklis su pjaustykle</t>
  </si>
  <si>
    <t>2.1.</t>
  </si>
  <si>
    <t>2.1.1.</t>
  </si>
  <si>
    <t>Įrenginys skirtas plastiko ir popieriaus pakavimo juostų  rulonų laikymui, išvyniojimui ir reikiamo ilgio medžiagos atpjovimui;</t>
  </si>
  <si>
    <t>2.1.2.</t>
  </si>
  <si>
    <t>Laikiklio talpa ne mažesnė kaip 1200mm (+/-11mm)</t>
  </si>
  <si>
    <t>2.1.3.</t>
  </si>
  <si>
    <t>Juostų laikikliai turi būti pagaminti iš nerūdijančio plieno arba lygiavertės, dezinfekcijai atsparios medžiagos;</t>
  </si>
  <si>
    <t>2.1.4.</t>
  </si>
  <si>
    <t>Rulonų laikiklis su pjaustykle turi būti stalinio tipo (tinkamas naudoti padėtas ant darbo stalo);</t>
  </si>
  <si>
    <t>2.1.5.</t>
  </si>
  <si>
    <t>Pjovimo įtaiso peilis pagamintas iš aukščiausios kokybės grūdinto plieno arba lygiavertės medžiagos;</t>
  </si>
  <si>
    <t>2.1.6.</t>
  </si>
  <si>
    <t>Pjovimo mechanizmas turi būti apsaugotas nuo atsitiktinio kontakto su pjovimo ašmenimis;</t>
  </si>
  <si>
    <t>2.1.7.</t>
  </si>
  <si>
    <t>Įrangos garantinis aptarnavimas ne mažesnis 12 mėn.</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</si>
  <si>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</si>
  <si>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</si>
  <si>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</si>
  <si>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</si>
  <si>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</si>
  <si>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</si>
  <si>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</si>
  <si>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</si>
  <si>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</si>
  <si>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</si>
  <si>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</si>
  <si>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</si>
  <si>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</si>
  <si>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</si>
  <si>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</si>
  <si>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</si>
  <si>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</si>
  <si>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</si>
  <si>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</si>
  <si>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</si>
  <si>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</si>
  <si>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</si>
  <si>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4629 2026-03-27 15:23:39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</si>
</sst>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0" xfId="0" applyFont="1" applyFill="1" applyAlignment="1">
      <alignment horizontal="left" vertical="top" wrapText="1"/>
    </xf>
    <xf numFmtId="0" fontId="1" fillId="5" borderId="0" xfId="0" applyFont="1" applyFill="1" applyAlignment="1" applyProtection="1">
      <alignment horizontal="center"/>
      <protection locked="0"/>
    </xf>
    <xf numFmtId="0" fontId="1" fillId="2" borderId="0" xfId="0" applyFont="1" applyFill="1" applyAlignment="1">
      <alignmen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82"/>
  <sheetViews>
    <sheetView tabSelected="1" topLeftCell="A4" workbookViewId="0">
      <selection activeCell="G8" sqref="G8"/>
    </sheetView>
  </sheetViews>
  <sheetFormatPr defaultColWidth="10.875" defaultRowHeight="15" x14ac:dyDescent="0.25"/>
  <cols>
    <col min="1" max="1" width="9.125" style="1" customWidth="1"/>
    <col min="2" max="2" width="41.625" style="1" customWidth="1"/>
    <col min="3" max="3" width="9.625" style="1" customWidth="1"/>
    <col min="4" max="4" width="9.875" style="1" customWidth="1"/>
    <col min="5" max="5" width="14" style="1" customWidth="1"/>
    <col min="6" max="6" width="13.75" style="1" customWidth="1"/>
    <col min="7" max="7" width="27.87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15.75" x14ac:dyDescent="0.25">
      <c r="A21" s="31"/>
      <c r="B21" s="32"/>
      <c r="C21" s="35"/>
      <c r="D21" s="36"/>
      <c r="E21" s="36"/>
      <c r="F21" s="36"/>
      <c r="G21" s="14"/>
    </row>
    <row r="22" spans="1:7" ht="18" customHeight="1" x14ac:dyDescent="0.25">
      <c r="A22" s="5"/>
      <c r="B22" s="5"/>
      <c r="C22" s="6"/>
      <c r="D22" s="6"/>
      <c r="E22" s="6"/>
      <c r="F22" s="6"/>
    </row>
    <row r="23" spans="1:7" x14ac:dyDescent="0.25">
      <c r="A23" s="30"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ht="30.75" customHeight="1" x14ac:dyDescent="0.25">
      <c r="A27" s="77" t="s">
        <v>20</v>
      </c>
      <c r="B27" s="77"/>
      <c r="C27" s="77"/>
      <c r="D27" s="77"/>
      <c r="E27" s="77"/>
      <c r="F27" s="77"/>
    </row>
    <row r="28" spans="1:7" ht="32.1" customHeight="1" x14ac:dyDescent="0.25">
      <c r="A28" s="33" t="s">
        <v>21</v>
      </c>
      <c r="B28" s="27"/>
      <c r="C28" s="27"/>
      <c r="D28" s="27"/>
      <c r="E28" s="27"/>
      <c r="F28" s="27"/>
    </row>
    <row r="29" spans="1:7" x14ac:dyDescent="0.25">
      <c r="A29" s="27" t="s">
        <v>22</v>
      </c>
      <c r="B29" s="27"/>
      <c r="C29" s="27"/>
      <c r="D29" s="27"/>
      <c r="E29" s="27"/>
      <c r="F29" s="27"/>
    </row>
    <row r="30" spans="1:7" ht="31.5" customHeight="1" x14ac:dyDescent="0.25">
      <c r="A30" s="75" t="s">
        <v>23</v>
      </c>
      <c r="B30" s="75"/>
      <c r="C30" s="75"/>
      <c r="D30" s="76"/>
      <c r="E30" s="76"/>
      <c r="F30" s="76"/>
    </row>
    <row r="31" spans="1:7" x14ac:dyDescent="0.25">
      <c r="A31" s="14" t="s">
        <v>24</v>
      </c>
    </row>
    <row r="32" spans="1:7" x14ac:dyDescent="0.25">
      <c r="A32" s="12" t="s">
        <v>25</v>
      </c>
      <c r="B32" s="12" t="s">
        <v>26</v>
      </c>
    </row>
    <row r="34" spans="1:9" x14ac:dyDescent="0.25">
      <c r="A34" s="12" t="s">
        <v>27</v>
      </c>
    </row>
    <row r="35" spans="1:9" s="73" customFormat="1" ht="60" x14ac:dyDescent="0.25">
      <c r="A35" s="72" t="s">
        <v>28</v>
      </c>
      <c r="B35" s="72" t="s">
        <v>29</v>
      </c>
      <c r="C35" s="72" t="s">
        <v>30</v>
      </c>
      <c r="D35" s="72" t="s">
        <v>31</v>
      </c>
      <c r="E35" s="72" t="s">
        <v>32</v>
      </c>
      <c r="F35" s="72" t="s">
        <v>33</v>
      </c>
      <c r="G35" s="72" t="s">
        <v>34</v>
      </c>
      <c r="H35" s="72" t="s">
        <v>35</v>
      </c>
      <c r="I35" s="72" t="s">
        <v>36</v>
      </c>
    </row>
    <row r="36" spans="1:9" s="68" customFormat="1" x14ac:dyDescent="0.25">
      <c r="A36" s="67" t="s">
        <v>37</v>
      </c>
      <c r="B36" s="67" t="s">
        <v>38</v>
      </c>
      <c r="C36" s="69"/>
      <c r="D36" s="69"/>
      <c r="E36" s="69"/>
      <c r="F36" s="69"/>
      <c r="G36" s="69"/>
      <c r="H36" s="69"/>
      <c r="I36" s="69"/>
    </row>
    <row r="37" spans="1:9" s="68" customFormat="1" ht="64.5" customHeight="1" x14ac:dyDescent="0.25">
      <c r="A37" s="69" t="s">
        <v>39</v>
      </c>
      <c r="B37" s="69" t="s">
        <v>40</v>
      </c>
      <c r="C37" s="69">
        <v>1</v>
      </c>
      <c r="D37" s="69" t="s">
        <v>41</v>
      </c>
      <c r="E37" s="70"/>
      <c r="F37" s="69" t="str">
        <f>IF(ISBLANK(E37),"", PRODUCT(C37,E37))</f>
        <v/>
      </c>
      <c r="G37" s="71"/>
      <c r="H37" s="69"/>
      <c r="I37" s="69"/>
    </row>
    <row r="38" spans="1:9" s="68" customFormat="1" ht="30" x14ac:dyDescent="0.25">
      <c r="A38" s="69" t="s">
        <v>42</v>
      </c>
      <c r="B38" s="69" t="s">
        <v>43</v>
      </c>
      <c r="C38" s="69"/>
      <c r="D38" s="69"/>
      <c r="E38" s="69"/>
      <c r="F38" s="69"/>
      <c r="G38" s="69"/>
      <c r="H38" s="71"/>
      <c r="I38" s="71"/>
    </row>
    <row r="39" spans="1:9" s="68" customFormat="1" ht="45" x14ac:dyDescent="0.25">
      <c r="A39" s="69" t="s">
        <v>44</v>
      </c>
      <c r="B39" s="69" t="s">
        <v>45</v>
      </c>
      <c r="C39" s="69"/>
      <c r="D39" s="69"/>
      <c r="E39" s="69"/>
      <c r="F39" s="69"/>
      <c r="G39" s="69"/>
      <c r="H39" s="71"/>
      <c r="I39" s="71"/>
    </row>
    <row r="40" spans="1:9" s="68" customFormat="1" x14ac:dyDescent="0.25">
      <c r="A40" s="69" t="s">
        <v>46</v>
      </c>
      <c r="B40" s="69" t="s">
        <v>47</v>
      </c>
      <c r="C40" s="69"/>
      <c r="D40" s="69"/>
      <c r="E40" s="69"/>
      <c r="F40" s="69"/>
      <c r="G40" s="69"/>
      <c r="H40" s="71"/>
      <c r="I40" s="71"/>
    </row>
    <row r="41" spans="1:9" s="68" customFormat="1" x14ac:dyDescent="0.25">
      <c r="A41" s="69" t="s">
        <v>48</v>
      </c>
      <c r="B41" s="69" t="s">
        <v>49</v>
      </c>
      <c r="C41" s="69"/>
      <c r="D41" s="69"/>
      <c r="E41" s="69"/>
      <c r="F41" s="69"/>
      <c r="G41" s="69"/>
      <c r="H41" s="71"/>
      <c r="I41" s="71"/>
    </row>
    <row r="42" spans="1:9" s="68" customFormat="1" ht="45" x14ac:dyDescent="0.25">
      <c r="A42" s="69" t="s">
        <v>50</v>
      </c>
      <c r="B42" s="69" t="s">
        <v>51</v>
      </c>
      <c r="C42" s="69"/>
      <c r="D42" s="69"/>
      <c r="E42" s="69"/>
      <c r="F42" s="69"/>
      <c r="G42" s="69"/>
      <c r="H42" s="71"/>
      <c r="I42" s="71"/>
    </row>
    <row r="43" spans="1:9" s="68" customFormat="1" ht="30" x14ac:dyDescent="0.25">
      <c r="A43" s="69" t="s">
        <v>52</v>
      </c>
      <c r="B43" s="69" t="s">
        <v>53</v>
      </c>
      <c r="C43" s="69"/>
      <c r="D43" s="69"/>
      <c r="E43" s="69"/>
      <c r="F43" s="69"/>
      <c r="G43" s="69"/>
      <c r="H43" s="71"/>
      <c r="I43" s="71"/>
    </row>
    <row r="44" spans="1:9" s="68" customFormat="1" ht="30" x14ac:dyDescent="0.25">
      <c r="A44" s="69" t="s">
        <v>54</v>
      </c>
      <c r="B44" s="69" t="s">
        <v>55</v>
      </c>
      <c r="C44" s="69"/>
      <c r="D44" s="69"/>
      <c r="E44" s="69"/>
      <c r="F44" s="69"/>
      <c r="G44" s="69"/>
      <c r="H44" s="71"/>
      <c r="I44" s="71"/>
    </row>
    <row r="45" spans="1:9" s="68" customFormat="1" ht="30" x14ac:dyDescent="0.25">
      <c r="A45" s="69" t="s">
        <v>56</v>
      </c>
      <c r="B45" s="69" t="s">
        <v>57</v>
      </c>
      <c r="C45" s="69"/>
      <c r="D45" s="69"/>
      <c r="E45" s="69"/>
      <c r="F45" s="69"/>
      <c r="G45" s="69"/>
      <c r="H45" s="71"/>
      <c r="I45" s="71"/>
    </row>
    <row r="46" spans="1:9" s="68" customFormat="1" ht="30" x14ac:dyDescent="0.25">
      <c r="A46" s="69" t="s">
        <v>58</v>
      </c>
      <c r="B46" s="69" t="s">
        <v>59</v>
      </c>
      <c r="C46" s="69"/>
      <c r="D46" s="69"/>
      <c r="E46" s="69"/>
      <c r="F46" s="69"/>
      <c r="G46" s="69"/>
      <c r="H46" s="71"/>
      <c r="I46" s="71"/>
    </row>
    <row r="47" spans="1:9" s="68" customFormat="1" ht="30" x14ac:dyDescent="0.25">
      <c r="A47" s="69" t="s">
        <v>60</v>
      </c>
      <c r="B47" s="69" t="s">
        <v>61</v>
      </c>
      <c r="C47" s="69"/>
      <c r="D47" s="69"/>
      <c r="E47" s="69"/>
      <c r="F47" s="69"/>
      <c r="G47" s="69"/>
      <c r="H47" s="71"/>
      <c r="I47" s="71"/>
    </row>
    <row r="48" spans="1:9" s="68" customFormat="1" ht="45" x14ac:dyDescent="0.25">
      <c r="A48" s="69" t="s">
        <v>62</v>
      </c>
      <c r="B48" s="69" t="s">
        <v>63</v>
      </c>
      <c r="C48" s="69"/>
      <c r="D48" s="69"/>
      <c r="E48" s="69"/>
      <c r="F48" s="69"/>
      <c r="G48" s="69"/>
      <c r="H48" s="71"/>
      <c r="I48" s="71"/>
    </row>
    <row r="49" spans="1:9" s="68" customFormat="1" ht="30" x14ac:dyDescent="0.25">
      <c r="A49" s="69" t="s">
        <v>64</v>
      </c>
      <c r="B49" s="69" t="s">
        <v>65</v>
      </c>
      <c r="C49" s="69"/>
      <c r="D49" s="69"/>
      <c r="E49" s="69"/>
      <c r="F49" s="69"/>
      <c r="G49" s="69"/>
      <c r="H49" s="71"/>
      <c r="I49" s="71"/>
    </row>
    <row r="50" spans="1:9" s="68" customFormat="1" ht="30" x14ac:dyDescent="0.25">
      <c r="A50" s="69" t="s">
        <v>66</v>
      </c>
      <c r="B50" s="69" t="s">
        <v>67</v>
      </c>
      <c r="C50" s="69"/>
      <c r="D50" s="69"/>
      <c r="E50" s="69"/>
      <c r="F50" s="69"/>
      <c r="G50" s="69"/>
      <c r="H50" s="71"/>
      <c r="I50" s="71"/>
    </row>
    <row r="51" spans="1:9" s="68" customFormat="1" ht="30" x14ac:dyDescent="0.25">
      <c r="A51" s="69" t="s">
        <v>68</v>
      </c>
      <c r="B51" s="69" t="s">
        <v>69</v>
      </c>
      <c r="C51" s="69"/>
      <c r="D51" s="69"/>
      <c r="E51" s="69"/>
      <c r="F51" s="69"/>
      <c r="G51" s="69"/>
      <c r="H51" s="71"/>
      <c r="I51" s="71"/>
    </row>
    <row r="52" spans="1:9" s="68" customFormat="1" x14ac:dyDescent="0.25">
      <c r="A52" s="69" t="s">
        <v>70</v>
      </c>
      <c r="B52" s="69" t="s">
        <v>71</v>
      </c>
      <c r="C52" s="69"/>
      <c r="D52" s="69"/>
      <c r="E52" s="69"/>
      <c r="F52" s="69"/>
      <c r="G52" s="69"/>
      <c r="H52" s="71"/>
      <c r="I52" s="71"/>
    </row>
    <row r="53" spans="1:9" s="68" customFormat="1" x14ac:dyDescent="0.25">
      <c r="A53" s="69" t="s">
        <v>72</v>
      </c>
      <c r="B53" s="69" t="s">
        <v>73</v>
      </c>
      <c r="C53" s="69"/>
      <c r="D53" s="69"/>
      <c r="E53" s="69"/>
      <c r="F53" s="69"/>
      <c r="G53" s="69"/>
      <c r="H53" s="71"/>
      <c r="I53" s="71"/>
    </row>
    <row r="54" spans="1:9" s="68" customFormat="1" ht="30" x14ac:dyDescent="0.25">
      <c r="A54" s="69" t="s">
        <v>74</v>
      </c>
      <c r="B54" s="69" t="s">
        <v>75</v>
      </c>
      <c r="C54" s="69"/>
      <c r="D54" s="69"/>
      <c r="E54" s="69"/>
      <c r="F54" s="69"/>
      <c r="G54" s="69"/>
      <c r="H54" s="71"/>
      <c r="I54" s="71"/>
    </row>
    <row r="55" spans="1:9" s="68" customFormat="1" x14ac:dyDescent="0.25">
      <c r="A55" s="69" t="s">
        <v>76</v>
      </c>
      <c r="B55" s="69" t="s">
        <v>77</v>
      </c>
      <c r="C55" s="69"/>
      <c r="D55" s="69"/>
      <c r="E55" s="69"/>
      <c r="F55" s="69"/>
      <c r="G55" s="69"/>
      <c r="H55" s="71"/>
      <c r="I55" s="71"/>
    </row>
    <row r="56" spans="1:9" s="68" customFormat="1" ht="30" x14ac:dyDescent="0.25">
      <c r="A56" s="69" t="s">
        <v>78</v>
      </c>
      <c r="B56" s="69" t="s">
        <v>79</v>
      </c>
      <c r="C56" s="69"/>
      <c r="D56" s="69"/>
      <c r="E56" s="69"/>
      <c r="F56" s="69"/>
      <c r="G56" s="69"/>
      <c r="H56" s="71"/>
      <c r="I56" s="71"/>
    </row>
    <row r="57" spans="1:9" s="68" customFormat="1" ht="45" x14ac:dyDescent="0.25">
      <c r="A57" s="69" t="s">
        <v>80</v>
      </c>
      <c r="B57" s="69" t="s">
        <v>81</v>
      </c>
      <c r="C57" s="69"/>
      <c r="D57" s="69"/>
      <c r="E57" s="69"/>
      <c r="F57" s="69"/>
      <c r="G57" s="69"/>
      <c r="H57" s="71"/>
      <c r="I57" s="71"/>
    </row>
    <row r="58" spans="1:9" s="68" customFormat="1" ht="43.5" customHeight="1" x14ac:dyDescent="0.25">
      <c r="A58" s="69" t="s">
        <v>82</v>
      </c>
      <c r="B58" s="69" t="s">
        <v>83</v>
      </c>
      <c r="C58" s="69">
        <v>1</v>
      </c>
      <c r="D58" s="69" t="s">
        <v>41</v>
      </c>
      <c r="E58" s="70"/>
      <c r="F58" s="69" t="str">
        <f>IF(ISBLANK(E58),"", PRODUCT(C58,E58))</f>
        <v/>
      </c>
      <c r="G58" s="71"/>
      <c r="H58" s="69"/>
      <c r="I58" s="69"/>
    </row>
    <row r="59" spans="1:9" s="68" customFormat="1" ht="30" x14ac:dyDescent="0.25">
      <c r="A59" s="69" t="s">
        <v>84</v>
      </c>
      <c r="B59" s="69" t="s">
        <v>85</v>
      </c>
      <c r="C59" s="69"/>
      <c r="D59" s="69"/>
      <c r="E59" s="69"/>
      <c r="F59" s="69"/>
      <c r="G59" s="69"/>
      <c r="H59" s="71"/>
      <c r="I59" s="71"/>
    </row>
    <row r="60" spans="1:9" s="68" customFormat="1" ht="30" x14ac:dyDescent="0.25">
      <c r="A60" s="69" t="s">
        <v>86</v>
      </c>
      <c r="B60" s="69" t="s">
        <v>87</v>
      </c>
      <c r="C60" s="69"/>
      <c r="D60" s="69"/>
      <c r="E60" s="69"/>
      <c r="F60" s="69"/>
      <c r="G60" s="69"/>
      <c r="H60" s="71"/>
      <c r="I60" s="71"/>
    </row>
    <row r="61" spans="1:9" x14ac:dyDescent="0.25">
      <c r="E61" s="15" t="s">
        <v>88</v>
      </c>
      <c r="F61" s="15" t="str">
        <f>IF((COUNT(C37:C60)&lt;&gt;COUNT(F37:F60)),"", ROUND(SUM(F37:F60),2))</f>
        <v/>
      </c>
      <c r="G61" s="14" t="str">
        <f>IF((COUNT(C37:C60)&lt;&gt;COUNT(F37:F60)),"Neužpildytos visų objektų kainos", "")</f>
        <v>Neužpildytos visų objektų kainos</v>
      </c>
    </row>
    <row r="62" spans="1:9" x14ac:dyDescent="0.25">
      <c r="C62" s="74" t="s">
        <v>89</v>
      </c>
      <c r="D62" s="16"/>
      <c r="E62" s="15" t="s">
        <v>90</v>
      </c>
      <c r="F62" s="15" t="str">
        <f>IF(OR(F61="",D62=""),"", ROUND(PRODUCT(D62,F61)/100,2))</f>
        <v/>
      </c>
      <c r="G62" s="14" t="str">
        <f>IF(D62="", "Nurodykite taikomą PVM dydį", "")</f>
        <v>Nurodykite taikomą PVM dydį</v>
      </c>
    </row>
    <row r="63" spans="1:9" x14ac:dyDescent="0.25">
      <c r="E63" s="15" t="s">
        <v>91</v>
      </c>
      <c r="F63" s="15">
        <f>IF(ISBLANK(F62), "", ROUND(SUM(F61:F62),2))</f>
        <v>0</v>
      </c>
    </row>
    <row r="67" spans="1:9" x14ac:dyDescent="0.25">
      <c r="A67" s="12" t="s">
        <v>92</v>
      </c>
      <c r="B67" s="12" t="s">
        <v>93</v>
      </c>
    </row>
    <row r="69" spans="1:9" x14ac:dyDescent="0.25">
      <c r="A69" s="12" t="s">
        <v>27</v>
      </c>
    </row>
    <row r="70" spans="1:9" s="73" customFormat="1" ht="45" x14ac:dyDescent="0.25">
      <c r="A70" s="72" t="s">
        <v>28</v>
      </c>
      <c r="B70" s="72" t="s">
        <v>29</v>
      </c>
      <c r="C70" s="72" t="s">
        <v>30</v>
      </c>
      <c r="D70" s="72" t="s">
        <v>31</v>
      </c>
      <c r="E70" s="72" t="s">
        <v>32</v>
      </c>
      <c r="F70" s="72" t="s">
        <v>33</v>
      </c>
      <c r="G70" s="72" t="s">
        <v>34</v>
      </c>
      <c r="H70" s="72" t="s">
        <v>35</v>
      </c>
      <c r="I70" s="72" t="s">
        <v>36</v>
      </c>
    </row>
    <row r="71" spans="1:9" s="68" customFormat="1" x14ac:dyDescent="0.25">
      <c r="A71" s="67" t="s">
        <v>94</v>
      </c>
      <c r="B71" s="67" t="s">
        <v>95</v>
      </c>
      <c r="C71" s="69"/>
      <c r="D71" s="69"/>
      <c r="E71" s="69"/>
      <c r="F71" s="69"/>
      <c r="G71" s="69"/>
      <c r="H71" s="69"/>
      <c r="I71" s="69"/>
    </row>
    <row r="72" spans="1:9" s="68" customFormat="1" ht="52.5" customHeight="1" x14ac:dyDescent="0.25">
      <c r="A72" s="69" t="s">
        <v>96</v>
      </c>
      <c r="B72" s="69" t="s">
        <v>95</v>
      </c>
      <c r="C72" s="69">
        <v>1</v>
      </c>
      <c r="D72" s="69" t="s">
        <v>41</v>
      </c>
      <c r="E72" s="70"/>
      <c r="F72" s="69" t="str">
        <f>IF(ISBLANK(E72),"", PRODUCT(C72,E72))</f>
        <v/>
      </c>
      <c r="G72" s="71"/>
      <c r="H72" s="69"/>
      <c r="I72" s="69"/>
    </row>
    <row r="73" spans="1:9" s="68" customFormat="1" ht="45" x14ac:dyDescent="0.25">
      <c r="A73" s="69" t="s">
        <v>97</v>
      </c>
      <c r="B73" s="69" t="s">
        <v>98</v>
      </c>
      <c r="C73" s="69"/>
      <c r="D73" s="69"/>
      <c r="E73" s="69"/>
      <c r="F73" s="69"/>
      <c r="G73" s="69"/>
      <c r="H73" s="71"/>
      <c r="I73" s="71"/>
    </row>
    <row r="74" spans="1:9" s="68" customFormat="1" x14ac:dyDescent="0.25">
      <c r="A74" s="69" t="s">
        <v>99</v>
      </c>
      <c r="B74" s="69" t="s">
        <v>100</v>
      </c>
      <c r="C74" s="69"/>
      <c r="D74" s="69"/>
      <c r="E74" s="69"/>
      <c r="F74" s="69"/>
      <c r="G74" s="69"/>
      <c r="H74" s="71"/>
      <c r="I74" s="71"/>
    </row>
    <row r="75" spans="1:9" s="68" customFormat="1" ht="45" x14ac:dyDescent="0.25">
      <c r="A75" s="69" t="s">
        <v>101</v>
      </c>
      <c r="B75" s="69" t="s">
        <v>102</v>
      </c>
      <c r="C75" s="69"/>
      <c r="D75" s="69"/>
      <c r="E75" s="69"/>
      <c r="F75" s="69"/>
      <c r="G75" s="69"/>
      <c r="H75" s="71"/>
      <c r="I75" s="71"/>
    </row>
    <row r="76" spans="1:9" s="68" customFormat="1" ht="30" x14ac:dyDescent="0.25">
      <c r="A76" s="69" t="s">
        <v>103</v>
      </c>
      <c r="B76" s="69" t="s">
        <v>104</v>
      </c>
      <c r="C76" s="69"/>
      <c r="D76" s="69"/>
      <c r="E76" s="69"/>
      <c r="F76" s="69"/>
      <c r="G76" s="69"/>
      <c r="H76" s="71"/>
      <c r="I76" s="71"/>
    </row>
    <row r="77" spans="1:9" s="68" customFormat="1" ht="45" x14ac:dyDescent="0.25">
      <c r="A77" s="69" t="s">
        <v>105</v>
      </c>
      <c r="B77" s="69" t="s">
        <v>106</v>
      </c>
      <c r="C77" s="69"/>
      <c r="D77" s="69"/>
      <c r="E77" s="69"/>
      <c r="F77" s="69"/>
      <c r="G77" s="69"/>
      <c r="H77" s="71"/>
      <c r="I77" s="71"/>
    </row>
    <row r="78" spans="1:9" s="68" customFormat="1" ht="30" x14ac:dyDescent="0.25">
      <c r="A78" s="69" t="s">
        <v>107</v>
      </c>
      <c r="B78" s="69" t="s">
        <v>108</v>
      </c>
      <c r="C78" s="69"/>
      <c r="D78" s="69"/>
      <c r="E78" s="69"/>
      <c r="F78" s="69"/>
      <c r="G78" s="69"/>
      <c r="H78" s="71"/>
      <c r="I78" s="71"/>
    </row>
    <row r="79" spans="1:9" s="68" customFormat="1" ht="30" x14ac:dyDescent="0.25">
      <c r="A79" s="69" t="s">
        <v>109</v>
      </c>
      <c r="B79" s="69" t="s">
        <v>110</v>
      </c>
      <c r="C79" s="69"/>
      <c r="D79" s="69"/>
      <c r="E79" s="69"/>
      <c r="F79" s="69"/>
      <c r="G79" s="69"/>
      <c r="H79" s="71"/>
      <c r="I79" s="71"/>
    </row>
    <row r="80" spans="1:9" x14ac:dyDescent="0.25">
      <c r="E80" s="15" t="s">
        <v>88</v>
      </c>
      <c r="F80" s="15" t="str">
        <f>IF((COUNT(C72:C79)&lt;&gt;COUNT(F72:F79)),"", ROUND(SUM(F72:F79),2))</f>
        <v/>
      </c>
      <c r="G80" s="14" t="str">
        <f>IF((COUNT(C72:C79)&lt;&gt;COUNT(F72:F79)),"Neužpildytos visų objektų kainos", "")</f>
        <v>Neužpildytos visų objektų kainos</v>
      </c>
    </row>
    <row r="81" spans="3:7" x14ac:dyDescent="0.25">
      <c r="C81" s="74" t="s">
        <v>89</v>
      </c>
      <c r="D81" s="16"/>
      <c r="E81" s="15" t="s">
        <v>90</v>
      </c>
      <c r="F81" s="15" t="str">
        <f>IF(OR(F80="",D81=""),"", ROUND(PRODUCT(D81,F80)/100,2))</f>
        <v/>
      </c>
      <c r="G81" s="14" t="str">
        <f>IF(D81="", "Nurodykite taikomą PVM dydį", "")</f>
        <v>Nurodykite taikomą PVM dydį</v>
      </c>
    </row>
    <row r="82" spans="3:7" x14ac:dyDescent="0.25">
      <c r="E82" s="15" t="s">
        <v>91</v>
      </c>
      <c r="F82" s="15">
        <f>IF(ISBLANK(F81), "", ROUND(SUM(F80:F81),2))</f>
        <v>0</v>
      </c>
    </row>
  </sheetData>
  <sheetProtection algorithmName="SHA-512" hashValue="R7AXjm8lUl+FNVrVA4wC9QGKRM1xeAXeRrc/dMMkFqZFlxYmSSukwyLvnnJy0NHQ0m0lyhfnGqqGT656L8MBcg==" saltValue="sQ4Mky5uBpoOK7ME1g4Dfw==" spinCount="100000" sheet="1"/>
  <mergeCells count="29">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rintOptions horizontalCentered="1"/>
  <pageMargins left="0.11811023622047245" right="0.11811023622047245" top="0.15748031496062992" bottom="0.15748031496062992" header="0.31496062992125984" footer="0.31496062992125984"/>
  <pageSetup paperSize="9" scale="74"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111</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2" t="s">
        <v>112</v>
      </c>
      <c r="B5" s="41"/>
      <c r="C5" s="39" t="s">
        <v>113</v>
      </c>
      <c r="D5" s="40"/>
      <c r="E5" s="41"/>
      <c r="F5" s="39" t="s">
        <v>114</v>
      </c>
      <c r="G5" s="40"/>
      <c r="H5" s="41"/>
      <c r="I5" s="39" t="s">
        <v>115</v>
      </c>
      <c r="J5" s="41"/>
      <c r="K5" s="9" t="s">
        <v>116</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10"/>
      <c r="B16" s="10"/>
      <c r="C16" s="10"/>
      <c r="D16" s="10"/>
      <c r="E16" s="10"/>
      <c r="F16" s="10"/>
      <c r="G16" s="10"/>
      <c r="H16" s="10"/>
      <c r="I16" s="10"/>
      <c r="J16" s="10"/>
      <c r="K16" s="11"/>
    </row>
    <row r="17" spans="1:11" ht="48.95" customHeight="1" x14ac:dyDescent="0.25">
      <c r="A17" s="50" t="s">
        <v>117</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2" t="s">
        <v>29</v>
      </c>
      <c r="B19" s="41"/>
      <c r="C19" s="39" t="s">
        <v>113</v>
      </c>
      <c r="D19" s="40"/>
      <c r="E19" s="41"/>
      <c r="F19" s="39" t="s">
        <v>118</v>
      </c>
      <c r="G19" s="40"/>
      <c r="H19" s="41"/>
      <c r="I19" s="60" t="s">
        <v>115</v>
      </c>
      <c r="J19" s="58"/>
      <c r="K19" s="11"/>
    </row>
    <row r="20" spans="1:11" ht="48.95" customHeight="1" x14ac:dyDescent="0.25">
      <c r="A20" s="46"/>
      <c r="B20" s="26"/>
      <c r="C20" s="42"/>
      <c r="D20" s="43"/>
      <c r="E20" s="26"/>
      <c r="F20" s="42"/>
      <c r="G20" s="43"/>
      <c r="H20" s="26"/>
      <c r="I20" s="44"/>
      <c r="J20" s="45"/>
      <c r="K20" s="11"/>
    </row>
    <row r="21" spans="1:11" ht="48.95" customHeight="1" x14ac:dyDescent="0.25">
      <c r="A21" s="46"/>
      <c r="B21" s="26"/>
      <c r="C21" s="42"/>
      <c r="D21" s="43"/>
      <c r="E21" s="26"/>
      <c r="F21" s="42"/>
      <c r="G21" s="43"/>
      <c r="H21" s="26"/>
      <c r="I21" s="44"/>
      <c r="J21" s="45"/>
      <c r="K21" s="11"/>
    </row>
    <row r="22" spans="1:11" ht="48.95" customHeight="1" x14ac:dyDescent="0.25">
      <c r="A22" s="46"/>
      <c r="B22" s="26"/>
      <c r="C22" s="42"/>
      <c r="D22" s="43"/>
      <c r="E22" s="26"/>
      <c r="F22" s="42"/>
      <c r="G22" s="43"/>
      <c r="H22" s="26"/>
      <c r="I22" s="44"/>
      <c r="J22" s="45"/>
      <c r="K22" s="11"/>
    </row>
    <row r="23" spans="1:11" ht="48.95" customHeight="1" x14ac:dyDescent="0.25">
      <c r="A23" s="46"/>
      <c r="B23" s="26"/>
      <c r="C23" s="42"/>
      <c r="D23" s="43"/>
      <c r="E23" s="26"/>
      <c r="F23" s="42"/>
      <c r="G23" s="43"/>
      <c r="H23" s="26"/>
      <c r="I23" s="44"/>
      <c r="J23" s="45"/>
      <c r="K23" s="11"/>
    </row>
    <row r="24" spans="1:11" ht="48.95" customHeight="1" x14ac:dyDescent="0.25">
      <c r="A24" s="46"/>
      <c r="B24" s="26"/>
      <c r="C24" s="42"/>
      <c r="D24" s="43"/>
      <c r="E24" s="26"/>
      <c r="F24" s="42"/>
      <c r="G24" s="43"/>
      <c r="H24" s="26"/>
      <c r="I24" s="44"/>
      <c r="J24" s="45"/>
      <c r="K24" s="11"/>
    </row>
    <row r="25" spans="1:11" ht="48.95" customHeight="1" x14ac:dyDescent="0.25">
      <c r="A25" s="46"/>
      <c r="B25" s="26"/>
      <c r="C25" s="42"/>
      <c r="D25" s="43"/>
      <c r="E25" s="26"/>
      <c r="F25" s="42"/>
      <c r="G25" s="43"/>
      <c r="H25" s="26"/>
      <c r="I25" s="44"/>
      <c r="J25" s="45"/>
      <c r="K25" s="11"/>
    </row>
    <row r="26" spans="1:11" ht="48.95" customHeight="1" x14ac:dyDescent="0.25">
      <c r="A26" s="46"/>
      <c r="B26" s="26"/>
      <c r="C26" s="42"/>
      <c r="D26" s="43"/>
      <c r="E26" s="26"/>
      <c r="F26" s="42"/>
      <c r="G26" s="43"/>
      <c r="H26" s="26"/>
      <c r="I26" s="44"/>
      <c r="J26" s="45"/>
      <c r="K26" s="11"/>
    </row>
    <row r="27" spans="1:11" ht="48.95" customHeight="1" x14ac:dyDescent="0.25">
      <c r="A27" s="46"/>
      <c r="B27" s="26"/>
      <c r="C27" s="42"/>
      <c r="D27" s="43"/>
      <c r="E27" s="26"/>
      <c r="F27" s="42"/>
      <c r="G27" s="43"/>
      <c r="H27" s="26"/>
      <c r="I27" s="44"/>
      <c r="J27" s="45"/>
      <c r="K27" s="11"/>
    </row>
    <row r="28" spans="1:11" ht="48.95" customHeight="1" x14ac:dyDescent="0.25">
      <c r="A28" s="46"/>
      <c r="B28" s="26"/>
      <c r="C28" s="42"/>
      <c r="D28" s="43"/>
      <c r="E28" s="26"/>
      <c r="F28" s="42"/>
      <c r="G28" s="43"/>
      <c r="H28" s="26"/>
      <c r="I28" s="44"/>
      <c r="J28" s="45"/>
      <c r="K28" s="11"/>
    </row>
    <row r="29" spans="1:11" ht="48.95" customHeight="1" x14ac:dyDescent="0.25">
      <c r="A29" s="46"/>
      <c r="B29" s="26"/>
      <c r="C29" s="42"/>
      <c r="D29" s="43"/>
      <c r="E29" s="26"/>
      <c r="F29" s="42"/>
      <c r="G29" s="43"/>
      <c r="H29" s="26"/>
      <c r="I29" s="44"/>
      <c r="J29" s="45"/>
      <c r="K29" s="11"/>
    </row>
    <row r="31" spans="1:11" ht="33" customHeight="1" x14ac:dyDescent="0.25">
      <c r="A31" s="55"/>
      <c r="B31" s="27"/>
      <c r="C31" s="27"/>
      <c r="D31" s="27"/>
      <c r="E31" s="27"/>
      <c r="F31" s="27"/>
      <c r="G31" s="27"/>
      <c r="H31" s="27"/>
      <c r="I31" s="27"/>
      <c r="J31" s="27"/>
    </row>
    <row r="33" spans="1:10" ht="15.95" customHeight="1" x14ac:dyDescent="0.25">
      <c r="A33" s="64" t="s">
        <v>119</v>
      </c>
      <c r="B33" s="27"/>
      <c r="C33" s="27"/>
      <c r="D33" s="27"/>
      <c r="E33" s="27"/>
      <c r="F33" s="27"/>
      <c r="G33" s="27"/>
      <c r="H33" s="27"/>
      <c r="I33" s="27"/>
      <c r="J33" s="27"/>
    </row>
    <row r="34" spans="1:10" ht="15.95" customHeight="1" thickBot="1" x14ac:dyDescent="0.3"/>
    <row r="35" spans="1:10" ht="15.95" customHeight="1" x14ac:dyDescent="0.25">
      <c r="A35" s="8" t="s">
        <v>28</v>
      </c>
      <c r="B35" s="56" t="s">
        <v>120</v>
      </c>
      <c r="C35" s="40"/>
      <c r="D35" s="40"/>
      <c r="E35" s="40"/>
      <c r="F35" s="40"/>
      <c r="G35" s="41"/>
      <c r="H35" s="57" t="s">
        <v>121</v>
      </c>
      <c r="I35" s="40"/>
      <c r="J35" s="58"/>
    </row>
    <row r="36" spans="1:10" ht="48" customHeight="1" x14ac:dyDescent="0.25">
      <c r="A36" s="19" t="s">
        <v>122</v>
      </c>
      <c r="B36" s="48" t="s">
        <v>123</v>
      </c>
      <c r="C36" s="43"/>
      <c r="D36" s="43"/>
      <c r="E36" s="43"/>
      <c r="F36" s="43"/>
      <c r="G36" s="26"/>
      <c r="H36" s="51"/>
      <c r="I36" s="43"/>
      <c r="J36" s="45"/>
    </row>
    <row r="37" spans="1:10" ht="48" customHeight="1" x14ac:dyDescent="0.25">
      <c r="A37" s="19" t="s">
        <v>124</v>
      </c>
      <c r="B37" s="48" t="s">
        <v>125</v>
      </c>
      <c r="C37" s="43"/>
      <c r="D37" s="43"/>
      <c r="E37" s="43"/>
      <c r="F37" s="43"/>
      <c r="G37" s="26"/>
      <c r="H37" s="51"/>
      <c r="I37" s="43"/>
      <c r="J37" s="45"/>
    </row>
    <row r="38" spans="1:10" ht="48" customHeight="1" x14ac:dyDescent="0.25">
      <c r="A38" s="19" t="s">
        <v>126</v>
      </c>
      <c r="B38" s="48" t="s">
        <v>127</v>
      </c>
      <c r="C38" s="43"/>
      <c r="D38" s="43"/>
      <c r="E38" s="43"/>
      <c r="F38" s="43"/>
      <c r="G38" s="26"/>
      <c r="H38" s="51"/>
      <c r="I38" s="43"/>
      <c r="J38" s="45"/>
    </row>
    <row r="39" spans="1:10" ht="48" customHeight="1" x14ac:dyDescent="0.25">
      <c r="A39" s="19" t="s">
        <v>128</v>
      </c>
      <c r="B39" s="48" t="s">
        <v>129</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130</v>
      </c>
      <c r="B48" s="27"/>
      <c r="C48" s="27"/>
      <c r="D48" s="27"/>
      <c r="E48" s="27"/>
      <c r="F48" s="27"/>
      <c r="G48" s="27"/>
      <c r="H48" s="27"/>
      <c r="I48" s="27"/>
      <c r="J48" s="27"/>
    </row>
    <row r="51" spans="1:10" x14ac:dyDescent="0.25">
      <c r="A51" s="47" t="s">
        <v>131</v>
      </c>
      <c r="B51" s="27"/>
      <c r="C51" s="27"/>
      <c r="D51" s="27"/>
      <c r="E51" s="53"/>
      <c r="F51" s="27"/>
      <c r="G51" s="27"/>
      <c r="H51" s="27"/>
      <c r="I51" s="27"/>
      <c r="J51" s="27"/>
    </row>
    <row r="53" spans="1:10" x14ac:dyDescent="0.25">
      <c r="A53" s="47" t="s">
        <v>132</v>
      </c>
      <c r="B53" s="27"/>
      <c r="C53" s="27"/>
      <c r="D53" s="27"/>
      <c r="E53" s="53"/>
      <c r="F53" s="27"/>
      <c r="G53" s="27"/>
      <c r="H53" s="27"/>
      <c r="I53" s="27"/>
      <c r="J53" s="27"/>
    </row>
    <row r="100" spans="1:1" ht="15.75" x14ac:dyDescent="0.25">
      <c r="A100" t="s">
        <v>133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11811023622047245" right="0.11811023622047245" top="0.15748031496062992"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2026-03-27T13:29:26Z</cp:lastPrinted>
  <dcterms:created xsi:type="dcterms:W3CDTF">2023-04-04T12:16:45Z</dcterms:created>
  <dcterms:modified xsi:type="dcterms:W3CDTF">2026-03-27T14:01:08Z</dcterms:modified>
</cp:coreProperties>
</file>