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Dezinfekcinės priemonės (rankų higienos priemonės)_4653\CVP IS\"/>
    </mc:Choice>
  </mc:AlternateContent>
  <xr:revisionPtr revIDLastSave="0" documentId="13_ncr:1_{325B018A-0C07-4EAC-B629-69C07546F17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66" i="1" l="1"/>
  <c r="F155" i="1"/>
  <c r="F165" i="1" s="1"/>
  <c r="F166" i="1" s="1"/>
  <c r="F167" i="1" s="1"/>
  <c r="G145" i="1"/>
  <c r="G144" i="1"/>
  <c r="F136" i="1"/>
  <c r="F144" i="1" s="1"/>
  <c r="F145" i="1" s="1"/>
  <c r="F146" i="1" s="1"/>
  <c r="G126" i="1"/>
  <c r="F120" i="1"/>
  <c r="G125" i="1" s="1"/>
  <c r="G110" i="1"/>
  <c r="G109" i="1"/>
  <c r="F103" i="1"/>
  <c r="F109" i="1" s="1"/>
  <c r="F110" i="1" s="1"/>
  <c r="F111" i="1" s="1"/>
  <c r="G93" i="1"/>
  <c r="F82" i="1"/>
  <c r="G92" i="1" s="1"/>
  <c r="G72" i="1"/>
  <c r="G71" i="1"/>
  <c r="F56" i="1"/>
  <c r="F71" i="1" s="1"/>
  <c r="F72" i="1" s="1"/>
  <c r="F73" i="1" s="1"/>
  <c r="G46" i="1"/>
  <c r="F37" i="1"/>
  <c r="G45" i="1" s="1"/>
  <c r="F45" i="1" l="1"/>
  <c r="F46" i="1" s="1"/>
  <c r="F47" i="1" s="1"/>
  <c r="F125" i="1"/>
  <c r="F126" i="1" s="1"/>
  <c r="F127" i="1" s="1"/>
  <c r="G165" i="1"/>
  <c r="F92" i="1"/>
  <c r="F93" i="1" s="1"/>
  <c r="F94" i="1" s="1"/>
</calcChain>
</file>

<file path=xl/sharedStrings.xml><?xml version="1.0" encoding="utf-8"?>
<sst xmlns="http://schemas.openxmlformats.org/spreadsheetml/2006/main" count="307" uniqueCount="207">
  <si>
    <t>PIRKIMO SĄLYGŲ PRIEDAS "PASIŪLYMO FORMA"</t>
  </si>
  <si>
    <t>DEZINFEKCINĖS PRIEMONĖS (RANKŲ HIGIENOS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</si>
  <si>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</si>
  <si>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</si>
  <si>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</si>
  <si>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</si>
  <si>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</si>
  <si>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</si>
  <si>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</si>
  <si>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</si>
  <si>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</si>
  <si>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</si>
  <si>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</si>
  <si>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</si>
  <si>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</si>
  <si>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</si>
  <si>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</si>
  <si>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</si>
  <si>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</si>
  <si>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</si>
  <si>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</si>
  <si>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</si>
  <si>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</si>
  <si>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</si>
  <si>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</si>
  <si>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</si>
  <si>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RANKŲ PLOVIMUI ANIOS TIPO DOZATORIAMS</t>
  </si>
  <si>
    <t>Tiekėjo pasiūlymas:</t>
  </si>
  <si>
    <t>Nr.</t>
  </si>
  <si>
    <t>Pavadinimas</t>
  </si>
  <si>
    <t>Kiekis</t>
  </si>
  <si>
    <t>Mato vienetas</t>
  </si>
  <si>
    <t>Įkainis be PVM, Eur</t>
  </si>
  <si>
    <t>Suma be PVM, Eur</t>
  </si>
  <si>
    <t>Prekės pavadinimas, Gamintojas, prekės kodas kataloge (jei turi)</t>
  </si>
  <si>
    <t>Konkreti siūlomo parametro reikšmė</t>
  </si>
  <si>
    <t>Dokumentas, kuriame yra nurodyta parametro reikšmė, pavadinimas ir puslapio Nr.</t>
  </si>
  <si>
    <t>1.</t>
  </si>
  <si>
    <t>Priemonė rankų plovimui ANIOS tipo dozatoriams</t>
  </si>
  <si>
    <t>1.1.</t>
  </si>
  <si>
    <t>ltr</t>
  </si>
  <si>
    <t>1.1.1.</t>
  </si>
  <si>
    <t>Losjonas rankų plovimui ne daugiau 5,0 l be dozatoriaus;</t>
  </si>
  <si>
    <t>1.1.2.</t>
  </si>
  <si>
    <t>skirta dažnam rankų plovimui prieš higieninę ir chirurginę rankų dezinfekciją;</t>
  </si>
  <si>
    <t>1.1.3.</t>
  </si>
  <si>
    <t>odai neutralaus poveikio losjonas;</t>
  </si>
  <si>
    <t>1.1.4.</t>
  </si>
  <si>
    <t>be antimikrobinių priedų;</t>
  </si>
  <si>
    <t>1.1.5.</t>
  </si>
  <si>
    <t>tinka pacientų prausimui ir maudymui;</t>
  </si>
  <si>
    <t>1.1.6.</t>
  </si>
  <si>
    <t>sudėtyje turi odą riebinančių komponentų, apsaugančių odą nuo išdžiūvimo;</t>
  </si>
  <si>
    <t>1.1.7.</t>
  </si>
  <si>
    <t>tinkamas naudoti ligoninėje turimuose apvalaus tipo Franklab arba ANIOS gamintojų priemonėms dozatoriuose arba lygiaverčiuose.</t>
  </si>
  <si>
    <t>Suma be PVM</t>
  </si>
  <si>
    <t>Taikomas PVM dydis (%)</t>
  </si>
  <si>
    <t>PVM suma</t>
  </si>
  <si>
    <t>Suma su PVM</t>
  </si>
  <si>
    <t>2. DALIS</t>
  </si>
  <si>
    <t>RANKŲ ANTISEPTIKOS PRIEMONĖ BODE TIPO DOZATORIAMS</t>
  </si>
  <si>
    <t>2.</t>
  </si>
  <si>
    <t>Rankų antiseptikos priemonė BODE tipo dozatoriams</t>
  </si>
  <si>
    <t>2.1.</t>
  </si>
  <si>
    <t>2.1.1.</t>
  </si>
  <si>
    <t>Alkoholinė rankų antiseptikos priemonė po 1,0 l (su dozatoriumi);</t>
  </si>
  <si>
    <t>2.1.2.</t>
  </si>
  <si>
    <t>Veiklioji medžiaga etanolis (ne mažiau 80 proc.);</t>
  </si>
  <si>
    <t>2.1.3.</t>
  </si>
  <si>
    <t>Pasižymi baktericidiniu (įskaitytinai mikobakterijas), fungicidiniu, pilnu virucidiniu aktyvumu. Poveikio laikas baktericidiniam (LST EN13727), mikobaktericidiniam (LST EN 14348), fungicidiniam (LST EN 13624), pilnam virusidiniam (LST EN 14476 ir LST EN 17430), LST EN1500 aktyvumui ne daugiau 30s, EN12791- ne daugiau 90s.  Pateikti atiktį EN standartams patvirtinančius dokumentus arba lygiaverčius;</t>
  </si>
  <si>
    <t>2.1.4.</t>
  </si>
  <si>
    <t>Pasižymi greitu veikimu (pilnas virusidinis poveikis 15s), sudėtyje nėra fenolių, triklozano, peroksidų, chlorheksidino, propanolio ir ketvirtinių amonio junginių;</t>
  </si>
  <si>
    <t>2.1.5.</t>
  </si>
  <si>
    <t>Turi odos apsaugos ir priežiūros komponentų;</t>
  </si>
  <si>
    <t>2.1.6.</t>
  </si>
  <si>
    <t>Nealergizuoja, be dažo ir kvapiųjų medžiagų;</t>
  </si>
  <si>
    <t>2.1.7.</t>
  </si>
  <si>
    <t>Talpos turi tikti ligoninėje naudojamiems "BODE" arba lygiaverčiams sieniniams laikikliams;</t>
  </si>
  <si>
    <t>2.1.8.</t>
  </si>
  <si>
    <t>veikliosios medžiagos- propanolio alkoholiai (ne mažiau 75 proc.) ir ketvirtiniai amonio junginiai (pageidautina mecetroniumetilsulfatas arba lygiavertė);</t>
  </si>
  <si>
    <t>2.1.9.</t>
  </si>
  <si>
    <t>vidutinio lygio antimikrobinė medžiaga pasižymi plačiu veikimo spektru: bakterijoms (įskaitytinai mikobakterijas), mielėms, virusams (ŽIV, HBV, Adeno, MNV, Roto);</t>
  </si>
  <si>
    <t>2.1.10.</t>
  </si>
  <si>
    <t>sudėtyje neturi būti chlorheksidino, fenolių, triklozano junginių, rūgščių;</t>
  </si>
  <si>
    <t>2.1.11.</t>
  </si>
  <si>
    <t>turi odos apsaugos ir priežiūros komponentų;</t>
  </si>
  <si>
    <t>2.1.12.</t>
  </si>
  <si>
    <t>priemonė atitinka standartsu LST EN1500, LST EN12791, LST EN13727, LST EN13624, LST EN14348, LST EN14476; EN 17430 (ribotas virusidinis-pateikti atitiktį įrodančius tyrimų dokumentus);</t>
  </si>
  <si>
    <t>2.1.13.</t>
  </si>
  <si>
    <t>priemonė 1 tipo biocidas. Pateikti patvirtinančius dokumentus. Biocidinio produkto autorizacijos liudijime turi būti nurodyta atitiktis įvardintiems standartams; </t>
  </si>
  <si>
    <t>2.1.14.</t>
  </si>
  <si>
    <t>lietuvių ir orginalo kalba pateikti produkto saugos duomenų lapus, naudojimo instrukciją.</t>
  </si>
  <si>
    <t>3. DALIS</t>
  </si>
  <si>
    <t>ALKŪNINIAI DOZATORIAI RANKŲ MUILUI, ANTISEPTIKUI, KREMUI STERISOL</t>
  </si>
  <si>
    <t>3.</t>
  </si>
  <si>
    <t>Alkūniniai dozatoriai rankų muilui, antiseptikui, kremui STERISOL</t>
  </si>
  <si>
    <t>3.1.</t>
  </si>
  <si>
    <t>vnt.</t>
  </si>
  <si>
    <t>3.1.1.</t>
  </si>
  <si>
    <t>Alkūniniai dozatoriai skirti 0,7 l tūrio antiseptiko, muilo ar kremo priemonės maišeliui;</t>
  </si>
  <si>
    <t>3.1.2.</t>
  </si>
  <si>
    <t>laikiklis turi būti sieninis;</t>
  </si>
  <si>
    <t>3.1.3.</t>
  </si>
  <si>
    <t>uždaro tipo;</t>
  </si>
  <si>
    <t>3.1.4.</t>
  </si>
  <si>
    <t>priekinė laikiklio dalis - skaidri;</t>
  </si>
  <si>
    <t>3.1.5.</t>
  </si>
  <si>
    <t>laikiklio "rankena" plastikinė;</t>
  </si>
  <si>
    <t>3.1.6.</t>
  </si>
  <si>
    <t>rankena pritaikyta alkūniniam paspaudimui;</t>
  </si>
  <si>
    <t>3.1.7.</t>
  </si>
  <si>
    <t xml:space="preserve">lengvai išardomi, skirti valymui, dezinfekcijai automatinėse plovimo mašinose; </t>
  </si>
  <si>
    <t>3.1.8.</t>
  </si>
  <si>
    <t xml:space="preserve">komplekte su laikikliu turi būti tvirtinimo elementai, kiti aksesuarai; </t>
  </si>
  <si>
    <t>3.1.9.</t>
  </si>
  <si>
    <t>laikikliai turi tikti ligoninėje naudojamoms STERISOL rankų higienos priemonėms.</t>
  </si>
  <si>
    <t>4. DALIS</t>
  </si>
  <si>
    <t>LAIKIKLIAI RANKŲ ANTISEPTIKUI</t>
  </si>
  <si>
    <t>4.</t>
  </si>
  <si>
    <t>Laikikliai rankų antiseptikui</t>
  </si>
  <si>
    <t>4.1.</t>
  </si>
  <si>
    <t>4.1.1.</t>
  </si>
  <si>
    <t>Laikiklis 500 ir 1000 ml rankų antiseptiko dozatoriams;</t>
  </si>
  <si>
    <t>4.1.2.</t>
  </si>
  <si>
    <t>laikiklis turi tikti Bode tipo 500 ir 1000 ml rankų antiseptiko talpoms su dozatoriais;</t>
  </si>
  <si>
    <t>4.1.3.</t>
  </si>
  <si>
    <t>laikiklis turi būti tinkamas tvirtinti prie procedūrų vežimėlio ir sienos;</t>
  </si>
  <si>
    <t>4.1.4.</t>
  </si>
  <si>
    <t>laikiklis turi būti tvirto plastiko tinkamas dezinfekuoti;</t>
  </si>
  <si>
    <t>4.1.5.</t>
  </si>
  <si>
    <t>komplekte su laikikliu turi būti tvirtinimo elementai.</t>
  </si>
  <si>
    <t>5. DALIS</t>
  </si>
  <si>
    <t>LAIKIKLIS 500 ML TALPAI KABINAMAS ANT LOVOS</t>
  </si>
  <si>
    <t>5.</t>
  </si>
  <si>
    <t>Laikiklis 500 ml talpai kabinamas ant lovos</t>
  </si>
  <si>
    <t>5.1.</t>
  </si>
  <si>
    <t>5.1.1.</t>
  </si>
  <si>
    <t>laikiklis turi tikti Bode tipo 500 ml rankų antiseptiko talpai;</t>
  </si>
  <si>
    <t>5.1.2.</t>
  </si>
  <si>
    <t>laikiklis turi būti kabinamas ant lovos rėmo;</t>
  </si>
  <si>
    <t>5.1.3.</t>
  </si>
  <si>
    <t>pagamintas iš nerūdijančio plieno ar kitos lygiavertės medžiagos atsparios valymo ir dezinfekcijos priemonėms;</t>
  </si>
  <si>
    <t>5.1.4.</t>
  </si>
  <si>
    <t>tinkamas sterilizuoti gero sterilizatoriuje.</t>
  </si>
  <si>
    <t>6. DALIS</t>
  </si>
  <si>
    <t xml:space="preserve">SIENINIAI ALKŪNINIAI DOZATORIAI </t>
  </si>
  <si>
    <t>6.</t>
  </si>
  <si>
    <t xml:space="preserve">Sieniniai alkūniniai dozatoriai </t>
  </si>
  <si>
    <t>6.1.</t>
  </si>
  <si>
    <t>6.1.1.</t>
  </si>
  <si>
    <t>Sieniniai alkūniniai dozatoriai tinkami 500 ml muilo ir antiseptiko talpoms;</t>
  </si>
  <si>
    <t>6.1.2.</t>
  </si>
  <si>
    <t>dozatorius turi būti tvirtinamas prie sienos;</t>
  </si>
  <si>
    <t>6.1.3.</t>
  </si>
  <si>
    <t>turi tikti ANIOS tipo 500 ml muilo ir antiseptiko talpoms;</t>
  </si>
  <si>
    <t>6.1.4.</t>
  </si>
  <si>
    <t>rankena pritaikyta alkūniniam paspaudimui (paspaudimo rankenos ilgis ne trumpesnis nei 15 cm);</t>
  </si>
  <si>
    <t>6.1.5.</t>
  </si>
  <si>
    <t>lygiu paviršiumi, pagaminti iš   nerūdijančio plieno ar kitos lygiavertės medžiagos, atsparios valymo ir dezinfekcijos priemonėms;</t>
  </si>
  <si>
    <t>6.1.6.</t>
  </si>
  <si>
    <t>vieno paspaudimo metu dozuojama iki 3 ml priemonės (vertinant pasiūlymus pateikti gamintojo įrodymus);</t>
  </si>
  <si>
    <t>6.1.7.</t>
  </si>
  <si>
    <t>rinkinyje turi būti visi laikiklio tvirtinimui ir veikimui reikalingi elementai.</t>
  </si>
  <si>
    <t>7. DALIS</t>
  </si>
  <si>
    <t>RANKŲ ODOS PRIEŽIŪROS KREMAS STERISOL TIPO DOZATORIAMS</t>
  </si>
  <si>
    <t>7.</t>
  </si>
  <si>
    <t>Rankų odos priežiūros kremas Sterisol tipo dozatoriams</t>
  </si>
  <si>
    <t>7.1.</t>
  </si>
  <si>
    <t>7.1.1.</t>
  </si>
  <si>
    <t>Rankų odos priežiūros kremas tinkants į STERISOL arba lygiaverčius sieninius, alkūninius laikiklius;</t>
  </si>
  <si>
    <t>7.1.2.</t>
  </si>
  <si>
    <t>talpa turi tikti STERISOL arba lygiaverčiam sieniniam, alkūniniam laikikliui;</t>
  </si>
  <si>
    <t>7.1.3.</t>
  </si>
  <si>
    <t>be konservantų, dažų, kvapniųjų medžiagų;</t>
  </si>
  <si>
    <t>7.1.4.</t>
  </si>
  <si>
    <t>gerai susigeriantis į odą, nepaliekntis riebalų likučių pertekliaus;</t>
  </si>
  <si>
    <t>7.1.5.</t>
  </si>
  <si>
    <t xml:space="preserve">talpos su dozavimo įrenginiu sistema turi būti vienkartinė; </t>
  </si>
  <si>
    <t>7.1.6.</t>
  </si>
  <si>
    <t>talpa, plastikiniai maišeliai po 700 ml±30 ml;</t>
  </si>
  <si>
    <t>7.1.7.</t>
  </si>
  <si>
    <t>dozavimo įrenginys turi būti įmontuotas produkto pakuotėje kaip neatsiejama jos dalis;</t>
  </si>
  <si>
    <t>7.1.8.</t>
  </si>
  <si>
    <t xml:space="preserve">dozavimo sistema (įrenginys) turi būti talpos apačioje; </t>
  </si>
  <si>
    <t>7.1.9.</t>
  </si>
  <si>
    <t>dozavimo sistemoje (įrenginyje) yra įmontuoti apsauginiai vožtuvai, apsaugantys nuo išorės teršalų patekimo.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</si>
  <si>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</si>
  <si>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</si>
  <si>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</si>
  <si>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</si>
  <si>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</si>
  <si>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</si>
  <si>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</si>
  <si>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</si>
  <si>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</si>
  <si>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</si>
  <si>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</si>
  <si>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</si>
  <si>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</si>
  <si>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</si>
  <si>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</si>
  <si>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</si>
  <si>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</si>
  <si>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</si>
  <si>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</si>
  <si>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</si>
  <si>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4653 2026-04-02 15:58:33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</si>
</sst>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67"/>
  <sheetViews>
    <sheetView tabSelected="1" workbookViewId="0">
      <selection activeCell="H8" sqref="H8"/>
    </sheetView>
  </sheetViews>
  <sheetFormatPr defaultColWidth="10.875" defaultRowHeight="15" x14ac:dyDescent="0.25"/>
  <cols>
    <col min="1" max="1" width="5.625" style="1" customWidth="1"/>
    <col min="2" max="2" width="35" style="1" customWidth="1"/>
    <col min="3" max="3" width="8.875" style="1" customWidth="1"/>
    <col min="4" max="4" width="10.5" style="1" customWidth="1"/>
    <col min="5" max="5" width="12.125" style="1" customWidth="1"/>
    <col min="6" max="6" width="12.75" style="1" customWidth="1"/>
    <col min="7" max="7" width="20.5" style="1" customWidth="1"/>
    <col min="8" max="8" width="32.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30"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35.25" customHeight="1" x14ac:dyDescent="0.25">
      <c r="A17" s="25" t="s">
        <v>12</v>
      </c>
      <c r="B17" s="26"/>
      <c r="C17" s="22"/>
      <c r="D17" s="23"/>
      <c r="E17" s="23"/>
      <c r="F17" s="24"/>
    </row>
    <row r="18" spans="1:7" ht="36" customHeight="1" x14ac:dyDescent="0.25">
      <c r="A18" s="25" t="s">
        <v>13</v>
      </c>
      <c r="B18" s="26"/>
      <c r="C18" s="22"/>
      <c r="D18" s="23"/>
      <c r="E18" s="23"/>
      <c r="F18" s="24"/>
    </row>
    <row r="19" spans="1:7" ht="48" customHeight="1" x14ac:dyDescent="0.25">
      <c r="A19" s="25" t="s">
        <v>14</v>
      </c>
      <c r="B19" s="26"/>
      <c r="C19" s="22"/>
      <c r="D19" s="23"/>
      <c r="E19" s="23"/>
      <c r="F19" s="24"/>
    </row>
    <row r="20" spans="1:7" ht="67.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27.75" customHeight="1" x14ac:dyDescent="0.25">
      <c r="A30" s="75" t="s">
        <v>23</v>
      </c>
      <c r="B30" s="75"/>
      <c r="C30" s="75"/>
      <c r="D30" s="76"/>
      <c r="E30" s="76"/>
      <c r="F30" s="76"/>
    </row>
    <row r="31" spans="1:7" x14ac:dyDescent="0.25">
      <c r="A31" s="14" t="s">
        <v>24</v>
      </c>
    </row>
    <row r="32" spans="1:7" x14ac:dyDescent="0.25">
      <c r="A32" s="12" t="s">
        <v>25</v>
      </c>
      <c r="B32" s="12" t="s">
        <v>26</v>
      </c>
    </row>
    <row r="34" spans="1:9" x14ac:dyDescent="0.25">
      <c r="A34" s="12" t="s">
        <v>27</v>
      </c>
    </row>
    <row r="35" spans="1:9" s="73" customFormat="1" ht="45" x14ac:dyDescent="0.25">
      <c r="A35" s="72" t="s">
        <v>28</v>
      </c>
      <c r="B35" s="72" t="s">
        <v>29</v>
      </c>
      <c r="C35" s="72" t="s">
        <v>30</v>
      </c>
      <c r="D35" s="72" t="s">
        <v>31</v>
      </c>
      <c r="E35" s="72" t="s">
        <v>32</v>
      </c>
      <c r="F35" s="72" t="s">
        <v>33</v>
      </c>
      <c r="G35" s="72" t="s">
        <v>34</v>
      </c>
      <c r="H35" s="72" t="s">
        <v>35</v>
      </c>
      <c r="I35" s="72" t="s">
        <v>36</v>
      </c>
    </row>
    <row r="36" spans="1:9" s="68" customFormat="1" ht="30" x14ac:dyDescent="0.25">
      <c r="A36" s="67" t="s">
        <v>37</v>
      </c>
      <c r="B36" s="67" t="s">
        <v>38</v>
      </c>
      <c r="C36" s="69"/>
      <c r="D36" s="69"/>
      <c r="E36" s="69"/>
      <c r="F36" s="69"/>
      <c r="G36" s="69"/>
      <c r="H36" s="69"/>
      <c r="I36" s="69"/>
    </row>
    <row r="37" spans="1:9" s="68" customFormat="1" ht="56.25" customHeight="1" x14ac:dyDescent="0.25">
      <c r="A37" s="69" t="s">
        <v>39</v>
      </c>
      <c r="B37" s="69" t="s">
        <v>38</v>
      </c>
      <c r="C37" s="69">
        <v>1500</v>
      </c>
      <c r="D37" s="69" t="s">
        <v>40</v>
      </c>
      <c r="E37" s="70"/>
      <c r="F37" s="69" t="str">
        <f>IF(ISBLANK(E37),"", PRODUCT(C37,E37))</f>
        <v/>
      </c>
      <c r="G37" s="71"/>
      <c r="H37" s="69"/>
      <c r="I37" s="69"/>
    </row>
    <row r="38" spans="1:9" s="68" customFormat="1" ht="30" x14ac:dyDescent="0.25">
      <c r="A38" s="69" t="s">
        <v>41</v>
      </c>
      <c r="B38" s="69" t="s">
        <v>42</v>
      </c>
      <c r="C38" s="69"/>
      <c r="D38" s="69"/>
      <c r="E38" s="69"/>
      <c r="F38" s="69"/>
      <c r="G38" s="69"/>
      <c r="H38" s="71"/>
      <c r="I38" s="71"/>
    </row>
    <row r="39" spans="1:9" s="68" customFormat="1" ht="30" x14ac:dyDescent="0.25">
      <c r="A39" s="69" t="s">
        <v>43</v>
      </c>
      <c r="B39" s="69" t="s">
        <v>44</v>
      </c>
      <c r="C39" s="69"/>
      <c r="D39" s="69"/>
      <c r="E39" s="69"/>
      <c r="F39" s="69"/>
      <c r="G39" s="69"/>
      <c r="H39" s="71"/>
      <c r="I39" s="71"/>
    </row>
    <row r="40" spans="1:9" s="68" customFormat="1" x14ac:dyDescent="0.25">
      <c r="A40" s="69" t="s">
        <v>45</v>
      </c>
      <c r="B40" s="69" t="s">
        <v>46</v>
      </c>
      <c r="C40" s="69"/>
      <c r="D40" s="69"/>
      <c r="E40" s="69"/>
      <c r="F40" s="69"/>
      <c r="G40" s="69"/>
      <c r="H40" s="71"/>
      <c r="I40" s="71"/>
    </row>
    <row r="41" spans="1:9" s="68" customFormat="1" x14ac:dyDescent="0.25">
      <c r="A41" s="69" t="s">
        <v>47</v>
      </c>
      <c r="B41" s="69" t="s">
        <v>48</v>
      </c>
      <c r="C41" s="69"/>
      <c r="D41" s="69"/>
      <c r="E41" s="69"/>
      <c r="F41" s="69"/>
      <c r="G41" s="69"/>
      <c r="H41" s="71"/>
      <c r="I41" s="71"/>
    </row>
    <row r="42" spans="1:9" s="68" customFormat="1" x14ac:dyDescent="0.25">
      <c r="A42" s="69" t="s">
        <v>49</v>
      </c>
      <c r="B42" s="69" t="s">
        <v>50</v>
      </c>
      <c r="C42" s="69"/>
      <c r="D42" s="69"/>
      <c r="E42" s="69"/>
      <c r="F42" s="69"/>
      <c r="G42" s="69"/>
      <c r="H42" s="71"/>
      <c r="I42" s="71"/>
    </row>
    <row r="43" spans="1:9" s="68" customFormat="1" ht="30" x14ac:dyDescent="0.25">
      <c r="A43" s="69" t="s">
        <v>51</v>
      </c>
      <c r="B43" s="69" t="s">
        <v>52</v>
      </c>
      <c r="C43" s="69"/>
      <c r="D43" s="69"/>
      <c r="E43" s="69"/>
      <c r="F43" s="69"/>
      <c r="G43" s="69"/>
      <c r="H43" s="71"/>
      <c r="I43" s="71"/>
    </row>
    <row r="44" spans="1:9" s="68" customFormat="1" ht="60" x14ac:dyDescent="0.25">
      <c r="A44" s="69" t="s">
        <v>53</v>
      </c>
      <c r="B44" s="69" t="s">
        <v>54</v>
      </c>
      <c r="C44" s="69"/>
      <c r="D44" s="69"/>
      <c r="E44" s="69"/>
      <c r="F44" s="69"/>
      <c r="G44" s="69"/>
      <c r="H44" s="71"/>
      <c r="I44" s="71"/>
    </row>
    <row r="45" spans="1:9" x14ac:dyDescent="0.25">
      <c r="E45" s="15" t="s">
        <v>55</v>
      </c>
      <c r="F45" s="15" t="str">
        <f>IF((COUNT(C37:C44)&lt;&gt;COUNT(F37:F44)),"", ROUND(SUM(F37:F44),2))</f>
        <v/>
      </c>
      <c r="G45" s="14" t="str">
        <f>IF((COUNT(C37:C44)&lt;&gt;COUNT(F37:F44)),"Neužpildytos visų objektų kainos", "")</f>
        <v>Neužpildytos visų objektų kainos</v>
      </c>
    </row>
    <row r="46" spans="1:9" x14ac:dyDescent="0.25">
      <c r="C46" s="74" t="s">
        <v>56</v>
      </c>
      <c r="D46" s="16"/>
      <c r="E46" s="15" t="s">
        <v>57</v>
      </c>
      <c r="F46" s="15" t="str">
        <f>IF(OR(F45="",D46=""),"", ROUND(PRODUCT(D46,F45)/100,2))</f>
        <v/>
      </c>
      <c r="G46" s="14" t="str">
        <f>IF(D46="", "Nurodykite taikomą PVM dydį", "")</f>
        <v>Nurodykite taikomą PVM dydį</v>
      </c>
    </row>
    <row r="47" spans="1:9" x14ac:dyDescent="0.25">
      <c r="E47" s="15" t="s">
        <v>58</v>
      </c>
      <c r="F47" s="15">
        <f>IF(ISBLANK(F46), "", ROUND(SUM(F45:F46),2))</f>
        <v>0</v>
      </c>
    </row>
    <row r="51" spans="1:9" x14ac:dyDescent="0.25">
      <c r="A51" s="12" t="s">
        <v>59</v>
      </c>
      <c r="B51" s="12" t="s">
        <v>60</v>
      </c>
    </row>
    <row r="53" spans="1:9" x14ac:dyDescent="0.25">
      <c r="A53" s="12" t="s">
        <v>27</v>
      </c>
    </row>
    <row r="54" spans="1:9" s="73" customFormat="1" ht="45" x14ac:dyDescent="0.25">
      <c r="A54" s="72" t="s">
        <v>28</v>
      </c>
      <c r="B54" s="72" t="s">
        <v>29</v>
      </c>
      <c r="C54" s="72" t="s">
        <v>30</v>
      </c>
      <c r="D54" s="72" t="s">
        <v>31</v>
      </c>
      <c r="E54" s="72" t="s">
        <v>32</v>
      </c>
      <c r="F54" s="72" t="s">
        <v>33</v>
      </c>
      <c r="G54" s="72" t="s">
        <v>34</v>
      </c>
      <c r="H54" s="72" t="s">
        <v>35</v>
      </c>
      <c r="I54" s="72" t="s">
        <v>36</v>
      </c>
    </row>
    <row r="55" spans="1:9" s="68" customFormat="1" ht="30" x14ac:dyDescent="0.25">
      <c r="A55" s="67" t="s">
        <v>61</v>
      </c>
      <c r="B55" s="67" t="s">
        <v>62</v>
      </c>
      <c r="C55" s="69"/>
      <c r="D55" s="69"/>
      <c r="E55" s="69"/>
      <c r="F55" s="69"/>
      <c r="G55" s="69"/>
      <c r="H55" s="69"/>
      <c r="I55" s="69"/>
    </row>
    <row r="56" spans="1:9" s="68" customFormat="1" ht="51.75" customHeight="1" x14ac:dyDescent="0.25">
      <c r="A56" s="69" t="s">
        <v>63</v>
      </c>
      <c r="B56" s="69" t="s">
        <v>62</v>
      </c>
      <c r="C56" s="69">
        <v>3600</v>
      </c>
      <c r="D56" s="69" t="s">
        <v>40</v>
      </c>
      <c r="E56" s="70"/>
      <c r="F56" s="69" t="str">
        <f>IF(ISBLANK(E56),"", PRODUCT(C56,E56))</f>
        <v/>
      </c>
      <c r="G56" s="71"/>
      <c r="H56" s="69"/>
      <c r="I56" s="69"/>
    </row>
    <row r="57" spans="1:9" s="68" customFormat="1" ht="30" x14ac:dyDescent="0.25">
      <c r="A57" s="69" t="s">
        <v>64</v>
      </c>
      <c r="B57" s="69" t="s">
        <v>65</v>
      </c>
      <c r="C57" s="69"/>
      <c r="D57" s="69"/>
      <c r="E57" s="69"/>
      <c r="F57" s="69"/>
      <c r="G57" s="69"/>
      <c r="H57" s="71"/>
      <c r="I57" s="71"/>
    </row>
    <row r="58" spans="1:9" s="68" customFormat="1" ht="30" x14ac:dyDescent="0.25">
      <c r="A58" s="69" t="s">
        <v>66</v>
      </c>
      <c r="B58" s="69" t="s">
        <v>67</v>
      </c>
      <c r="C58" s="69"/>
      <c r="D58" s="69"/>
      <c r="E58" s="69"/>
      <c r="F58" s="69"/>
      <c r="G58" s="69"/>
      <c r="H58" s="71"/>
      <c r="I58" s="71"/>
    </row>
    <row r="59" spans="1:9" s="68" customFormat="1" ht="165" x14ac:dyDescent="0.25">
      <c r="A59" s="69" t="s">
        <v>68</v>
      </c>
      <c r="B59" s="69" t="s">
        <v>69</v>
      </c>
      <c r="C59" s="69"/>
      <c r="D59" s="69"/>
      <c r="E59" s="69"/>
      <c r="F59" s="69"/>
      <c r="G59" s="69"/>
      <c r="H59" s="71"/>
      <c r="I59" s="71"/>
    </row>
    <row r="60" spans="1:9" s="68" customFormat="1" ht="60" x14ac:dyDescent="0.25">
      <c r="A60" s="69" t="s">
        <v>70</v>
      </c>
      <c r="B60" s="69" t="s">
        <v>71</v>
      </c>
      <c r="C60" s="69"/>
      <c r="D60" s="69"/>
      <c r="E60" s="69"/>
      <c r="F60" s="69"/>
      <c r="G60" s="69"/>
      <c r="H60" s="71"/>
      <c r="I60" s="71"/>
    </row>
    <row r="61" spans="1:9" s="68" customFormat="1" ht="30" x14ac:dyDescent="0.25">
      <c r="A61" s="69" t="s">
        <v>72</v>
      </c>
      <c r="B61" s="69" t="s">
        <v>73</v>
      </c>
      <c r="C61" s="69"/>
      <c r="D61" s="69"/>
      <c r="E61" s="69"/>
      <c r="F61" s="69"/>
      <c r="G61" s="69"/>
      <c r="H61" s="71"/>
      <c r="I61" s="71"/>
    </row>
    <row r="62" spans="1:9" s="68" customFormat="1" ht="30" x14ac:dyDescent="0.25">
      <c r="A62" s="69" t="s">
        <v>74</v>
      </c>
      <c r="B62" s="69" t="s">
        <v>75</v>
      </c>
      <c r="C62" s="69"/>
      <c r="D62" s="69"/>
      <c r="E62" s="69"/>
      <c r="F62" s="69"/>
      <c r="G62" s="69"/>
      <c r="H62" s="71"/>
      <c r="I62" s="71"/>
    </row>
    <row r="63" spans="1:9" s="68" customFormat="1" ht="45" x14ac:dyDescent="0.25">
      <c r="A63" s="69" t="s">
        <v>76</v>
      </c>
      <c r="B63" s="69" t="s">
        <v>77</v>
      </c>
      <c r="C63" s="69"/>
      <c r="D63" s="69"/>
      <c r="E63" s="69"/>
      <c r="F63" s="69"/>
      <c r="G63" s="69"/>
      <c r="H63" s="71"/>
      <c r="I63" s="71"/>
    </row>
    <row r="64" spans="1:9" s="68" customFormat="1" ht="60" x14ac:dyDescent="0.25">
      <c r="A64" s="69" t="s">
        <v>78</v>
      </c>
      <c r="B64" s="69" t="s">
        <v>79</v>
      </c>
      <c r="C64" s="69"/>
      <c r="D64" s="69"/>
      <c r="E64" s="69"/>
      <c r="F64" s="69"/>
      <c r="G64" s="69"/>
      <c r="H64" s="71"/>
      <c r="I64" s="71"/>
    </row>
    <row r="65" spans="1:9" s="68" customFormat="1" ht="75" x14ac:dyDescent="0.25">
      <c r="A65" s="69" t="s">
        <v>80</v>
      </c>
      <c r="B65" s="69" t="s">
        <v>81</v>
      </c>
      <c r="C65" s="69"/>
      <c r="D65" s="69"/>
      <c r="E65" s="69"/>
      <c r="F65" s="69"/>
      <c r="G65" s="69"/>
      <c r="H65" s="71"/>
      <c r="I65" s="71"/>
    </row>
    <row r="66" spans="1:9" s="68" customFormat="1" ht="30" x14ac:dyDescent="0.25">
      <c r="A66" s="69" t="s">
        <v>82</v>
      </c>
      <c r="B66" s="69" t="s">
        <v>83</v>
      </c>
      <c r="C66" s="69"/>
      <c r="D66" s="69"/>
      <c r="E66" s="69"/>
      <c r="F66" s="69"/>
      <c r="G66" s="69"/>
      <c r="H66" s="71"/>
      <c r="I66" s="71"/>
    </row>
    <row r="67" spans="1:9" s="68" customFormat="1" ht="30" x14ac:dyDescent="0.25">
      <c r="A67" s="69" t="s">
        <v>84</v>
      </c>
      <c r="B67" s="69" t="s">
        <v>85</v>
      </c>
      <c r="C67" s="69"/>
      <c r="D67" s="69"/>
      <c r="E67" s="69"/>
      <c r="F67" s="69"/>
      <c r="G67" s="69"/>
      <c r="H67" s="71"/>
      <c r="I67" s="71"/>
    </row>
    <row r="68" spans="1:9" s="68" customFormat="1" ht="75" x14ac:dyDescent="0.25">
      <c r="A68" s="69" t="s">
        <v>86</v>
      </c>
      <c r="B68" s="69" t="s">
        <v>87</v>
      </c>
      <c r="C68" s="69"/>
      <c r="D68" s="69"/>
      <c r="E68" s="69"/>
      <c r="F68" s="69"/>
      <c r="G68" s="69"/>
      <c r="H68" s="71"/>
      <c r="I68" s="71"/>
    </row>
    <row r="69" spans="1:9" s="68" customFormat="1" ht="75" x14ac:dyDescent="0.25">
      <c r="A69" s="69" t="s">
        <v>88</v>
      </c>
      <c r="B69" s="69" t="s">
        <v>89</v>
      </c>
      <c r="C69" s="69"/>
      <c r="D69" s="69"/>
      <c r="E69" s="69"/>
      <c r="F69" s="69"/>
      <c r="G69" s="69"/>
      <c r="H69" s="71"/>
      <c r="I69" s="71"/>
    </row>
    <row r="70" spans="1:9" s="68" customFormat="1" ht="45" x14ac:dyDescent="0.25">
      <c r="A70" s="69" t="s">
        <v>90</v>
      </c>
      <c r="B70" s="69" t="s">
        <v>91</v>
      </c>
      <c r="C70" s="69"/>
      <c r="D70" s="69"/>
      <c r="E70" s="69"/>
      <c r="F70" s="69"/>
      <c r="G70" s="69"/>
      <c r="H70" s="71"/>
      <c r="I70" s="71"/>
    </row>
    <row r="71" spans="1:9" x14ac:dyDescent="0.25">
      <c r="E71" s="15" t="s">
        <v>55</v>
      </c>
      <c r="F71" s="15" t="str">
        <f>IF((COUNT(C56:C70)&lt;&gt;COUNT(F56:F70)),"", ROUND(SUM(F56:F70),2))</f>
        <v/>
      </c>
      <c r="G71" s="14" t="str">
        <f>IF((COUNT(C56:C70)&lt;&gt;COUNT(F56:F70)),"Neužpildytos visų objektų kainos", "")</f>
        <v>Neužpildytos visų objektų kainos</v>
      </c>
    </row>
    <row r="72" spans="1:9" x14ac:dyDescent="0.25">
      <c r="C72" s="74" t="s">
        <v>56</v>
      </c>
      <c r="D72" s="16"/>
      <c r="E72" s="15" t="s">
        <v>57</v>
      </c>
      <c r="F72" s="15" t="str">
        <f>IF(OR(F71="",D72=""),"", ROUND(PRODUCT(D72,F71)/100,2))</f>
        <v/>
      </c>
      <c r="G72" s="14" t="str">
        <f>IF(D72="", "Nurodykite taikomą PVM dydį", "")</f>
        <v>Nurodykite taikomą PVM dydį</v>
      </c>
    </row>
    <row r="73" spans="1:9" x14ac:dyDescent="0.25">
      <c r="E73" s="15" t="s">
        <v>58</v>
      </c>
      <c r="F73" s="15">
        <f>IF(ISBLANK(F72), "", ROUND(SUM(F71:F72),2))</f>
        <v>0</v>
      </c>
    </row>
    <row r="77" spans="1:9" x14ac:dyDescent="0.25">
      <c r="A77" s="12" t="s">
        <v>92</v>
      </c>
      <c r="B77" s="12" t="s">
        <v>93</v>
      </c>
    </row>
    <row r="79" spans="1:9" x14ac:dyDescent="0.25">
      <c r="A79" s="12" t="s">
        <v>27</v>
      </c>
    </row>
    <row r="80" spans="1:9" s="73" customFormat="1" ht="45" x14ac:dyDescent="0.25">
      <c r="A80" s="72" t="s">
        <v>28</v>
      </c>
      <c r="B80" s="72" t="s">
        <v>29</v>
      </c>
      <c r="C80" s="72" t="s">
        <v>30</v>
      </c>
      <c r="D80" s="72" t="s">
        <v>31</v>
      </c>
      <c r="E80" s="72" t="s">
        <v>32</v>
      </c>
      <c r="F80" s="72" t="s">
        <v>33</v>
      </c>
      <c r="G80" s="72" t="s">
        <v>34</v>
      </c>
      <c r="H80" s="72" t="s">
        <v>35</v>
      </c>
      <c r="I80" s="72" t="s">
        <v>36</v>
      </c>
    </row>
    <row r="81" spans="1:9" s="68" customFormat="1" ht="30" x14ac:dyDescent="0.25">
      <c r="A81" s="67" t="s">
        <v>94</v>
      </c>
      <c r="B81" s="67" t="s">
        <v>95</v>
      </c>
      <c r="C81" s="69"/>
      <c r="D81" s="69"/>
      <c r="E81" s="69"/>
      <c r="F81" s="69"/>
      <c r="G81" s="69"/>
      <c r="H81" s="69"/>
      <c r="I81" s="69"/>
    </row>
    <row r="82" spans="1:9" s="68" customFormat="1" ht="56.25" customHeight="1" x14ac:dyDescent="0.25">
      <c r="A82" s="69" t="s">
        <v>96</v>
      </c>
      <c r="B82" s="69" t="s">
        <v>95</v>
      </c>
      <c r="C82" s="69">
        <v>600</v>
      </c>
      <c r="D82" s="69" t="s">
        <v>97</v>
      </c>
      <c r="E82" s="70"/>
      <c r="F82" s="69" t="str">
        <f>IF(ISBLANK(E82),"", PRODUCT(C82,E82))</f>
        <v/>
      </c>
      <c r="G82" s="71"/>
      <c r="H82" s="69"/>
      <c r="I82" s="69"/>
    </row>
    <row r="83" spans="1:9" s="68" customFormat="1" ht="45" x14ac:dyDescent="0.25">
      <c r="A83" s="69" t="s">
        <v>98</v>
      </c>
      <c r="B83" s="69" t="s">
        <v>99</v>
      </c>
      <c r="C83" s="69"/>
      <c r="D83" s="69"/>
      <c r="E83" s="69"/>
      <c r="F83" s="69"/>
      <c r="G83" s="69"/>
      <c r="H83" s="71"/>
      <c r="I83" s="71"/>
    </row>
    <row r="84" spans="1:9" s="68" customFormat="1" x14ac:dyDescent="0.25">
      <c r="A84" s="69" t="s">
        <v>100</v>
      </c>
      <c r="B84" s="69" t="s">
        <v>101</v>
      </c>
      <c r="C84" s="69"/>
      <c r="D84" s="69"/>
      <c r="E84" s="69"/>
      <c r="F84" s="69"/>
      <c r="G84" s="69"/>
      <c r="H84" s="71"/>
      <c r="I84" s="71"/>
    </row>
    <row r="85" spans="1:9" s="68" customFormat="1" x14ac:dyDescent="0.25">
      <c r="A85" s="69" t="s">
        <v>102</v>
      </c>
      <c r="B85" s="69" t="s">
        <v>103</v>
      </c>
      <c r="C85" s="69"/>
      <c r="D85" s="69"/>
      <c r="E85" s="69"/>
      <c r="F85" s="69"/>
      <c r="G85" s="69"/>
      <c r="H85" s="71"/>
      <c r="I85" s="71"/>
    </row>
    <row r="86" spans="1:9" s="68" customFormat="1" x14ac:dyDescent="0.25">
      <c r="A86" s="69" t="s">
        <v>104</v>
      </c>
      <c r="B86" s="69" t="s">
        <v>105</v>
      </c>
      <c r="C86" s="69"/>
      <c r="D86" s="69"/>
      <c r="E86" s="69"/>
      <c r="F86" s="69"/>
      <c r="G86" s="69"/>
      <c r="H86" s="71"/>
      <c r="I86" s="71"/>
    </row>
    <row r="87" spans="1:9" s="68" customFormat="1" x14ac:dyDescent="0.25">
      <c r="A87" s="69" t="s">
        <v>106</v>
      </c>
      <c r="B87" s="69" t="s">
        <v>107</v>
      </c>
      <c r="C87" s="69"/>
      <c r="D87" s="69"/>
      <c r="E87" s="69"/>
      <c r="F87" s="69"/>
      <c r="G87" s="69"/>
      <c r="H87" s="71"/>
      <c r="I87" s="71"/>
    </row>
    <row r="88" spans="1:9" s="68" customFormat="1" ht="30" x14ac:dyDescent="0.25">
      <c r="A88" s="69" t="s">
        <v>108</v>
      </c>
      <c r="B88" s="69" t="s">
        <v>109</v>
      </c>
      <c r="C88" s="69"/>
      <c r="D88" s="69"/>
      <c r="E88" s="69"/>
      <c r="F88" s="69"/>
      <c r="G88" s="69"/>
      <c r="H88" s="71"/>
      <c r="I88" s="71"/>
    </row>
    <row r="89" spans="1:9" s="68" customFormat="1" ht="45" x14ac:dyDescent="0.25">
      <c r="A89" s="69" t="s">
        <v>110</v>
      </c>
      <c r="B89" s="69" t="s">
        <v>111</v>
      </c>
      <c r="C89" s="69"/>
      <c r="D89" s="69"/>
      <c r="E89" s="69"/>
      <c r="F89" s="69"/>
      <c r="G89" s="69"/>
      <c r="H89" s="71"/>
      <c r="I89" s="71"/>
    </row>
    <row r="90" spans="1:9" s="68" customFormat="1" ht="30" x14ac:dyDescent="0.25">
      <c r="A90" s="69" t="s">
        <v>112</v>
      </c>
      <c r="B90" s="69" t="s">
        <v>113</v>
      </c>
      <c r="C90" s="69"/>
      <c r="D90" s="69"/>
      <c r="E90" s="69"/>
      <c r="F90" s="69"/>
      <c r="G90" s="69"/>
      <c r="H90" s="71"/>
      <c r="I90" s="71"/>
    </row>
    <row r="91" spans="1:9" s="68" customFormat="1" ht="30" x14ac:dyDescent="0.25">
      <c r="A91" s="69" t="s">
        <v>114</v>
      </c>
      <c r="B91" s="69" t="s">
        <v>115</v>
      </c>
      <c r="C91" s="69"/>
      <c r="D91" s="69"/>
      <c r="E91" s="69"/>
      <c r="F91" s="69"/>
      <c r="G91" s="69"/>
      <c r="H91" s="71"/>
      <c r="I91" s="71"/>
    </row>
    <row r="92" spans="1:9" x14ac:dyDescent="0.25">
      <c r="E92" s="15" t="s">
        <v>55</v>
      </c>
      <c r="F92" s="15" t="str">
        <f>IF((COUNT(C82:C91)&lt;&gt;COUNT(F82:F91)),"", ROUND(SUM(F82:F91),2))</f>
        <v/>
      </c>
      <c r="G92" s="14" t="str">
        <f>IF((COUNT(C82:C91)&lt;&gt;COUNT(F82:F91)),"Neužpildytos visų objektų kainos", "")</f>
        <v>Neužpildytos visų objektų kainos</v>
      </c>
    </row>
    <row r="93" spans="1:9" x14ac:dyDescent="0.25">
      <c r="C93" s="74" t="s">
        <v>56</v>
      </c>
      <c r="D93" s="16"/>
      <c r="E93" s="15" t="s">
        <v>57</v>
      </c>
      <c r="F93" s="15" t="str">
        <f>IF(OR(F92="",D93=""),"", ROUND(PRODUCT(D93,F92)/100,2))</f>
        <v/>
      </c>
      <c r="G93" s="14" t="str">
        <f>IF(D93="", "Nurodykite taikomą PVM dydį", "")</f>
        <v>Nurodykite taikomą PVM dydį</v>
      </c>
    </row>
    <row r="94" spans="1:9" x14ac:dyDescent="0.25">
      <c r="E94" s="15" t="s">
        <v>58</v>
      </c>
      <c r="F94" s="15">
        <f>IF(ISBLANK(F93), "", ROUND(SUM(F92:F93),2))</f>
        <v>0</v>
      </c>
    </row>
    <row r="98" spans="1:9" x14ac:dyDescent="0.25">
      <c r="A98" s="12" t="s">
        <v>116</v>
      </c>
      <c r="B98" s="12" t="s">
        <v>117</v>
      </c>
    </row>
    <row r="100" spans="1:9" x14ac:dyDescent="0.25">
      <c r="A100" s="12" t="s">
        <v>27</v>
      </c>
    </row>
    <row r="101" spans="1:9" s="73" customFormat="1" ht="45" x14ac:dyDescent="0.25">
      <c r="A101" s="72" t="s">
        <v>28</v>
      </c>
      <c r="B101" s="72" t="s">
        <v>29</v>
      </c>
      <c r="C101" s="72" t="s">
        <v>30</v>
      </c>
      <c r="D101" s="72" t="s">
        <v>31</v>
      </c>
      <c r="E101" s="72" t="s">
        <v>32</v>
      </c>
      <c r="F101" s="72" t="s">
        <v>33</v>
      </c>
      <c r="G101" s="72" t="s">
        <v>34</v>
      </c>
      <c r="H101" s="72" t="s">
        <v>35</v>
      </c>
      <c r="I101" s="72" t="s">
        <v>36</v>
      </c>
    </row>
    <row r="102" spans="1:9" s="68" customFormat="1" x14ac:dyDescent="0.25">
      <c r="A102" s="67" t="s">
        <v>118</v>
      </c>
      <c r="B102" s="67" t="s">
        <v>119</v>
      </c>
      <c r="C102" s="69"/>
      <c r="D102" s="69"/>
      <c r="E102" s="69"/>
      <c r="F102" s="69"/>
      <c r="G102" s="69"/>
      <c r="H102" s="69"/>
      <c r="I102" s="69"/>
    </row>
    <row r="103" spans="1:9" s="68" customFormat="1" ht="48" customHeight="1" x14ac:dyDescent="0.25">
      <c r="A103" s="69" t="s">
        <v>120</v>
      </c>
      <c r="B103" s="69" t="s">
        <v>119</v>
      </c>
      <c r="C103" s="69">
        <v>390</v>
      </c>
      <c r="D103" s="69" t="s">
        <v>97</v>
      </c>
      <c r="E103" s="70"/>
      <c r="F103" s="69" t="str">
        <f>IF(ISBLANK(E103),"", PRODUCT(C103,E103))</f>
        <v/>
      </c>
      <c r="G103" s="71"/>
      <c r="H103" s="69"/>
      <c r="I103" s="69"/>
    </row>
    <row r="104" spans="1:9" s="68" customFormat="1" ht="30" x14ac:dyDescent="0.25">
      <c r="A104" s="69" t="s">
        <v>121</v>
      </c>
      <c r="B104" s="69" t="s">
        <v>122</v>
      </c>
      <c r="C104" s="69"/>
      <c r="D104" s="69"/>
      <c r="E104" s="69"/>
      <c r="F104" s="69"/>
      <c r="G104" s="69"/>
      <c r="H104" s="71"/>
      <c r="I104" s="71"/>
    </row>
    <row r="105" spans="1:9" s="68" customFormat="1" ht="30" x14ac:dyDescent="0.25">
      <c r="A105" s="69" t="s">
        <v>123</v>
      </c>
      <c r="B105" s="69" t="s">
        <v>124</v>
      </c>
      <c r="C105" s="69"/>
      <c r="D105" s="69"/>
      <c r="E105" s="69"/>
      <c r="F105" s="69"/>
      <c r="G105" s="69"/>
      <c r="H105" s="71"/>
      <c r="I105" s="71"/>
    </row>
    <row r="106" spans="1:9" s="68" customFormat="1" ht="30" x14ac:dyDescent="0.25">
      <c r="A106" s="69" t="s">
        <v>125</v>
      </c>
      <c r="B106" s="69" t="s">
        <v>126</v>
      </c>
      <c r="C106" s="69"/>
      <c r="D106" s="69"/>
      <c r="E106" s="69"/>
      <c r="F106" s="69"/>
      <c r="G106" s="69"/>
      <c r="H106" s="71"/>
      <c r="I106" s="71"/>
    </row>
    <row r="107" spans="1:9" s="68" customFormat="1" ht="30" x14ac:dyDescent="0.25">
      <c r="A107" s="69" t="s">
        <v>127</v>
      </c>
      <c r="B107" s="69" t="s">
        <v>128</v>
      </c>
      <c r="C107" s="69"/>
      <c r="D107" s="69"/>
      <c r="E107" s="69"/>
      <c r="F107" s="69"/>
      <c r="G107" s="69"/>
      <c r="H107" s="71"/>
      <c r="I107" s="71"/>
    </row>
    <row r="108" spans="1:9" s="68" customFormat="1" ht="30" x14ac:dyDescent="0.25">
      <c r="A108" s="69" t="s">
        <v>129</v>
      </c>
      <c r="B108" s="69" t="s">
        <v>130</v>
      </c>
      <c r="C108" s="69"/>
      <c r="D108" s="69"/>
      <c r="E108" s="69"/>
      <c r="F108" s="69"/>
      <c r="G108" s="69"/>
      <c r="H108" s="71"/>
      <c r="I108" s="71"/>
    </row>
    <row r="109" spans="1:9" x14ac:dyDescent="0.25">
      <c r="E109" s="15" t="s">
        <v>55</v>
      </c>
      <c r="F109" s="15" t="str">
        <f>IF((COUNT(C103:C108)&lt;&gt;COUNT(F103:F108)),"", ROUND(SUM(F103:F108),2))</f>
        <v/>
      </c>
      <c r="G109" s="14" t="str">
        <f>IF((COUNT(C103:C108)&lt;&gt;COUNT(F103:F108)),"Neužpildytos visų objektų kainos", "")</f>
        <v>Neužpildytos visų objektų kainos</v>
      </c>
    </row>
    <row r="110" spans="1:9" x14ac:dyDescent="0.25">
      <c r="C110" s="74" t="s">
        <v>56</v>
      </c>
      <c r="D110" s="16"/>
      <c r="E110" s="15" t="s">
        <v>57</v>
      </c>
      <c r="F110" s="15" t="str">
        <f>IF(OR(F109="",D110=""),"", ROUND(PRODUCT(D110,F109)/100,2))</f>
        <v/>
      </c>
      <c r="G110" s="14" t="str">
        <f>IF(D110="", "Nurodykite taikomą PVM dydį", "")</f>
        <v>Nurodykite taikomą PVM dydį</v>
      </c>
    </row>
    <row r="111" spans="1:9" x14ac:dyDescent="0.25">
      <c r="E111" s="15" t="s">
        <v>58</v>
      </c>
      <c r="F111" s="15">
        <f>IF(ISBLANK(F110), "", ROUND(SUM(F109:F110),2))</f>
        <v>0</v>
      </c>
    </row>
    <row r="115" spans="1:9" x14ac:dyDescent="0.25">
      <c r="A115" s="12" t="s">
        <v>131</v>
      </c>
      <c r="B115" s="12" t="s">
        <v>132</v>
      </c>
    </row>
    <row r="117" spans="1:9" x14ac:dyDescent="0.25">
      <c r="A117" s="12" t="s">
        <v>27</v>
      </c>
    </row>
    <row r="118" spans="1:9" s="73" customFormat="1" ht="45" x14ac:dyDescent="0.25">
      <c r="A118" s="72" t="s">
        <v>28</v>
      </c>
      <c r="B118" s="72" t="s">
        <v>29</v>
      </c>
      <c r="C118" s="72" t="s">
        <v>30</v>
      </c>
      <c r="D118" s="72" t="s">
        <v>31</v>
      </c>
      <c r="E118" s="72" t="s">
        <v>32</v>
      </c>
      <c r="F118" s="72" t="s">
        <v>33</v>
      </c>
      <c r="G118" s="72" t="s">
        <v>34</v>
      </c>
      <c r="H118" s="72" t="s">
        <v>35</v>
      </c>
      <c r="I118" s="72" t="s">
        <v>36</v>
      </c>
    </row>
    <row r="119" spans="1:9" s="68" customFormat="1" x14ac:dyDescent="0.25">
      <c r="A119" s="67" t="s">
        <v>133</v>
      </c>
      <c r="B119" s="67" t="s">
        <v>134</v>
      </c>
      <c r="C119" s="69"/>
      <c r="D119" s="69"/>
      <c r="E119" s="69"/>
      <c r="F119" s="69"/>
      <c r="G119" s="69"/>
      <c r="H119" s="69"/>
      <c r="I119" s="69"/>
    </row>
    <row r="120" spans="1:9" s="68" customFormat="1" ht="43.5" customHeight="1" x14ac:dyDescent="0.25">
      <c r="A120" s="69" t="s">
        <v>135</v>
      </c>
      <c r="B120" s="69" t="s">
        <v>134</v>
      </c>
      <c r="C120" s="69">
        <v>240</v>
      </c>
      <c r="D120" s="69" t="s">
        <v>97</v>
      </c>
      <c r="E120" s="70"/>
      <c r="F120" s="69" t="str">
        <f>IF(ISBLANK(E120),"", PRODUCT(C120,E120))</f>
        <v/>
      </c>
      <c r="G120" s="71"/>
      <c r="H120" s="69"/>
      <c r="I120" s="69"/>
    </row>
    <row r="121" spans="1:9" s="68" customFormat="1" ht="30" x14ac:dyDescent="0.25">
      <c r="A121" s="69" t="s">
        <v>136</v>
      </c>
      <c r="B121" s="69" t="s">
        <v>137</v>
      </c>
      <c r="C121" s="69"/>
      <c r="D121" s="69"/>
      <c r="E121" s="69"/>
      <c r="F121" s="69"/>
      <c r="G121" s="69"/>
      <c r="H121" s="71"/>
      <c r="I121" s="71"/>
    </row>
    <row r="122" spans="1:9" s="68" customFormat="1" ht="30" x14ac:dyDescent="0.25">
      <c r="A122" s="69" t="s">
        <v>138</v>
      </c>
      <c r="B122" s="69" t="s">
        <v>139</v>
      </c>
      <c r="C122" s="69"/>
      <c r="D122" s="69"/>
      <c r="E122" s="69"/>
      <c r="F122" s="69"/>
      <c r="G122" s="69"/>
      <c r="H122" s="71"/>
      <c r="I122" s="71"/>
    </row>
    <row r="123" spans="1:9" s="68" customFormat="1" ht="45" x14ac:dyDescent="0.25">
      <c r="A123" s="69" t="s">
        <v>140</v>
      </c>
      <c r="B123" s="69" t="s">
        <v>141</v>
      </c>
      <c r="C123" s="69"/>
      <c r="D123" s="69"/>
      <c r="E123" s="69"/>
      <c r="F123" s="69"/>
      <c r="G123" s="69"/>
      <c r="H123" s="71"/>
      <c r="I123" s="71"/>
    </row>
    <row r="124" spans="1:9" s="68" customFormat="1" x14ac:dyDescent="0.25">
      <c r="A124" s="69" t="s">
        <v>142</v>
      </c>
      <c r="B124" s="69" t="s">
        <v>143</v>
      </c>
      <c r="C124" s="69"/>
      <c r="D124" s="69"/>
      <c r="E124" s="69"/>
      <c r="F124" s="69"/>
      <c r="G124" s="69"/>
      <c r="H124" s="71"/>
      <c r="I124" s="71"/>
    </row>
    <row r="125" spans="1:9" x14ac:dyDescent="0.25">
      <c r="E125" s="15" t="s">
        <v>55</v>
      </c>
      <c r="F125" s="15" t="str">
        <f>IF((COUNT(C120:C124)&lt;&gt;COUNT(F120:F124)),"", ROUND(SUM(F120:F124),2))</f>
        <v/>
      </c>
      <c r="G125" s="14" t="str">
        <f>IF((COUNT(C120:C124)&lt;&gt;COUNT(F120:F124)),"Neužpildytos visų objektų kainos", "")</f>
        <v>Neužpildytos visų objektų kainos</v>
      </c>
    </row>
    <row r="126" spans="1:9" x14ac:dyDescent="0.25">
      <c r="C126" s="74" t="s">
        <v>56</v>
      </c>
      <c r="D126" s="16"/>
      <c r="E126" s="15" t="s">
        <v>57</v>
      </c>
      <c r="F126" s="15" t="str">
        <f>IF(OR(F125="",D126=""),"", ROUND(PRODUCT(D126,F125)/100,2))</f>
        <v/>
      </c>
      <c r="G126" s="14" t="str">
        <f>IF(D126="", "Nurodykite taikomą PVM dydį", "")</f>
        <v>Nurodykite taikomą PVM dydį</v>
      </c>
    </row>
    <row r="127" spans="1:9" x14ac:dyDescent="0.25">
      <c r="E127" s="15" t="s">
        <v>58</v>
      </c>
      <c r="F127" s="15">
        <f>IF(ISBLANK(F126), "", ROUND(SUM(F125:F126),2))</f>
        <v>0</v>
      </c>
    </row>
    <row r="131" spans="1:9" x14ac:dyDescent="0.25">
      <c r="A131" s="12" t="s">
        <v>144</v>
      </c>
      <c r="B131" s="12" t="s">
        <v>145</v>
      </c>
    </row>
    <row r="133" spans="1:9" x14ac:dyDescent="0.25">
      <c r="A133" s="12" t="s">
        <v>27</v>
      </c>
    </row>
    <row r="134" spans="1:9" s="73" customFormat="1" ht="45" x14ac:dyDescent="0.25">
      <c r="A134" s="72" t="s">
        <v>28</v>
      </c>
      <c r="B134" s="72" t="s">
        <v>29</v>
      </c>
      <c r="C134" s="72" t="s">
        <v>30</v>
      </c>
      <c r="D134" s="72" t="s">
        <v>31</v>
      </c>
      <c r="E134" s="72" t="s">
        <v>32</v>
      </c>
      <c r="F134" s="72" t="s">
        <v>33</v>
      </c>
      <c r="G134" s="72" t="s">
        <v>34</v>
      </c>
      <c r="H134" s="72" t="s">
        <v>35</v>
      </c>
      <c r="I134" s="72" t="s">
        <v>36</v>
      </c>
    </row>
    <row r="135" spans="1:9" s="68" customFormat="1" x14ac:dyDescent="0.25">
      <c r="A135" s="67" t="s">
        <v>146</v>
      </c>
      <c r="B135" s="67" t="s">
        <v>147</v>
      </c>
      <c r="C135" s="69"/>
      <c r="D135" s="69"/>
      <c r="E135" s="69"/>
      <c r="F135" s="69"/>
      <c r="G135" s="69"/>
      <c r="H135" s="69"/>
      <c r="I135" s="69"/>
    </row>
    <row r="136" spans="1:9" s="68" customFormat="1" ht="53.25" customHeight="1" x14ac:dyDescent="0.25">
      <c r="A136" s="69" t="s">
        <v>148</v>
      </c>
      <c r="B136" s="69" t="s">
        <v>147</v>
      </c>
      <c r="C136" s="69">
        <v>120</v>
      </c>
      <c r="D136" s="69" t="s">
        <v>97</v>
      </c>
      <c r="E136" s="70"/>
      <c r="F136" s="69" t="str">
        <f>IF(ISBLANK(E136),"", PRODUCT(C136,E136))</f>
        <v/>
      </c>
      <c r="G136" s="71"/>
      <c r="H136" s="69"/>
      <c r="I136" s="69"/>
    </row>
    <row r="137" spans="1:9" s="68" customFormat="1" ht="30" x14ac:dyDescent="0.25">
      <c r="A137" s="69" t="s">
        <v>149</v>
      </c>
      <c r="B137" s="69" t="s">
        <v>150</v>
      </c>
      <c r="C137" s="69"/>
      <c r="D137" s="69"/>
      <c r="E137" s="69"/>
      <c r="F137" s="69"/>
      <c r="G137" s="69"/>
      <c r="H137" s="71"/>
      <c r="I137" s="71"/>
    </row>
    <row r="138" spans="1:9" s="68" customFormat="1" x14ac:dyDescent="0.25">
      <c r="A138" s="69" t="s">
        <v>151</v>
      </c>
      <c r="B138" s="69" t="s">
        <v>152</v>
      </c>
      <c r="C138" s="69"/>
      <c r="D138" s="69"/>
      <c r="E138" s="69"/>
      <c r="F138" s="69"/>
      <c r="G138" s="69"/>
      <c r="H138" s="71"/>
      <c r="I138" s="71"/>
    </row>
    <row r="139" spans="1:9" s="68" customFormat="1" ht="30" x14ac:dyDescent="0.25">
      <c r="A139" s="69" t="s">
        <v>153</v>
      </c>
      <c r="B139" s="69" t="s">
        <v>154</v>
      </c>
      <c r="C139" s="69"/>
      <c r="D139" s="69"/>
      <c r="E139" s="69"/>
      <c r="F139" s="69"/>
      <c r="G139" s="69"/>
      <c r="H139" s="71"/>
      <c r="I139" s="71"/>
    </row>
    <row r="140" spans="1:9" s="68" customFormat="1" ht="45" x14ac:dyDescent="0.25">
      <c r="A140" s="69" t="s">
        <v>155</v>
      </c>
      <c r="B140" s="69" t="s">
        <v>156</v>
      </c>
      <c r="C140" s="69"/>
      <c r="D140" s="69"/>
      <c r="E140" s="69"/>
      <c r="F140" s="69"/>
      <c r="G140" s="69"/>
      <c r="H140" s="71"/>
      <c r="I140" s="71"/>
    </row>
    <row r="141" spans="1:9" s="68" customFormat="1" ht="60" x14ac:dyDescent="0.25">
      <c r="A141" s="69" t="s">
        <v>157</v>
      </c>
      <c r="B141" s="69" t="s">
        <v>158</v>
      </c>
      <c r="C141" s="69"/>
      <c r="D141" s="69"/>
      <c r="E141" s="69"/>
      <c r="F141" s="69"/>
      <c r="G141" s="69"/>
      <c r="H141" s="71"/>
      <c r="I141" s="71"/>
    </row>
    <row r="142" spans="1:9" s="68" customFormat="1" ht="45" x14ac:dyDescent="0.25">
      <c r="A142" s="69" t="s">
        <v>159</v>
      </c>
      <c r="B142" s="69" t="s">
        <v>160</v>
      </c>
      <c r="C142" s="69"/>
      <c r="D142" s="69"/>
      <c r="E142" s="69"/>
      <c r="F142" s="69"/>
      <c r="G142" s="69"/>
      <c r="H142" s="71"/>
      <c r="I142" s="71"/>
    </row>
    <row r="143" spans="1:9" s="68" customFormat="1" ht="30" x14ac:dyDescent="0.25">
      <c r="A143" s="69" t="s">
        <v>161</v>
      </c>
      <c r="B143" s="69" t="s">
        <v>162</v>
      </c>
      <c r="C143" s="69"/>
      <c r="D143" s="69"/>
      <c r="E143" s="69"/>
      <c r="F143" s="69"/>
      <c r="G143" s="69"/>
      <c r="H143" s="71"/>
      <c r="I143" s="71"/>
    </row>
    <row r="144" spans="1:9" x14ac:dyDescent="0.25">
      <c r="E144" s="15" t="s">
        <v>55</v>
      </c>
      <c r="F144" s="15" t="str">
        <f>IF((COUNT(C136:C143)&lt;&gt;COUNT(F136:F143)),"", ROUND(SUM(F136:F143),2))</f>
        <v/>
      </c>
      <c r="G144" s="14" t="str">
        <f>IF((COUNT(C136:C143)&lt;&gt;COUNT(F136:F143)),"Neužpildytos visų objektų kainos", "")</f>
        <v>Neužpildytos visų objektų kainos</v>
      </c>
    </row>
    <row r="145" spans="1:9" x14ac:dyDescent="0.25">
      <c r="C145" s="74" t="s">
        <v>56</v>
      </c>
      <c r="D145" s="16"/>
      <c r="E145" s="15" t="s">
        <v>57</v>
      </c>
      <c r="F145" s="15" t="str">
        <f>IF(OR(F144="",D145=""),"", ROUND(PRODUCT(D145,F144)/100,2))</f>
        <v/>
      </c>
      <c r="G145" s="14" t="str">
        <f>IF(D145="", "Nurodykite taikomą PVM dydį", "")</f>
        <v>Nurodykite taikomą PVM dydį</v>
      </c>
    </row>
    <row r="146" spans="1:9" x14ac:dyDescent="0.25">
      <c r="E146" s="15" t="s">
        <v>58</v>
      </c>
      <c r="F146" s="15">
        <f>IF(ISBLANK(F145), "", ROUND(SUM(F144:F145),2))</f>
        <v>0</v>
      </c>
    </row>
    <row r="150" spans="1:9" x14ac:dyDescent="0.25">
      <c r="A150" s="12" t="s">
        <v>163</v>
      </c>
      <c r="B150" s="12" t="s">
        <v>164</v>
      </c>
    </row>
    <row r="152" spans="1:9" x14ac:dyDescent="0.25">
      <c r="A152" s="12" t="s">
        <v>27</v>
      </c>
    </row>
    <row r="153" spans="1:9" s="73" customFormat="1" ht="45" x14ac:dyDescent="0.25">
      <c r="A153" s="72" t="s">
        <v>28</v>
      </c>
      <c r="B153" s="72" t="s">
        <v>29</v>
      </c>
      <c r="C153" s="72" t="s">
        <v>30</v>
      </c>
      <c r="D153" s="72" t="s">
        <v>31</v>
      </c>
      <c r="E153" s="72" t="s">
        <v>32</v>
      </c>
      <c r="F153" s="72" t="s">
        <v>33</v>
      </c>
      <c r="G153" s="72" t="s">
        <v>34</v>
      </c>
      <c r="H153" s="72" t="s">
        <v>35</v>
      </c>
      <c r="I153" s="72" t="s">
        <v>36</v>
      </c>
    </row>
    <row r="154" spans="1:9" s="68" customFormat="1" ht="30" x14ac:dyDescent="0.25">
      <c r="A154" s="67" t="s">
        <v>165</v>
      </c>
      <c r="B154" s="67" t="s">
        <v>166</v>
      </c>
      <c r="C154" s="69"/>
      <c r="D154" s="69"/>
      <c r="E154" s="69"/>
      <c r="F154" s="69"/>
      <c r="G154" s="69"/>
      <c r="H154" s="69"/>
      <c r="I154" s="69"/>
    </row>
    <row r="155" spans="1:9" s="68" customFormat="1" ht="30" x14ac:dyDescent="0.25">
      <c r="A155" s="69" t="s">
        <v>167</v>
      </c>
      <c r="B155" s="69" t="s">
        <v>166</v>
      </c>
      <c r="C155" s="69">
        <v>360</v>
      </c>
      <c r="D155" s="69" t="s">
        <v>40</v>
      </c>
      <c r="E155" s="70"/>
      <c r="F155" s="69" t="str">
        <f>IF(ISBLANK(E155),"", PRODUCT(C155,E155))</f>
        <v/>
      </c>
      <c r="G155" s="71"/>
      <c r="H155" s="69"/>
      <c r="I155" s="69"/>
    </row>
    <row r="156" spans="1:9" s="68" customFormat="1" ht="45" x14ac:dyDescent="0.25">
      <c r="A156" s="69" t="s">
        <v>168</v>
      </c>
      <c r="B156" s="69" t="s">
        <v>169</v>
      </c>
      <c r="C156" s="69"/>
      <c r="D156" s="69"/>
      <c r="E156" s="69"/>
      <c r="F156" s="69"/>
      <c r="G156" s="69"/>
      <c r="H156" s="71"/>
      <c r="I156" s="71"/>
    </row>
    <row r="157" spans="1:9" s="68" customFormat="1" ht="30" x14ac:dyDescent="0.25">
      <c r="A157" s="69" t="s">
        <v>170</v>
      </c>
      <c r="B157" s="69" t="s">
        <v>171</v>
      </c>
      <c r="C157" s="69"/>
      <c r="D157" s="69"/>
      <c r="E157" s="69"/>
      <c r="F157" s="69"/>
      <c r="G157" s="69"/>
      <c r="H157" s="71"/>
      <c r="I157" s="71"/>
    </row>
    <row r="158" spans="1:9" s="68" customFormat="1" x14ac:dyDescent="0.25">
      <c r="A158" s="69" t="s">
        <v>172</v>
      </c>
      <c r="B158" s="69" t="s">
        <v>173</v>
      </c>
      <c r="C158" s="69"/>
      <c r="D158" s="69"/>
      <c r="E158" s="69"/>
      <c r="F158" s="69"/>
      <c r="G158" s="69"/>
      <c r="H158" s="71"/>
      <c r="I158" s="71"/>
    </row>
    <row r="159" spans="1:9" s="68" customFormat="1" ht="30" x14ac:dyDescent="0.25">
      <c r="A159" s="69" t="s">
        <v>174</v>
      </c>
      <c r="B159" s="69" t="s">
        <v>175</v>
      </c>
      <c r="C159" s="69"/>
      <c r="D159" s="69"/>
      <c r="E159" s="69"/>
      <c r="F159" s="69"/>
      <c r="G159" s="69"/>
      <c r="H159" s="71"/>
      <c r="I159" s="71"/>
    </row>
    <row r="160" spans="1:9" s="68" customFormat="1" ht="30" x14ac:dyDescent="0.25">
      <c r="A160" s="69" t="s">
        <v>176</v>
      </c>
      <c r="B160" s="69" t="s">
        <v>177</v>
      </c>
      <c r="C160" s="69"/>
      <c r="D160" s="69"/>
      <c r="E160" s="69"/>
      <c r="F160" s="69"/>
      <c r="G160" s="69"/>
      <c r="H160" s="71"/>
      <c r="I160" s="71"/>
    </row>
    <row r="161" spans="1:9" s="68" customFormat="1" ht="30" x14ac:dyDescent="0.25">
      <c r="A161" s="69" t="s">
        <v>178</v>
      </c>
      <c r="B161" s="69" t="s">
        <v>179</v>
      </c>
      <c r="C161" s="69"/>
      <c r="D161" s="69"/>
      <c r="E161" s="69"/>
      <c r="F161" s="69"/>
      <c r="G161" s="69"/>
      <c r="H161" s="71"/>
      <c r="I161" s="71"/>
    </row>
    <row r="162" spans="1:9" s="68" customFormat="1" ht="45" x14ac:dyDescent="0.25">
      <c r="A162" s="69" t="s">
        <v>180</v>
      </c>
      <c r="B162" s="69" t="s">
        <v>181</v>
      </c>
      <c r="C162" s="69"/>
      <c r="D162" s="69"/>
      <c r="E162" s="69"/>
      <c r="F162" s="69"/>
      <c r="G162" s="69"/>
      <c r="H162" s="71"/>
      <c r="I162" s="71"/>
    </row>
    <row r="163" spans="1:9" s="68" customFormat="1" ht="30" x14ac:dyDescent="0.25">
      <c r="A163" s="69" t="s">
        <v>182</v>
      </c>
      <c r="B163" s="69" t="s">
        <v>183</v>
      </c>
      <c r="C163" s="69"/>
      <c r="D163" s="69"/>
      <c r="E163" s="69"/>
      <c r="F163" s="69"/>
      <c r="G163" s="69"/>
      <c r="H163" s="71"/>
      <c r="I163" s="71"/>
    </row>
    <row r="164" spans="1:9" s="68" customFormat="1" ht="45" x14ac:dyDescent="0.25">
      <c r="A164" s="69" t="s">
        <v>184</v>
      </c>
      <c r="B164" s="69" t="s">
        <v>185</v>
      </c>
      <c r="C164" s="69"/>
      <c r="D164" s="69"/>
      <c r="E164" s="69"/>
      <c r="F164" s="69"/>
      <c r="G164" s="69"/>
      <c r="H164" s="71"/>
      <c r="I164" s="71"/>
    </row>
    <row r="165" spans="1:9" x14ac:dyDescent="0.25">
      <c r="E165" s="15" t="s">
        <v>55</v>
      </c>
      <c r="F165" s="15" t="str">
        <f>IF((COUNT(C155:C164)&lt;&gt;COUNT(F155:F164)),"", ROUND(SUM(F155:F164),2))</f>
        <v/>
      </c>
      <c r="G165" s="14" t="str">
        <f>IF((COUNT(C155:C164)&lt;&gt;COUNT(F155:F164)),"Neužpildytos visų objektų kainos", "")</f>
        <v>Neužpildytos visų objektų kainos</v>
      </c>
    </row>
    <row r="166" spans="1:9" x14ac:dyDescent="0.25">
      <c r="C166" s="74" t="s">
        <v>56</v>
      </c>
      <c r="D166" s="16"/>
      <c r="E166" s="15" t="s">
        <v>57</v>
      </c>
      <c r="F166" s="15" t="str">
        <f>IF(OR(F165="",D166=""),"", ROUND(PRODUCT(D166,F165)/100,2))</f>
        <v/>
      </c>
      <c r="G166" s="14" t="str">
        <f>IF(D166="", "Nurodykite taikomą PVM dydį", "")</f>
        <v>Nurodykite taikomą PVM dydį</v>
      </c>
    </row>
    <row r="167" spans="1:9" x14ac:dyDescent="0.25">
      <c r="E167" s="15" t="s">
        <v>58</v>
      </c>
      <c r="F167" s="15">
        <f>IF(ISBLANK(F166), "", ROUND(SUM(F165:F166),2))</f>
        <v>0</v>
      </c>
    </row>
  </sheetData>
  <sheetProtection algorithmName="SHA-512" hashValue="67sYXrESV2ndbhq517ZctQ1U1c161pSynPFkmKo+oKhUTA3dHHYmpW7aq2FXQil8PgbPzmAjyHDVsGeoGnqbqg==" saltValue="82ciHytVLMyKFL2E9tlXJ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186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187</v>
      </c>
      <c r="B5" s="41"/>
      <c r="C5" s="39" t="s">
        <v>188</v>
      </c>
      <c r="D5" s="40"/>
      <c r="E5" s="41"/>
      <c r="F5" s="39" t="s">
        <v>189</v>
      </c>
      <c r="G5" s="40"/>
      <c r="H5" s="41"/>
      <c r="I5" s="39" t="s">
        <v>190</v>
      </c>
      <c r="J5" s="41"/>
      <c r="K5" s="9" t="s">
        <v>191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192</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188</v>
      </c>
      <c r="D19" s="40"/>
      <c r="E19" s="41"/>
      <c r="F19" s="39" t="s">
        <v>193</v>
      </c>
      <c r="G19" s="40"/>
      <c r="H19" s="41"/>
      <c r="I19" s="60" t="s">
        <v>190</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194</v>
      </c>
      <c r="B33" s="27"/>
      <c r="C33" s="27"/>
      <c r="D33" s="27"/>
      <c r="E33" s="27"/>
      <c r="F33" s="27"/>
      <c r="G33" s="27"/>
      <c r="H33" s="27"/>
      <c r="I33" s="27"/>
      <c r="J33" s="27"/>
    </row>
    <row r="34" spans="1:10" ht="15.95" customHeight="1" thickBot="1" x14ac:dyDescent="0.3"/>
    <row r="35" spans="1:10" ht="15.95" customHeight="1" x14ac:dyDescent="0.25">
      <c r="A35" s="8" t="s">
        <v>28</v>
      </c>
      <c r="B35" s="56" t="s">
        <v>195</v>
      </c>
      <c r="C35" s="40"/>
      <c r="D35" s="40"/>
      <c r="E35" s="40"/>
      <c r="F35" s="40"/>
      <c r="G35" s="41"/>
      <c r="H35" s="57" t="s">
        <v>196</v>
      </c>
      <c r="I35" s="40"/>
      <c r="J35" s="58"/>
    </row>
    <row r="36" spans="1:10" ht="48" customHeight="1" x14ac:dyDescent="0.25">
      <c r="A36" s="19" t="s">
        <v>197</v>
      </c>
      <c r="B36" s="48" t="s">
        <v>198</v>
      </c>
      <c r="C36" s="43"/>
      <c r="D36" s="43"/>
      <c r="E36" s="43"/>
      <c r="F36" s="43"/>
      <c r="G36" s="26"/>
      <c r="H36" s="51"/>
      <c r="I36" s="43"/>
      <c r="J36" s="45"/>
    </row>
    <row r="37" spans="1:10" ht="48" customHeight="1" x14ac:dyDescent="0.25">
      <c r="A37" s="19" t="s">
        <v>199</v>
      </c>
      <c r="B37" s="48" t="s">
        <v>200</v>
      </c>
      <c r="C37" s="43"/>
      <c r="D37" s="43"/>
      <c r="E37" s="43"/>
      <c r="F37" s="43"/>
      <c r="G37" s="26"/>
      <c r="H37" s="51"/>
      <c r="I37" s="43"/>
      <c r="J37" s="45"/>
    </row>
    <row r="38" spans="1:10" ht="48" customHeight="1" x14ac:dyDescent="0.25">
      <c r="A38" s="19" t="s">
        <v>201</v>
      </c>
      <c r="B38" s="48" t="s">
        <v>202</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203</v>
      </c>
      <c r="B48" s="27"/>
      <c r="C48" s="27"/>
      <c r="D48" s="27"/>
      <c r="E48" s="27"/>
      <c r="F48" s="27"/>
      <c r="G48" s="27"/>
      <c r="H48" s="27"/>
      <c r="I48" s="27"/>
      <c r="J48" s="27"/>
    </row>
    <row r="51" spans="1:10" x14ac:dyDescent="0.25">
      <c r="A51" s="47" t="s">
        <v>204</v>
      </c>
      <c r="B51" s="27"/>
      <c r="C51" s="27"/>
      <c r="D51" s="27"/>
      <c r="E51" s="53"/>
      <c r="F51" s="27"/>
      <c r="G51" s="27"/>
      <c r="H51" s="27"/>
      <c r="I51" s="27"/>
      <c r="J51" s="27"/>
    </row>
    <row r="53" spans="1:10" x14ac:dyDescent="0.25">
      <c r="A53" s="47" t="s">
        <v>205</v>
      </c>
      <c r="B53" s="27"/>
      <c r="C53" s="27"/>
      <c r="D53" s="27"/>
      <c r="E53" s="53"/>
      <c r="F53" s="27"/>
      <c r="G53" s="27"/>
      <c r="H53" s="27"/>
      <c r="I53" s="27"/>
      <c r="J53" s="27"/>
    </row>
    <row r="100" spans="1:1" ht="15.75" x14ac:dyDescent="0.25">
      <c r="A100" t="s">
        <v>206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2026-04-02T13:05:50Z</cp:lastPrinted>
  <dcterms:created xsi:type="dcterms:W3CDTF">2023-04-04T12:16:45Z</dcterms:created>
  <dcterms:modified xsi:type="dcterms:W3CDTF">2026-04-02T13:32:15Z</dcterms:modified>
</cp:coreProperties>
</file>