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giraitesvandenysuab-my.sharepoint.com/personal/egle_jasiukaitiene_giraitesvandenys_lt/Documents/D diskas/Viešieji pirkimai/2026/Darbai/Babtų stadionas/Pirkimo dokumentai/"/>
    </mc:Choice>
  </mc:AlternateContent>
  <xr:revisionPtr revIDLastSave="132" documentId="8_{05286E3C-BB2F-4D2E-8C2A-1CD802EFA1AC}" xr6:coauthVersionLast="47" xr6:coauthVersionMax="47" xr10:uidLastSave="{B6DE8B6D-3747-4F5E-BBA2-6BE9309DEDDD}"/>
  <bookViews>
    <workbookView xWindow="-120" yWindow="-120" windowWidth="29040" windowHeight="15720" xr2:uid="{4C9461DB-A9B0-4F21-8A52-BBFDA282D859}"/>
  </bookViews>
  <sheets>
    <sheet name="Žiniaraštis" sheetId="2" r:id="rId1"/>
  </sheets>
  <definedNames>
    <definedName name="_Hlk25825220" localSheetId="0">#N/A</definedName>
    <definedName name="Kodas">#N/A</definedName>
    <definedName name="Nr">#N/A</definedName>
    <definedName name="ZinPavadinimas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2" l="1"/>
  <c r="F29" i="2"/>
  <c r="B29" i="2"/>
  <c r="F28" i="2"/>
  <c r="B26" i="2"/>
  <c r="F25" i="2"/>
  <c r="F26" i="2" s="1"/>
  <c r="F13" i="2" l="1"/>
  <c r="F12" i="2"/>
  <c r="F11" i="2"/>
  <c r="B23" i="2"/>
  <c r="F22" i="2"/>
  <c r="F15" i="2"/>
  <c r="F14" i="2"/>
  <c r="B20" i="2"/>
  <c r="F16" i="2"/>
  <c r="F19" i="2"/>
  <c r="B17" i="2"/>
  <c r="F17" i="2" l="1"/>
  <c r="F20" i="2"/>
  <c r="F23" i="2"/>
  <c r="F31" i="2" l="1"/>
  <c r="F3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F3D08E66-B47E-451F-B2B3-D436975DBAD9}">
      <text>
        <r>
          <rPr>
            <b/>
            <sz val="9"/>
            <color indexed="8"/>
            <rFont val="Tahoma"/>
            <family val="2"/>
            <charset val="186"/>
          </rPr>
          <t>Numeris nėra būtinas</t>
        </r>
      </text>
    </comment>
    <comment ref="D8" authorId="0" shapeId="0" xr:uid="{E66B5F45-E8F3-465F-8ABA-1D7F00939044}">
      <text>
        <r>
          <rPr>
            <b/>
            <sz val="9"/>
            <color indexed="8"/>
            <rFont val="Tahoma"/>
            <family val="2"/>
            <charset val="186"/>
          </rPr>
          <t>Pildant pradinę sąmatą
kiekis turi būti &gt; 0</t>
        </r>
      </text>
    </comment>
    <comment ref="E8" authorId="0" shapeId="0" xr:uid="{939910E8-653E-49D0-9B32-BD0691CAF52C}">
      <text>
        <r>
          <rPr>
            <b/>
            <sz val="9"/>
            <color indexed="8"/>
            <rFont val="Tahoma"/>
            <family val="2"/>
            <charset val="186"/>
          </rPr>
          <t>Pildant pradinę sąmatą
kainos pildyti nebūtina</t>
        </r>
      </text>
    </comment>
  </commentList>
</comments>
</file>

<file path=xl/sharedStrings.xml><?xml version="1.0" encoding="utf-8"?>
<sst xmlns="http://schemas.openxmlformats.org/spreadsheetml/2006/main" count="58" uniqueCount="47">
  <si>
    <t>Sutarties pavadinimas:</t>
  </si>
  <si>
    <t>Sutarties numeris:</t>
  </si>
  <si>
    <t>Užsakovas:</t>
  </si>
  <si>
    <t>Rangovas:</t>
  </si>
  <si>
    <t>Darbų žiniaraštis</t>
  </si>
  <si>
    <t>Eil. Nr.</t>
  </si>
  <si>
    <t>Pozicijos</t>
  </si>
  <si>
    <t>Mato        vnt.</t>
  </si>
  <si>
    <t>Pagal pirkimo dokumentus</t>
  </si>
  <si>
    <t>Kiekis</t>
  </si>
  <si>
    <t>Vnt. kaina be PVM, Eur</t>
  </si>
  <si>
    <t>Suma,                          Eur</t>
  </si>
  <si>
    <t>2.</t>
  </si>
  <si>
    <t>VISO DARBAMS</t>
  </si>
  <si>
    <t>PVM</t>
  </si>
  <si>
    <t>Viso su PVM</t>
  </si>
  <si>
    <t>UAB "Giraitės vandenys"</t>
  </si>
  <si>
    <t/>
  </si>
  <si>
    <t>1.1.</t>
  </si>
  <si>
    <t>1.2.</t>
  </si>
  <si>
    <t>BENDROJI DALIS</t>
  </si>
  <si>
    <t>Komplektas</t>
  </si>
  <si>
    <t>Kadastriniai matavimai</t>
  </si>
  <si>
    <t>Išpildomoji dokumentacija</t>
  </si>
  <si>
    <t>1.3.</t>
  </si>
  <si>
    <t>1.4.</t>
  </si>
  <si>
    <t>2.1.</t>
  </si>
  <si>
    <t>Registravimas VĮ Registrų centre</t>
  </si>
  <si>
    <t>Apsaugos zonų registravimas</t>
  </si>
  <si>
    <t>3.</t>
  </si>
  <si>
    <t>3.1.</t>
  </si>
  <si>
    <t>4.</t>
  </si>
  <si>
    <t>4.1.</t>
  </si>
  <si>
    <t>Techninis darbo projektas</t>
  </si>
  <si>
    <t>Topo nuotrauka</t>
  </si>
  <si>
    <t>1.5.</t>
  </si>
  <si>
    <t>1.6.</t>
  </si>
  <si>
    <t>Lietaus nuotekų tinklai (šuliniai, išleistuvas, žemės kasimo darbai, dangų ardymas, atstatymas*, išbandymas ir praplovimas)</t>
  </si>
  <si>
    <t>PAVIRŠINIŲ (LIETAUS) NUOTEKŲ TINKLŲ PLĖTRA GYNIOS G.</t>
  </si>
  <si>
    <t>NAUJO IŠLEISTUVO ĮRENGIMAS</t>
  </si>
  <si>
    <t>Naujo išleistuvo įrengimas</t>
  </si>
  <si>
    <t>Paviršinių (lietaus) nuotekų tinklų plėtra Alytaus g., Gynios g., Babtų mstl., Babtų sen., Kauno r. sav.</t>
  </si>
  <si>
    <t>PAVIRŠINIŲ (LIETAUS) NUOTEKŲ TINKLŲ PLĖTRA ALYTAUS G.</t>
  </si>
  <si>
    <t>5.</t>
  </si>
  <si>
    <t>NUOTEKŲ VALYMO ĮRENGINIAI</t>
  </si>
  <si>
    <t>Nuotekų valymo įrenginiai</t>
  </si>
  <si>
    <t>5.1.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</si>
</sst>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Lt&quot;"/>
    <numFmt numFmtId="165" formatCode="_-* #,##0.00&quot; Lt&quot;_-;\-* #,##0.00&quot; Lt&quot;_-;_-* \-??&quot; Lt&quot;_-;_-@_-"/>
  </numFmts>
  <fonts count="12" x14ac:knownFonts="1">
    <font>
      <sz val="11"/>
      <color indexed="8"/>
      <name val="Calibri"/>
      <family val="2"/>
      <charset val="186"/>
    </font>
    <font>
      <b/>
      <sz val="9"/>
      <color indexed="8"/>
      <name val="Tahoma"/>
      <family val="2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name val="Calibri"/>
      <family val="2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</font>
    <font>
      <b/>
      <sz val="12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4"/>
        <b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7" fillId="0" borderId="0" applyFill="0" applyBorder="0" applyAlignment="0" applyProtection="0"/>
    <xf numFmtId="0" fontId="3" fillId="0" borderId="0"/>
  </cellStyleXfs>
  <cellXfs count="48">
    <xf numFmtId="0" fontId="0" fillId="0" borderId="0" xfId="0"/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16" fontId="5" fillId="0" borderId="1" xfId="0" applyNumberFormat="1" applyFont="1" applyBorder="1" applyAlignment="1">
      <alignment horizontal="center" vertical="center"/>
    </xf>
    <xf numFmtId="49" fontId="6" fillId="2" borderId="1" xfId="2" applyNumberFormat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center" vertical="center" wrapText="1"/>
    </xf>
    <xf numFmtId="164" fontId="6" fillId="2" borderId="1" xfId="2" applyNumberFormat="1" applyFont="1" applyFill="1" applyBorder="1" applyAlignment="1">
      <alignment horizontal="right" vertical="center" wrapText="1"/>
    </xf>
    <xf numFmtId="4" fontId="6" fillId="2" borderId="1" xfId="2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2" fontId="6" fillId="2" borderId="1" xfId="2" applyNumberFormat="1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left" vertical="center" wrapText="1"/>
    </xf>
    <xf numFmtId="2" fontId="4" fillId="2" borderId="1" xfId="2" applyNumberFormat="1" applyFont="1" applyFill="1" applyBorder="1" applyAlignment="1">
      <alignment horizontal="center" vertical="center" wrapText="1"/>
    </xf>
    <xf numFmtId="4" fontId="4" fillId="2" borderId="1" xfId="2" applyNumberFormat="1" applyFont="1" applyFill="1" applyBorder="1" applyAlignment="1">
      <alignment horizontal="left" vertical="center" wrapText="1"/>
    </xf>
    <xf numFmtId="2" fontId="4" fillId="2" borderId="1" xfId="2" applyNumberFormat="1" applyFont="1" applyFill="1" applyBorder="1" applyAlignment="1">
      <alignment horizontal="left" vertical="center" wrapText="1"/>
    </xf>
    <xf numFmtId="49" fontId="5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4" fontId="5" fillId="0" borderId="1" xfId="2" applyNumberFormat="1" applyFont="1" applyBorder="1" applyAlignment="1">
      <alignment horizontal="right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/>
    </xf>
    <xf numFmtId="0" fontId="2" fillId="0" borderId="1" xfId="2" applyFont="1" applyBorder="1" applyAlignment="1">
      <alignment horizontal="center" vertical="center" wrapText="1"/>
    </xf>
    <xf numFmtId="2" fontId="2" fillId="0" borderId="1" xfId="2" applyNumberFormat="1" applyFont="1" applyBorder="1" applyAlignment="1">
      <alignment horizontal="center" vertical="center" wrapText="1"/>
    </xf>
    <xf numFmtId="164" fontId="2" fillId="0" borderId="1" xfId="2" applyNumberFormat="1" applyFont="1" applyBorder="1" applyAlignment="1">
      <alignment horizontal="right" vertical="center" wrapText="1"/>
    </xf>
    <xf numFmtId="4" fontId="6" fillId="0" borderId="1" xfId="2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10" fillId="0" borderId="1" xfId="2" applyNumberFormat="1" applyFont="1" applyBorder="1" applyAlignment="1">
      <alignment horizontal="right" vertical="center" wrapText="1"/>
    </xf>
    <xf numFmtId="49" fontId="8" fillId="0" borderId="1" xfId="0" applyNumberFormat="1" applyFont="1" applyBorder="1"/>
    <xf numFmtId="0" fontId="6" fillId="0" borderId="1" xfId="2" applyFont="1" applyBorder="1" applyAlignment="1">
      <alignment horizontal="left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4" fontId="6" fillId="0" borderId="1" xfId="1" applyNumberFormat="1" applyFont="1" applyBorder="1"/>
    <xf numFmtId="4" fontId="6" fillId="0" borderId="1" xfId="0" applyNumberFormat="1" applyFont="1" applyBorder="1"/>
    <xf numFmtId="0" fontId="5" fillId="0" borderId="0" xfId="0" applyFont="1"/>
    <xf numFmtId="0" fontId="5" fillId="0" borderId="1" xfId="2" applyFont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3">
    <cellStyle name="Currency" xfId="1" builtinId="4"/>
    <cellStyle name="Excel Built-in Normal" xfId="2" xr:uid="{6E8C87D9-CE86-45AC-BF29-63F00C82FB7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3C6E1-8A6C-414B-A023-10B161A77523}">
  <dimension ref="A1:P41"/>
  <sheetViews>
    <sheetView tabSelected="1" zoomScaleNormal="100" workbookViewId="0">
      <selection activeCell="K26" sqref="K26"/>
    </sheetView>
  </sheetViews>
  <sheetFormatPr defaultColWidth="8.85546875" defaultRowHeight="15" x14ac:dyDescent="0.25"/>
  <cols>
    <col min="1" max="1" width="8.85546875" customWidth="1"/>
    <col min="2" max="2" width="51.140625" customWidth="1"/>
    <col min="3" max="3" width="10.85546875" customWidth="1"/>
    <col min="4" max="4" width="11.42578125" style="27" customWidth="1"/>
    <col min="5" max="5" width="11.7109375" customWidth="1"/>
    <col min="6" max="6" width="10" customWidth="1"/>
  </cols>
  <sheetData>
    <row r="1" spans="1:6" ht="58.5" customHeight="1" x14ac:dyDescent="0.25">
      <c r="A1" s="40" t="s">
        <v>0</v>
      </c>
      <c r="B1" s="40"/>
      <c r="C1" s="41" t="s">
        <v>41</v>
      </c>
      <c r="D1" s="41"/>
      <c r="E1" s="41"/>
      <c r="F1" s="41"/>
    </row>
    <row r="2" spans="1:6" x14ac:dyDescent="0.25">
      <c r="A2" s="42" t="s">
        <v>1</v>
      </c>
      <c r="B2" s="42"/>
      <c r="C2" s="2" t="s">
        <v>17</v>
      </c>
      <c r="D2" s="10"/>
      <c r="E2" s="2"/>
      <c r="F2" s="2"/>
    </row>
    <row r="3" spans="1:6" ht="19.5" customHeight="1" x14ac:dyDescent="0.25">
      <c r="A3" s="40" t="s">
        <v>2</v>
      </c>
      <c r="B3" s="40"/>
      <c r="C3" s="2" t="s">
        <v>16</v>
      </c>
      <c r="D3" s="10"/>
      <c r="E3" s="2"/>
      <c r="F3" s="2"/>
    </row>
    <row r="4" spans="1:6" x14ac:dyDescent="0.25">
      <c r="A4" s="40" t="s">
        <v>3</v>
      </c>
      <c r="B4" s="40"/>
      <c r="C4" s="3"/>
      <c r="D4" s="10"/>
      <c r="E4" s="2"/>
      <c r="F4" s="2"/>
    </row>
    <row r="5" spans="1:6" ht="20.25" customHeight="1" x14ac:dyDescent="0.25">
      <c r="A5" s="2"/>
      <c r="B5" s="2"/>
      <c r="C5" s="3"/>
      <c r="D5" s="10"/>
      <c r="E5" s="2"/>
      <c r="F5" s="2"/>
    </row>
    <row r="6" spans="1:6" ht="18.75" x14ac:dyDescent="0.25">
      <c r="A6" s="43" t="s">
        <v>4</v>
      </c>
      <c r="B6" s="43"/>
      <c r="C6" s="44" t="s">
        <v>17</v>
      </c>
      <c r="D6" s="44"/>
      <c r="E6" s="44"/>
      <c r="F6" s="44"/>
    </row>
    <row r="7" spans="1:6" x14ac:dyDescent="0.25">
      <c r="A7" s="45" t="s">
        <v>5</v>
      </c>
      <c r="B7" s="46" t="s">
        <v>6</v>
      </c>
      <c r="C7" s="47" t="s">
        <v>7</v>
      </c>
      <c r="D7" s="46" t="s">
        <v>8</v>
      </c>
      <c r="E7" s="46"/>
      <c r="F7" s="46"/>
    </row>
    <row r="8" spans="1:6" ht="42.75" x14ac:dyDescent="0.25">
      <c r="A8" s="45"/>
      <c r="B8" s="46"/>
      <c r="C8" s="47"/>
      <c r="D8" s="28" t="s">
        <v>9</v>
      </c>
      <c r="E8" s="29" t="s">
        <v>10</v>
      </c>
      <c r="F8" s="29" t="s">
        <v>11</v>
      </c>
    </row>
    <row r="9" spans="1:6" ht="15.75" x14ac:dyDescent="0.25">
      <c r="A9" s="39"/>
      <c r="B9" s="39"/>
      <c r="C9" s="39"/>
      <c r="D9" s="39"/>
      <c r="E9" s="39"/>
      <c r="F9" s="39"/>
    </row>
    <row r="10" spans="1:6" ht="21" customHeight="1" x14ac:dyDescent="0.25">
      <c r="A10" s="12">
        <v>1</v>
      </c>
      <c r="B10" s="13" t="s">
        <v>20</v>
      </c>
      <c r="C10" s="14"/>
      <c r="D10" s="15"/>
      <c r="E10" s="16"/>
      <c r="F10" s="16"/>
    </row>
    <row r="11" spans="1:6" ht="17.25" customHeight="1" x14ac:dyDescent="0.25">
      <c r="A11" s="4" t="s">
        <v>18</v>
      </c>
      <c r="B11" s="1" t="s">
        <v>33</v>
      </c>
      <c r="C11" s="19" t="s">
        <v>21</v>
      </c>
      <c r="D11" s="19">
        <v>1</v>
      </c>
      <c r="E11" s="20"/>
      <c r="F11" s="20">
        <f t="shared" ref="F11:F13" si="0">ROUND(D11*E11,2)</f>
        <v>0</v>
      </c>
    </row>
    <row r="12" spans="1:6" ht="17.25" customHeight="1" x14ac:dyDescent="0.25">
      <c r="A12" s="4" t="s">
        <v>19</v>
      </c>
      <c r="B12" s="1" t="s">
        <v>34</v>
      </c>
      <c r="C12" s="19" t="s">
        <v>21</v>
      </c>
      <c r="D12" s="19">
        <v>1</v>
      </c>
      <c r="E12" s="20"/>
      <c r="F12" s="20">
        <f t="shared" si="0"/>
        <v>0</v>
      </c>
    </row>
    <row r="13" spans="1:6" ht="17.25" customHeight="1" x14ac:dyDescent="0.25">
      <c r="A13" s="4" t="s">
        <v>24</v>
      </c>
      <c r="B13" s="1" t="s">
        <v>23</v>
      </c>
      <c r="C13" s="19" t="s">
        <v>21</v>
      </c>
      <c r="D13" s="19">
        <v>1</v>
      </c>
      <c r="E13" s="20"/>
      <c r="F13" s="20">
        <f t="shared" si="0"/>
        <v>0</v>
      </c>
    </row>
    <row r="14" spans="1:6" ht="17.25" customHeight="1" x14ac:dyDescent="0.25">
      <c r="A14" s="4" t="s">
        <v>25</v>
      </c>
      <c r="B14" s="1" t="s">
        <v>22</v>
      </c>
      <c r="C14" s="19" t="s">
        <v>21</v>
      </c>
      <c r="D14" s="19">
        <v>1</v>
      </c>
      <c r="E14" s="20"/>
      <c r="F14" s="20">
        <f>ROUND(D14*E14,2)</f>
        <v>0</v>
      </c>
    </row>
    <row r="15" spans="1:6" ht="17.25" customHeight="1" x14ac:dyDescent="0.25">
      <c r="A15" s="4" t="s">
        <v>35</v>
      </c>
      <c r="B15" s="1" t="s">
        <v>28</v>
      </c>
      <c r="C15" s="19" t="s">
        <v>21</v>
      </c>
      <c r="D15" s="19">
        <v>1</v>
      </c>
      <c r="E15" s="20"/>
      <c r="F15" s="20">
        <f>ROUND(D15*E15,2)</f>
        <v>0</v>
      </c>
    </row>
    <row r="16" spans="1:6" ht="17.25" customHeight="1" x14ac:dyDescent="0.25">
      <c r="A16" s="4" t="s">
        <v>36</v>
      </c>
      <c r="B16" s="1" t="s">
        <v>27</v>
      </c>
      <c r="C16" s="19" t="s">
        <v>21</v>
      </c>
      <c r="D16" s="19">
        <v>1</v>
      </c>
      <c r="E16" s="20"/>
      <c r="F16" s="20">
        <f>ROUND(D16*E16,2)</f>
        <v>0</v>
      </c>
    </row>
    <row r="17" spans="1:6" ht="16.350000000000001" customHeight="1" x14ac:dyDescent="0.25">
      <c r="A17" s="21"/>
      <c r="B17" s="22" t="str">
        <f>CONCATENATE("Viso (",B10,")")</f>
        <v>Viso (BENDROJI DALIS)</v>
      </c>
      <c r="C17" s="23"/>
      <c r="D17" s="24"/>
      <c r="E17" s="25"/>
      <c r="F17" s="26">
        <f>SUM(F11:F16)</f>
        <v>0</v>
      </c>
    </row>
    <row r="18" spans="1:6" ht="42.75" customHeight="1" x14ac:dyDescent="0.25">
      <c r="A18" s="12" t="s">
        <v>12</v>
      </c>
      <c r="B18" s="13" t="s">
        <v>42</v>
      </c>
      <c r="C18" s="14"/>
      <c r="D18" s="15"/>
      <c r="E18" s="16"/>
      <c r="F18" s="17"/>
    </row>
    <row r="19" spans="1:6" ht="40.5" customHeight="1" x14ac:dyDescent="0.25">
      <c r="A19" s="18" t="s">
        <v>26</v>
      </c>
      <c r="B19" s="38" t="s">
        <v>37</v>
      </c>
      <c r="C19" s="19" t="s">
        <v>21</v>
      </c>
      <c r="D19" s="19">
        <v>1</v>
      </c>
      <c r="E19" s="20"/>
      <c r="F19" s="20">
        <f>ROUND(D19*E19,2)</f>
        <v>0</v>
      </c>
    </row>
    <row r="20" spans="1:6" ht="34.5" customHeight="1" x14ac:dyDescent="0.25">
      <c r="A20" s="18"/>
      <c r="B20" s="22" t="str">
        <f>CONCATENATE("Viso (",B18,")")</f>
        <v>Viso (PAVIRŠINIŲ (LIETAUS) NUOTEKŲ TINKLŲ PLĖTRA ALYTAUS G.)</v>
      </c>
      <c r="C20" s="19"/>
      <c r="D20" s="19"/>
      <c r="E20" s="20"/>
      <c r="F20" s="30">
        <f>SUM(F19:F19)</f>
        <v>0</v>
      </c>
    </row>
    <row r="21" spans="1:6" ht="35.25" customHeight="1" x14ac:dyDescent="0.25">
      <c r="A21" s="12" t="s">
        <v>29</v>
      </c>
      <c r="B21" s="13" t="s">
        <v>38</v>
      </c>
      <c r="C21" s="14"/>
      <c r="D21" s="15"/>
      <c r="E21" s="16"/>
      <c r="F21" s="17"/>
    </row>
    <row r="22" spans="1:6" ht="49.5" customHeight="1" x14ac:dyDescent="0.25">
      <c r="A22" s="18" t="s">
        <v>30</v>
      </c>
      <c r="B22" s="38" t="s">
        <v>37</v>
      </c>
      <c r="C22" s="19" t="s">
        <v>21</v>
      </c>
      <c r="D22" s="19">
        <v>1</v>
      </c>
      <c r="E22" s="20"/>
      <c r="F22" s="20">
        <f>ROUND(D22*E22,2)</f>
        <v>0</v>
      </c>
    </row>
    <row r="23" spans="1:6" ht="34.5" customHeight="1" x14ac:dyDescent="0.25">
      <c r="A23" s="18"/>
      <c r="B23" s="22" t="str">
        <f>CONCATENATE("Viso (",B21,")")</f>
        <v>Viso (PAVIRŠINIŲ (LIETAUS) NUOTEKŲ TINKLŲ PLĖTRA GYNIOS G.)</v>
      </c>
      <c r="C23" s="19"/>
      <c r="D23" s="19"/>
      <c r="E23" s="20"/>
      <c r="F23" s="30">
        <f>SUM(F22:F22)</f>
        <v>0</v>
      </c>
    </row>
    <row r="24" spans="1:6" ht="32.25" customHeight="1" x14ac:dyDescent="0.25">
      <c r="A24" s="12" t="s">
        <v>31</v>
      </c>
      <c r="B24" s="13" t="s">
        <v>39</v>
      </c>
      <c r="C24" s="14"/>
      <c r="D24" s="15"/>
      <c r="E24" s="16"/>
      <c r="F24" s="17"/>
    </row>
    <row r="25" spans="1:6" ht="32.25" customHeight="1" x14ac:dyDescent="0.25">
      <c r="A25" s="18" t="s">
        <v>32</v>
      </c>
      <c r="B25" s="1" t="s">
        <v>40</v>
      </c>
      <c r="C25" s="19" t="s">
        <v>21</v>
      </c>
      <c r="D25" s="19">
        <v>1</v>
      </c>
      <c r="E25" s="20"/>
      <c r="F25" s="20">
        <f>ROUND(D25*E25,2)</f>
        <v>0</v>
      </c>
    </row>
    <row r="26" spans="1:6" ht="32.25" customHeight="1" x14ac:dyDescent="0.25">
      <c r="A26" s="18"/>
      <c r="B26" s="22" t="str">
        <f>CONCATENATE("Viso (",B24,")")</f>
        <v>Viso (NAUJO IŠLEISTUVO ĮRENGIMAS)</v>
      </c>
      <c r="C26" s="19"/>
      <c r="D26" s="19"/>
      <c r="E26" s="20"/>
      <c r="F26" s="30">
        <f>SUM(F25)</f>
        <v>0</v>
      </c>
    </row>
    <row r="27" spans="1:6" ht="32.25" customHeight="1" x14ac:dyDescent="0.25">
      <c r="A27" s="12" t="s">
        <v>43</v>
      </c>
      <c r="B27" s="13" t="s">
        <v>44</v>
      </c>
      <c r="C27" s="14"/>
      <c r="D27" s="15"/>
      <c r="E27" s="16"/>
      <c r="F27" s="17"/>
    </row>
    <row r="28" spans="1:6" ht="32.25" customHeight="1" x14ac:dyDescent="0.25">
      <c r="A28" s="18" t="s">
        <v>46</v>
      </c>
      <c r="B28" s="1" t="s">
        <v>45</v>
      </c>
      <c r="C28" s="19" t="s">
        <v>21</v>
      </c>
      <c r="D28" s="19">
        <v>1</v>
      </c>
      <c r="E28" s="20"/>
      <c r="F28" s="20">
        <f>ROUND(D28*E28,2)</f>
        <v>0</v>
      </c>
    </row>
    <row r="29" spans="1:6" ht="32.25" customHeight="1" x14ac:dyDescent="0.25">
      <c r="A29" s="18"/>
      <c r="B29" s="22" t="str">
        <f>CONCATENATE("Viso (",B27,")")</f>
        <v>Viso (NUOTEKŲ VALYMO ĮRENGINIAI)</v>
      </c>
      <c r="C29" s="19"/>
      <c r="D29" s="19"/>
      <c r="E29" s="20"/>
      <c r="F29" s="30">
        <f>SUM(F28)</f>
        <v>0</v>
      </c>
    </row>
    <row r="30" spans="1:6" ht="16.350000000000001" customHeight="1" x14ac:dyDescent="0.25">
      <c r="A30" s="5"/>
      <c r="B30" s="6" t="s">
        <v>13</v>
      </c>
      <c r="C30" s="7"/>
      <c r="D30" s="11"/>
      <c r="E30" s="8"/>
      <c r="F30" s="9">
        <f>+F17+F20+F23+F26+F29</f>
        <v>0</v>
      </c>
    </row>
    <row r="31" spans="1:6" ht="16.350000000000001" customHeight="1" x14ac:dyDescent="0.25">
      <c r="A31" s="31"/>
      <c r="B31" s="32" t="s">
        <v>14</v>
      </c>
      <c r="C31" s="33"/>
      <c r="D31" s="34"/>
      <c r="E31" s="33"/>
      <c r="F31" s="35">
        <f>SUM(F30*21%)</f>
        <v>0</v>
      </c>
    </row>
    <row r="32" spans="1:6" ht="16.350000000000001" customHeight="1" x14ac:dyDescent="0.25">
      <c r="A32" s="31"/>
      <c r="B32" s="32" t="s">
        <v>15</v>
      </c>
      <c r="C32" s="33"/>
      <c r="D32" s="34"/>
      <c r="E32" s="33"/>
      <c r="F32" s="36">
        <f>F30+F31</f>
        <v>0</v>
      </c>
    </row>
    <row r="41" spans="16:16" x14ac:dyDescent="0.25">
      <c r="P41" s="37"/>
    </row>
  </sheetData>
  <mergeCells count="12">
    <mergeCell ref="A9:F9"/>
    <mergeCell ref="A1:B1"/>
    <mergeCell ref="C1:F1"/>
    <mergeCell ref="A2:B2"/>
    <mergeCell ref="A3:B3"/>
    <mergeCell ref="A4:B4"/>
    <mergeCell ref="A6:B6"/>
    <mergeCell ref="C6:F6"/>
    <mergeCell ref="A7:A8"/>
    <mergeCell ref="B7:B8"/>
    <mergeCell ref="C7:C8"/>
    <mergeCell ref="D7:F7"/>
  </mergeCells>
  <pageMargins left="0.7" right="0.7" top="0.75" bottom="0.75" header="0.3" footer="0.3"/>
  <pageSetup scale="83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Žiniaraštis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Giraitės vandenys</dc:creator>
  <cp:lastModifiedBy>Eglė Jasiukaitienė</cp:lastModifiedBy>
  <cp:lastPrinted>2022-03-09T11:44:50Z</cp:lastPrinted>
  <dcterms:created xsi:type="dcterms:W3CDTF">2018-03-20T13:08:30Z</dcterms:created>
  <dcterms:modified xsi:type="dcterms:W3CDTF">2026-04-07T10:57:52Z</dcterms:modified>
</cp:coreProperties>
</file>