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VADVPT01\Kulig\2026\1. TARPTAUTINIAI konkursai\Artroskopiniai implantai. Pirkimo Nr.4496-1\CVP IS\"/>
    </mc:Choice>
  </mc:AlternateContent>
  <xr:revisionPtr revIDLastSave="0" documentId="13_ncr:1_{8D105F8C-6564-4E85-A0C9-1F622F48918F}"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30" i="1" l="1"/>
  <c r="F707" i="1"/>
  <c r="F696" i="1"/>
  <c r="F729" i="1" s="1"/>
  <c r="F730" i="1" s="1"/>
  <c r="F731" i="1" s="1"/>
  <c r="G686" i="1"/>
  <c r="F669" i="1"/>
  <c r="F661" i="1"/>
  <c r="F654" i="1"/>
  <c r="G685" i="1" s="1"/>
  <c r="G644" i="1"/>
  <c r="F635" i="1"/>
  <c r="F628" i="1"/>
  <c r="G643" i="1" s="1"/>
  <c r="G618" i="1"/>
  <c r="F604" i="1"/>
  <c r="F598" i="1"/>
  <c r="F592" i="1"/>
  <c r="F586" i="1"/>
  <c r="F581" i="1"/>
  <c r="F577" i="1"/>
  <c r="G617" i="1" s="1"/>
  <c r="G567" i="1"/>
  <c r="F552" i="1"/>
  <c r="F548" i="1"/>
  <c r="F543" i="1"/>
  <c r="G566" i="1" s="1"/>
  <c r="F538" i="1"/>
  <c r="F566" i="1" s="1"/>
  <c r="F567" i="1" s="1"/>
  <c r="F568" i="1" s="1"/>
  <c r="G528" i="1"/>
  <c r="F523" i="1"/>
  <c r="F516" i="1"/>
  <c r="F511" i="1"/>
  <c r="F502" i="1"/>
  <c r="F491" i="1"/>
  <c r="F482" i="1"/>
  <c r="F527" i="1" s="1"/>
  <c r="F528" i="1" s="1"/>
  <c r="F529" i="1" s="1"/>
  <c r="F474" i="1"/>
  <c r="G527" i="1" s="1"/>
  <c r="G464" i="1"/>
  <c r="F456" i="1"/>
  <c r="F450" i="1"/>
  <c r="F444" i="1"/>
  <c r="F437" i="1"/>
  <c r="F429" i="1"/>
  <c r="G463" i="1" s="1"/>
  <c r="G419" i="1"/>
  <c r="F412" i="1"/>
  <c r="F406" i="1"/>
  <c r="F400" i="1"/>
  <c r="F395" i="1"/>
  <c r="F385" i="1"/>
  <c r="F378" i="1"/>
  <c r="F370" i="1"/>
  <c r="F362" i="1"/>
  <c r="F352" i="1"/>
  <c r="F342" i="1"/>
  <c r="F337" i="1"/>
  <c r="F331" i="1"/>
  <c r="G418" i="1" s="1"/>
  <c r="G321" i="1"/>
  <c r="F311" i="1"/>
  <c r="F303" i="1"/>
  <c r="F294" i="1"/>
  <c r="F288" i="1"/>
  <c r="F282" i="1"/>
  <c r="F273" i="1"/>
  <c r="F265" i="1"/>
  <c r="F257" i="1"/>
  <c r="F248" i="1"/>
  <c r="F238" i="1"/>
  <c r="F230" i="1"/>
  <c r="F221" i="1"/>
  <c r="F212" i="1"/>
  <c r="F203" i="1"/>
  <c r="F195" i="1"/>
  <c r="G320" i="1" s="1"/>
  <c r="F187" i="1"/>
  <c r="F179" i="1"/>
  <c r="F320" i="1" s="1"/>
  <c r="F321" i="1" s="1"/>
  <c r="F322" i="1" s="1"/>
  <c r="G169" i="1"/>
  <c r="F157" i="1"/>
  <c r="F150" i="1"/>
  <c r="F143" i="1"/>
  <c r="F136" i="1"/>
  <c r="F129" i="1"/>
  <c r="F126" i="1"/>
  <c r="F122" i="1"/>
  <c r="F117" i="1"/>
  <c r="F112" i="1"/>
  <c r="G168" i="1" s="1"/>
  <c r="F107" i="1"/>
  <c r="G97" i="1"/>
  <c r="F88" i="1"/>
  <c r="F84" i="1"/>
  <c r="F78" i="1"/>
  <c r="F75" i="1"/>
  <c r="F72" i="1"/>
  <c r="F68" i="1"/>
  <c r="F64" i="1"/>
  <c r="F55" i="1"/>
  <c r="F51" i="1"/>
  <c r="F44" i="1"/>
  <c r="F96" i="1" s="1"/>
  <c r="F97" i="1" s="1"/>
  <c r="F98" i="1" s="1"/>
  <c r="F37" i="1"/>
  <c r="G96" i="1" s="1"/>
  <c r="G21" i="1"/>
  <c r="F643" i="1" l="1"/>
  <c r="F644" i="1" s="1"/>
  <c r="F645" i="1" s="1"/>
  <c r="F685" i="1"/>
  <c r="F686" i="1" s="1"/>
  <c r="F687" i="1" s="1"/>
  <c r="G729" i="1"/>
  <c r="F617" i="1"/>
  <c r="F618" i="1" s="1"/>
  <c r="F619" i="1" s="1"/>
  <c r="F418" i="1"/>
  <c r="F419" i="1" s="1"/>
  <c r="F420" i="1" s="1"/>
  <c r="F168" i="1"/>
  <c r="F169" i="1" s="1"/>
  <c r="F170" i="1" s="1"/>
  <c r="F463" i="1"/>
  <c r="F464" i="1" s="1"/>
  <c r="F465" i="1" s="1"/>
</calcChain>
</file>

<file path=xl/sharedStrings.xml><?xml version="1.0" encoding="utf-8"?>
<sst xmlns="http://schemas.openxmlformats.org/spreadsheetml/2006/main" count="1496" uniqueCount="1136">
  <si>
    <t>PIRKIMO SĄLYGŲ PRIEDAS "PASIŪLYMO FORMA"</t>
  </si>
  <si>
    <t>ARTROSKOPINIAI IMPLANTAI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</si>
  <si>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</si>
  <si>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</si>
  <si>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</si>
  <si>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</si>
  <si>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</si>
  <si>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</si>
  <si>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</si>
  <si>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</si>
  <si>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</si>
  <si>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</si>
  <si>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</si>
  <si>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</si>
  <si>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</si>
  <si>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</si>
  <si>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</si>
  <si>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</si>
  <si>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</si>
  <si>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</si>
  <si>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</si>
  <si>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</si>
  <si>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</si>
  <si>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</si>
  <si>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</si>
  <si>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</si>
  <si>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</si>
  <si>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SIUVIMO SISTEMOS IR SIŪLAI</t>
  </si>
  <si>
    <t>Tiekėjo pasiūlymas:</t>
  </si>
  <si>
    <t>Nr.</t>
  </si>
  <si>
    <t>Pavadinimas</t>
  </si>
  <si>
    <t>Kiekis</t>
  </si>
  <si>
    <t>Mato vienetas</t>
  </si>
  <si>
    <t>Įkainis be PVM, Eur</t>
  </si>
  <si>
    <t>Suma be PVM, Eur</t>
  </si>
  <si>
    <t>Gamintojas, modelis, prekės kodas kataloge</t>
  </si>
  <si>
    <t>Konkreti siūlomo parametro reikšmė</t>
  </si>
  <si>
    <t>Dokumento, kuriame yra nurodyta parametro reikšmė, pavadinimas ir puslapio Nr</t>
  </si>
  <si>
    <t>1.</t>
  </si>
  <si>
    <t>Siuvimo sistemos ir siūlai</t>
  </si>
  <si>
    <t>1.1.</t>
  </si>
  <si>
    <t>Menisko susiuvimo inkarinė sistema</t>
  </si>
  <si>
    <t>vnt.</t>
  </si>
  <si>
    <t>1.1.1.</t>
  </si>
  <si>
    <t>Sterilioje pakuotėje susideda iš dviejų "T" inkarų su 2 dydžio UHMW pinto polietileno pluošto siūlo ir vienkartinio cilindro formos įvedimo instrumento</t>
  </si>
  <si>
    <t>1.1.2.</t>
  </si>
  <si>
    <t>"T" inkarų cheminė sudėtis - polimeras "peek optima" ir PLLA</t>
  </si>
  <si>
    <t>1.1.3.</t>
  </si>
  <si>
    <t>Dviguba "U" fiksacija</t>
  </si>
  <si>
    <t>1.1.4.</t>
  </si>
  <si>
    <t>Turi iš anksto paruoštą slystantį mazgą</t>
  </si>
  <si>
    <t>1.1.5.</t>
  </si>
  <si>
    <t>Nepalieka implanto sąnarinėje dalyje</t>
  </si>
  <si>
    <t>1.1.6.</t>
  </si>
  <si>
    <t>Pravedimo adata tiesi, lenkta arba reversinė (turi būti pasirinkimas visų rūšių)</t>
  </si>
  <si>
    <t>1.2.</t>
  </si>
  <si>
    <t>Menisko susiuvimo inkarinė sistema su lenkiama adata</t>
  </si>
  <si>
    <t>1.2.1.</t>
  </si>
  <si>
    <t xml:space="preserve">Sterilioje pakuotėje, supakuota po vieną, kartu su termoplastinio polimero lenkimo instrumentu ir nerūdijančio plieno įvedimo kaniule. </t>
  </si>
  <si>
    <t>1.2.2.</t>
  </si>
  <si>
    <t xml:space="preserve"> Susideda iš dviejų "T" inkarų su  2-0 dydžio   UHMW  (ultra high molecular weight) polietileno pluošto siūlo pinto su monofilamentiniu polipropileno pluoštu, vienkartinio cilindro formos įvedimo instrumento su reguliuojamu gylio ribotuvu  ir lenkimo instrumento. "T" inkarų cheminė sudėtis - PEEK (poly-ether-ether-ketonas). </t>
  </si>
  <si>
    <t>1.2.3.</t>
  </si>
  <si>
    <t xml:space="preserve"> Dviguba "U" formos fiksacija. </t>
  </si>
  <si>
    <t>1.2.4.</t>
  </si>
  <si>
    <t xml:space="preserve"> Turi  iš anksto paruoštą slystantį mazgą. </t>
  </si>
  <si>
    <t>1.2.5.</t>
  </si>
  <si>
    <t xml:space="preserve">Nepalieka implanto sąnarinėje dalyje. </t>
  </si>
  <si>
    <t>1.2.6.</t>
  </si>
  <si>
    <t>Lenkimo instrumento pagalba galima palenkti implanto įvedimo adatą iki 35°, o stiebą iki 80°.</t>
  </si>
  <si>
    <t>1.3.</t>
  </si>
  <si>
    <t>Menisko susiuvimo sistema siuvimo technikai "iš išorės į vidų"</t>
  </si>
  <si>
    <t>1.3.1.</t>
  </si>
  <si>
    <t>1.3.2.</t>
  </si>
  <si>
    <t>Sistemą sudaro: dvi tiesios adatos obturatoriais, dvi lenktos spinalinės adatos, du kilpiniai ištraukikliai siūlui</t>
  </si>
  <si>
    <t>1.3.3.</t>
  </si>
  <si>
    <t>Vienkartinio naudojimo , sterilioje pakuotėje</t>
  </si>
  <si>
    <t>1.4.</t>
  </si>
  <si>
    <t>1.4.1.</t>
  </si>
  <si>
    <t xml:space="preserve">Sterilioje pakuotėje, susideda iš dviejų 5 mm "T" inkarų 2-0 dydžio UHMW  (ultra high molecular weight) pinto polietileno pluošto siūlu ir vienkartinio cilindro formos įvedimo instrumento </t>
  </si>
  <si>
    <t>1.4.2.</t>
  </si>
  <si>
    <t xml:space="preserve"> "T" inkarų cheminė sudėtis - polimeras "peek optima" ir PLLA (turi būti pasirinkimas)</t>
  </si>
  <si>
    <t>1.4.3.</t>
  </si>
  <si>
    <t xml:space="preserve"> Dviguba "U" formos fiksacija</t>
  </si>
  <si>
    <t>1.4.4.</t>
  </si>
  <si>
    <t xml:space="preserve"> Turi  iš anksto paruoštą slystantį mazgą</t>
  </si>
  <si>
    <t>1.4.5.</t>
  </si>
  <si>
    <t xml:space="preserve"> Nepalieka implanto sąnarinėje dalyje</t>
  </si>
  <si>
    <t>1.4.6.</t>
  </si>
  <si>
    <t xml:space="preserve"> Pravedimo adata tiesi, lenkta arba reversinė (turi būti pasirinkimas visų rūšių)</t>
  </si>
  <si>
    <t>1.4.7.</t>
  </si>
  <si>
    <t xml:space="preserve"> Implanto įvedimo mechanizmo rotacija 360° kampu</t>
  </si>
  <si>
    <t>1.4.8.</t>
  </si>
  <si>
    <t xml:space="preserve"> Implanto įvedimo instrumentas su reguliuojamu gylio ribotuvu nuo 10 iki 18 mm nuo adatos galiuko.</t>
  </si>
  <si>
    <t>1.5.</t>
  </si>
  <si>
    <t>Menisko siuvimo sistema su  2-0 dydžio siūliniu implantu, radialiniams, horizontaliems, vertikaliems, kompleksiniams ir šaknies plyšimams siūti</t>
  </si>
  <si>
    <t>1.5.1.</t>
  </si>
  <si>
    <t>Sistema tinkanti siūti radialiniams, horizontaliems, vertikaliems, kompleksiniams šaknies plyšimams</t>
  </si>
  <si>
    <t>1.5.2.</t>
  </si>
  <si>
    <t>Sterilioje pakuotėje, susideda iš vienkartinio įvedimo instrumento, užtaisyto keičiama vienkartine siūline kasete su 2-0 dydžio siūlu</t>
  </si>
  <si>
    <t>1.5.3.</t>
  </si>
  <si>
    <t>Darbinė dalis žemo profilio ≤1,6 mm, susideda iš bukos lenktos viršutinės ir tiesios apatinės mentelės, lanksčios siūlo įvedimo adatos, kuri viršutinės mentelės pagalba nukreipiama nuo šlaunikaulio sąnarinės dalies, taip sumažindama galimą pažaidą.</t>
  </si>
  <si>
    <t>1.6.</t>
  </si>
  <si>
    <t>Menisko siuvimo sistema su 0 dydžio siūliniu implantu, radialiniams, horizontaliems, vertikaliems, kompleksiniams ir šaknies plyšimams siūti</t>
  </si>
  <si>
    <t>1.6.1.</t>
  </si>
  <si>
    <t>1.6.2.</t>
  </si>
  <si>
    <t>Sterilioje pakuotėje, susideda iš vienkartinio įvedimo instrumento, užtaisyto keičiama vienkartine siūline kasete su  2-0 dydžio siūlu</t>
  </si>
  <si>
    <t>1.6.3.</t>
  </si>
  <si>
    <t>1.7.</t>
  </si>
  <si>
    <t>Pakaitinė siūlinė kasetė menisko siuvimo instrumentui</t>
  </si>
  <si>
    <t>1.7.1.</t>
  </si>
  <si>
    <t>1.7.2.</t>
  </si>
  <si>
    <t>Sudaryta iš tiesios apatinės mentelės, lanksčios siūlo įvedimo adatos, ir  2-0 dydžio  siūlo</t>
  </si>
  <si>
    <t>1.8.</t>
  </si>
  <si>
    <t>1.8.1.</t>
  </si>
  <si>
    <t>1.8.2.</t>
  </si>
  <si>
    <t>Sudaryta iš tiesios apatinės mentelės, lanksčios siūlo įvedimo adatos, ir  0  dydžio siūlo</t>
  </si>
  <si>
    <t>1.9.</t>
  </si>
  <si>
    <t>Siūlo pravedimo/ištraukimo instrumentas  peties artroskopijoms</t>
  </si>
  <si>
    <t>1.9.1.</t>
  </si>
  <si>
    <t>1.9.2.</t>
  </si>
  <si>
    <t>Sterilioje pakuotėje, paruoštas naudojimui</t>
  </si>
  <si>
    <t>1.9.3.</t>
  </si>
  <si>
    <t>Darbinė intrumento dalis tiesi.</t>
  </si>
  <si>
    <t>1.9.4.</t>
  </si>
  <si>
    <t xml:space="preserve">Darbinės suimančios dalies profilio aukštis 5,3 mm± 0,1 mm, ilgis 18,7 mm± 0,1 mm. </t>
  </si>
  <si>
    <t>1.9.5.</t>
  </si>
  <si>
    <t>Skirtas  2 dydžio siūlams arba siūlinei juostai perverti per audinius. Instrumento darbinio strypo diametras 5,3 mm± 0,1 mm.</t>
  </si>
  <si>
    <t>1.10.</t>
  </si>
  <si>
    <t>Siūlo pravedimo/ištraukimo instrumentas, žemo profilio</t>
  </si>
  <si>
    <t>1.10.1.</t>
  </si>
  <si>
    <t xml:space="preserve">Darbinė instrumento dalis tiesi, lenkta 17°±2°  į kairę arba į dešinę (galima pasirinkti iš 3 variantų). </t>
  </si>
  <si>
    <t>1.10.2.</t>
  </si>
  <si>
    <t xml:space="preserve">Darbinės suimančios dalies plotis 4,1 ± 0,1 mm, ilgis 12,5 ± 0,1 mm, profilio aukštis 4,8 ± 0,1 mm. </t>
  </si>
  <si>
    <t>1.10.3.</t>
  </si>
  <si>
    <t>Skirtas 2 siūlams arba siūlinei juostai perverti per audinius. Instrumento darbinio strypo diametras 3,8 ± 0,1 mm.</t>
  </si>
  <si>
    <t>1.11.</t>
  </si>
  <si>
    <t>Siūlo pravedikliai</t>
  </si>
  <si>
    <t>1.11.1.</t>
  </si>
  <si>
    <t>Siūlo pravediklis su siūlą stumiančia disko formos svertele</t>
  </si>
  <si>
    <t>1.11.2.</t>
  </si>
  <si>
    <t>Rotuojančia pirmyn-atgal</t>
  </si>
  <si>
    <t>1.11.3.</t>
  </si>
  <si>
    <t>Vienkartinio naudojimo</t>
  </si>
  <si>
    <t>1.11.4.</t>
  </si>
  <si>
    <t xml:space="preserve">Būtina galimybė pasirinkti iš: </t>
  </si>
  <si>
    <t>1.11.5.</t>
  </si>
  <si>
    <t>Lenktas 45° į kairę, su  1  dydžio monofilamentiniu siūlu;</t>
  </si>
  <si>
    <t>1.11.6.</t>
  </si>
  <si>
    <t>Lenktas 45° į dešinę, su 1 dydžio monofilamentiniu siūlu;</t>
  </si>
  <si>
    <t>1.11.7.</t>
  </si>
  <si>
    <t>Lenktas 45° į viršų, su 1 dydžio monofilamentiniu siūlu</t>
  </si>
  <si>
    <t>Suma be PVM</t>
  </si>
  <si>
    <t>Taikomas PVM dydis (%)</t>
  </si>
  <si>
    <t>PVM suma</t>
  </si>
  <si>
    <t>Suma su PVM</t>
  </si>
  <si>
    <t>2. DALIS</t>
  </si>
  <si>
    <t>INSTRUMENTAI MENISKO OPERACIJOMS</t>
  </si>
  <si>
    <t>2.</t>
  </si>
  <si>
    <t>Instrumentai menisko operacijoms</t>
  </si>
  <si>
    <t>2.1.</t>
  </si>
  <si>
    <t>Artroskopinė dildė menisko rekonstrukcijai</t>
  </si>
  <si>
    <t>2.1.1.</t>
  </si>
  <si>
    <t>2.1.2.</t>
  </si>
  <si>
    <t>Daukartinio naudojimo</t>
  </si>
  <si>
    <t>2.1.3.</t>
  </si>
  <si>
    <t>Deimantinė galvutė</t>
  </si>
  <si>
    <t>2.1.4.</t>
  </si>
  <si>
    <t>Lenkta 90°</t>
  </si>
  <si>
    <t>2.2.</t>
  </si>
  <si>
    <t>2.2.1.</t>
  </si>
  <si>
    <t>2.2.2.</t>
  </si>
  <si>
    <t>2.2.3.</t>
  </si>
  <si>
    <t>Deimantine galvute</t>
  </si>
  <si>
    <t>2.2.4.</t>
  </si>
  <si>
    <t>Lenkta 45°</t>
  </si>
  <si>
    <t>2.3.</t>
  </si>
  <si>
    <t>Menisko gylio matuoklis</t>
  </si>
  <si>
    <t>2.3.1.</t>
  </si>
  <si>
    <t>2.3.2.</t>
  </si>
  <si>
    <t>Su metaline rankena</t>
  </si>
  <si>
    <t>2.3.3.</t>
  </si>
  <si>
    <t xml:space="preserve">Darbinė dalis lenkta 15° į viršų </t>
  </si>
  <si>
    <t>2.3.4.</t>
  </si>
  <si>
    <t>Distalinis galas lenktas 90° į apačią</t>
  </si>
  <si>
    <t>2.4.</t>
  </si>
  <si>
    <t>Pusinė kaniulė</t>
  </si>
  <si>
    <t>2.4.1.</t>
  </si>
  <si>
    <t>2.4.2.</t>
  </si>
  <si>
    <t>2.4.3.</t>
  </si>
  <si>
    <t>Skirta menisko menisko siuvimo sistemos saugiam įvedimui į sąnarį</t>
  </si>
  <si>
    <t>2.5.</t>
  </si>
  <si>
    <t>Siūlo nustūmėjas - nukirpėjas</t>
  </si>
  <si>
    <t>2.5.1.</t>
  </si>
  <si>
    <t>2.5.2.</t>
  </si>
  <si>
    <t>Plokščia, plastikine rankena darbinė dalis tuščiavidurio cilindro formos, į kurį įmontuotas siūlo užsfiksavimo mechanizmas, kuris valdomas ant plokščios rankenos įmontuotu mygtuku - pastūmus ir laikant mygtuką į šoną atsidaro cilindro distaliniame gale esantis langas, į kurį įsistato siūlas, paleidus mygtuką siūlas uždaromas instrumento distaliniame gale su galimybe laisvai slankioti siūlą angoje. Kito ant rankenos įmontuoto slankaus mygtuko pagalba siūlas yra nukerpamas</t>
  </si>
  <si>
    <t>2.6.</t>
  </si>
  <si>
    <t xml:space="preserve">Siūlinė juosta </t>
  </si>
  <si>
    <t>2.6.1.</t>
  </si>
  <si>
    <t>Cheminė sudėtis – UHMWPE (ultra aukštos molekulinės masės polietilenas)</t>
  </si>
  <si>
    <t>2.6.2.</t>
  </si>
  <si>
    <t xml:space="preserve">Juostos dydžiai: </t>
  </si>
  <si>
    <t>2.6.3.</t>
  </si>
  <si>
    <t xml:space="preserve">Juostos aukštis 0,4-0,5 mm, plotis 1,4 mm, ilgis 100,0 cm± 0,5 cm, galimas pasirinkimas: vienspalvė mėlyna arba mėlynai-baltai marga. Pakuotėje 6 vnt. </t>
  </si>
  <si>
    <t>2.6.4.</t>
  </si>
  <si>
    <t xml:space="preserve">Juostos plotis 2,3 mm, ilgis 93,0 cm± 0,5 cm, galimas pasirinkimas: vienspalvė mėlyna arba mėlynai-baltai marga. </t>
  </si>
  <si>
    <t>2.6.5.</t>
  </si>
  <si>
    <t>Pakuotėje 6 vnt.</t>
  </si>
  <si>
    <t>2.6.6.</t>
  </si>
  <si>
    <t>Turi būti galimybė pasirinkti abiejų dydžių.</t>
  </si>
  <si>
    <t>2.7.</t>
  </si>
  <si>
    <t>Siūlai artroskopinėms operacijoms</t>
  </si>
  <si>
    <t>2.7.1.</t>
  </si>
  <si>
    <t>Viename įpakavime vienas siūlas;</t>
  </si>
  <si>
    <t>2.7.2.</t>
  </si>
  <si>
    <t>Nesirezorbuojantis,labai tvirtas, skirtas peties sąnario sausgyslių fiksavimui;</t>
  </si>
  <si>
    <t>2.7.3.</t>
  </si>
  <si>
    <t>Cheminė sudėtis –didelio molekulinio svorio pintas polietileno pluoštas;</t>
  </si>
  <si>
    <t>2.7.4.</t>
  </si>
  <si>
    <t>Supakuota sterilioje pakuotėje;</t>
  </si>
  <si>
    <t>2.7.5.</t>
  </si>
  <si>
    <t>96cm ilgio, 2 dydžio ir 60 cm ilgio,  2-0 dydžio</t>
  </si>
  <si>
    <t>2.7.6.</t>
  </si>
  <si>
    <t xml:space="preserve">Pakuotėje 10 vnt. </t>
  </si>
  <si>
    <t>2.8.</t>
  </si>
  <si>
    <t>Siūlai su adata artroskopinėms operacijoms</t>
  </si>
  <si>
    <t>2.8.1.</t>
  </si>
  <si>
    <t>Viename įpakavime vienas siūlas su lenkta ½ apskritimo adata;</t>
  </si>
  <si>
    <t>2.8.2.</t>
  </si>
  <si>
    <t>2.8.3.</t>
  </si>
  <si>
    <t>2.8.4.</t>
  </si>
  <si>
    <t>2.8.5.</t>
  </si>
  <si>
    <t>96cm ilgio,  2 dydžio, 60 cm ilgio,  2-0 dydžio ir 101 cm,  5  dydžio (turi būti pasirinkimas iš 3 dydžių)</t>
  </si>
  <si>
    <t>2.8.6.</t>
  </si>
  <si>
    <t>2.9.</t>
  </si>
  <si>
    <t>Besirezorbuojanti dvisluoksnė kolageno membrana</t>
  </si>
  <si>
    <t>2.9.1.</t>
  </si>
  <si>
    <t>Pakuotė sterili, supakuota po 1 vnt. su specialiu šablonu membranos pritaikymui pagal defekto dydį</t>
  </si>
  <si>
    <t>2.9.2.</t>
  </si>
  <si>
    <t>Besirezorbuojanti I/II tipo kolageno membrana, pritaikyta padengti kremzlės defektams; sertifikuota mikrolūžių, padengtų membrana, gydymo technikai ortopedijoje (būtina pateikti įrodančius dokumentus)</t>
  </si>
  <si>
    <t>2.9.3.</t>
  </si>
  <si>
    <t>Dvisluoksnė: viršutinis membranos sluoksnis lygus, stiprus ir nepralaidus ląstelėms, apatinis šiurkštus, akytas - pritaikytas kamieninių mezenchiminių ląstelių integracijai</t>
  </si>
  <si>
    <t>2.9.4.</t>
  </si>
  <si>
    <t>Biologiškai suderinama su žmogaus audiniais</t>
  </si>
  <si>
    <t>2.9.5.</t>
  </si>
  <si>
    <t>Membranos dydis 20 x 30 mm ± 0,5mm, storis 0,7mm ±0,05mm</t>
  </si>
  <si>
    <t>2.9.6.</t>
  </si>
  <si>
    <t>Komplekte su fibrininiais klijais</t>
  </si>
  <si>
    <t>2.10.</t>
  </si>
  <si>
    <t>Perkutaninis boras minimalios invazijos operacijoms</t>
  </si>
  <si>
    <t>2.10.1.</t>
  </si>
  <si>
    <t>2.10.2.</t>
  </si>
  <si>
    <t>Galimybė pasirinkti iš įvairių dydžių ir formų borų:</t>
  </si>
  <si>
    <t>2.10.3.</t>
  </si>
  <si>
    <t>ø 2,0 mm ± 0,1mm tiesūs ir/ arba spiralės formos (galimybė pasirinkti), galima rinktis iš 3 skirtingų dydžių (8mm ±0,1mm, 12mm ± 0,1mm, 20mm ± 0,1mm) Shannon tipo</t>
  </si>
  <si>
    <t>2.10.4.</t>
  </si>
  <si>
    <t>ø 2,2 mm ± 0,1mm tiesūs ir/ arba spiralės formos (galimybė pasirinkti), ilgis 12mm ±0,1mm Shannon tipo</t>
  </si>
  <si>
    <t>2.10.5.</t>
  </si>
  <si>
    <t>ø 3,0 mm ± 0,1mm tiesūs ir/ arba spiralės formos (galimybė pasirinkti), galima rinktis iš 3 skirtingų dydžių (13mm ±0,1mm, 21mm±0,1mm,30mm ±0,1mm Shannon tipo</t>
  </si>
  <si>
    <t>2.10.6.</t>
  </si>
  <si>
    <t xml:space="preserve">ø 4,0 mm ± 0,1mm spiralės formos </t>
  </si>
  <si>
    <t>2.10.7.</t>
  </si>
  <si>
    <t>ø 4,0 mm ± 0,1mm / 12 mm ±0,1mm konusinis plėšto formos</t>
  </si>
  <si>
    <t>2.10.8.</t>
  </si>
  <si>
    <t>Sterilūs</t>
  </si>
  <si>
    <t>2.10.9.</t>
  </si>
  <si>
    <t xml:space="preserve">Vienkartiniai </t>
  </si>
  <si>
    <t>2.10.10.</t>
  </si>
  <si>
    <t xml:space="preserve">Nerūdijančio plieno </t>
  </si>
  <si>
    <t>3. DALIS</t>
  </si>
  <si>
    <t>INKARINĖS SISTEMOS</t>
  </si>
  <si>
    <t>3.</t>
  </si>
  <si>
    <t>Inkarinės sistemos</t>
  </si>
  <si>
    <t>3.1.</t>
  </si>
  <si>
    <t>Inkariniai siūlai peties sąnario artroskopijoms</t>
  </si>
  <si>
    <t>3.1.1.</t>
  </si>
  <si>
    <t>3.1.2.</t>
  </si>
  <si>
    <t>Sterilioje pakuotėje su vienkartinio naudojimo įvedimo instrumentu</t>
  </si>
  <si>
    <t>3.1.3.</t>
  </si>
  <si>
    <t>Cheminė inkaro sudėtis - PEEK OPTIMA</t>
  </si>
  <si>
    <t>3.1.4.</t>
  </si>
  <si>
    <t>Inkaro storis nuo 4,5mm iki 6,5mm ±0,1mm (turi būti pasirinkimas ne mažiau dviejų dydžių pasirinkimas)</t>
  </si>
  <si>
    <t>3.1.5.</t>
  </si>
  <si>
    <t>5,5mm su vienu 2 dydžio  pintu UHMW polietekeno siūlu ir viena UHMW polietekeno juosta, 4,5mm su viena UHMW polietileno juosta</t>
  </si>
  <si>
    <t>3.1.6.</t>
  </si>
  <si>
    <t>Įvedimo būdas - įsriegiamas</t>
  </si>
  <si>
    <t>3.1.7.</t>
  </si>
  <si>
    <t>Inkaras atviru dizainu, sferinis, be šerdies</t>
  </si>
  <si>
    <t>3.2.</t>
  </si>
  <si>
    <t xml:space="preserve">Inkariniai siūlai peties sąnario artroskopijoms </t>
  </si>
  <si>
    <t>3.2.1.</t>
  </si>
  <si>
    <t>3.2.2.</t>
  </si>
  <si>
    <t>Sterilioje pakuotėje su vienkartinio naudojimo įvedimo instrumentu;</t>
  </si>
  <si>
    <t>3.2.3.</t>
  </si>
  <si>
    <t>Cheminė inkaro sudėtis - PEEK-OPTIMA</t>
  </si>
  <si>
    <t>3.2.4.</t>
  </si>
  <si>
    <t xml:space="preserve">Inkaro storis 4,5mm ir 5,5mm±0,05 mm (turi būti pasirinkimas abiejų dydžių); </t>
  </si>
  <si>
    <t>3.2.5.</t>
  </si>
  <si>
    <t xml:space="preserve">5,5mm su vienu 2 dydžio pintu UHMW polietileno siūlu ir viena UHMW polietileno juosta, arba su trimis 2 dydžio pintais UHMW polietileno siūlais, 4,5mm su viena UHMW polietileno juosta; </t>
  </si>
  <si>
    <t>3.2.6.</t>
  </si>
  <si>
    <t xml:space="preserve">Įvedimo būdas - įsriegiamas; </t>
  </si>
  <si>
    <t>3.2.7.</t>
  </si>
  <si>
    <t>Inkaras atviru dizainu, sferinis, be šerdies.</t>
  </si>
  <si>
    <t>3.3.</t>
  </si>
  <si>
    <t>Nesirezorbuojantys užrakinantys peties sąnario implantai lateralinei eilei</t>
  </si>
  <si>
    <t>3.3.1.</t>
  </si>
  <si>
    <t>3.3.2.</t>
  </si>
  <si>
    <t>Sterilioje pakuotėje</t>
  </si>
  <si>
    <t>3.3.3.</t>
  </si>
  <si>
    <t>Implanto cheminė sudėtis: PEEK</t>
  </si>
  <si>
    <t>3.3.4.</t>
  </si>
  <si>
    <t>Įvedimo būdas – įkalamas ir užsukamas</t>
  </si>
  <si>
    <t>3.3.5.</t>
  </si>
  <si>
    <t>Implantas sferinis, atviru dizainu. Susideda iš pagrindinio įkalamo korpuso su titaniniu antgaliu ir užsukamos siūlą fiksuojančios dalies</t>
  </si>
  <si>
    <t>3.3.6.</t>
  </si>
  <si>
    <t>Su vienkartiniu pravedikliu, turinčiu implanto fiksuojančios dalies užrakinimo mechanizmą, 6 siūlų laikiklius ir siūlų pravedimo per inkarą vielą su plastikine rankena.</t>
  </si>
  <si>
    <t>3.3.7.</t>
  </si>
  <si>
    <t>Inkaro diametras – 5,0 mm ±0,1mm.</t>
  </si>
  <si>
    <t>3.4.</t>
  </si>
  <si>
    <t>Besirezorbuojantys užrakinantys peties sąnario implantai lateralinei eilei</t>
  </si>
  <si>
    <t>3.4.1.</t>
  </si>
  <si>
    <t>3.4.2.</t>
  </si>
  <si>
    <t>3.4.3.</t>
  </si>
  <si>
    <t>Implanto užsukamos dalies cheminė sudėtis: ≥20% kalcio sulfatas, ≥15%β-trikalcio fosfatas, ≤65% PLGA</t>
  </si>
  <si>
    <t>3.4.4.</t>
  </si>
  <si>
    <t>3.4.5.</t>
  </si>
  <si>
    <t>Implantas sferinis, atviru dizainu. Susideda iš pagrindinio įkalamo korpuso su PEEK antgaliu ir užsukamos siūlą fiksuojančios dalies</t>
  </si>
  <si>
    <t>3.4.6.</t>
  </si>
  <si>
    <t>3.4.7.</t>
  </si>
  <si>
    <t>Inkaro diametras – 5,5 mm ±0,3mm</t>
  </si>
  <si>
    <t>3.4.8.</t>
  </si>
  <si>
    <t>Implantuoto inkaro ilgis  ≤18,5 mm</t>
  </si>
  <si>
    <t>3.5.</t>
  </si>
  <si>
    <t xml:space="preserve">Užrakinantys čiurnos sąnario implantai </t>
  </si>
  <si>
    <t>3.5.1.</t>
  </si>
  <si>
    <t>3.5.2.</t>
  </si>
  <si>
    <t>3.5.3.</t>
  </si>
  <si>
    <t>Cheminė sudėtis - polimeras "peek optima"</t>
  </si>
  <si>
    <t>3.5.4.</t>
  </si>
  <si>
    <t>Įvedimo būdas - įkalamas</t>
  </si>
  <si>
    <t>3.5.5.</t>
  </si>
  <si>
    <t>Susideda iš pagrindinio korpuso ir reguliuojamos viduje esančios užsukamos siūlą fiksuojančios dalies, kuria reguliuojamas siūlo įtempimas po inkaro implantavimo kol pravedėjas dar nėra išimtas iš sąnario.</t>
  </si>
  <si>
    <t>3.5.6.</t>
  </si>
  <si>
    <t xml:space="preserve"> Su vienkartiniu pravedikliu, turinčiu vidinės implanto fiksuojančios dalies užrakinimo ir atrakinimo mechanizmą, siūlo įtempimo reguliavimui. Ant pravediklio rankenos įmontuotas sraigtas, su kabliuku siūlo arba juostos užkabinimui, kurio pagalba reguliuojamas siūlų įtempimas.</t>
  </si>
  <si>
    <t>3.5.7.</t>
  </si>
  <si>
    <t>Su įverta kilpa siūlų arba juostų pravedimui per inkarą.</t>
  </si>
  <si>
    <t>3.5.8.</t>
  </si>
  <si>
    <t xml:space="preserve"> Inkaro diametras - nuo 3,5 mm± 0,01 mm</t>
  </si>
  <si>
    <t>3.6.</t>
  </si>
  <si>
    <t>Peties sąnario raumenų prisiuvimo inkariniai siūlai PASTA pažeidimams</t>
  </si>
  <si>
    <t>3.6.1.</t>
  </si>
  <si>
    <t>3.6.2.</t>
  </si>
  <si>
    <t>Vienoje sterilioje pakuotėje su vienu arba dviem 2, skirtingų spalvų, pintais UHMW polietileno siūlais</t>
  </si>
  <si>
    <t>3.6.3.</t>
  </si>
  <si>
    <t>Cheminė sudėtis - medicininis titano lydinys implantacijai</t>
  </si>
  <si>
    <t>3.6.4.</t>
  </si>
  <si>
    <t>Įsriegiamas</t>
  </si>
  <si>
    <t>3.6.5.</t>
  </si>
  <si>
    <t>Vienkartinio naudojimo įvedimo instrumentas</t>
  </si>
  <si>
    <t>3.6.6.</t>
  </si>
  <si>
    <t>Išmatavimai: išorinis diametras 2,8mm, 3,5mm,5,0mm ir 6,5mm ± 0,1mm (turi būti pasirinkimas visų dydžių)</t>
  </si>
  <si>
    <t>3.6.7.</t>
  </si>
  <si>
    <t>Dvigubas sriegis - du skirtingo diametro sriegiai</t>
  </si>
  <si>
    <t>3.6.8.</t>
  </si>
  <si>
    <t>Sraigto proksimalinė dalis - heksagonalinė arba cilindro formos</t>
  </si>
  <si>
    <t>3.7.</t>
  </si>
  <si>
    <t>3.7.1.</t>
  </si>
  <si>
    <t>3.7.2.</t>
  </si>
  <si>
    <t>Vienoje sterilioje pakuotėje</t>
  </si>
  <si>
    <t>3.7.3.</t>
  </si>
  <si>
    <t>3.7.4.</t>
  </si>
  <si>
    <t>Įsriegiamas, sriegis pastovus per visą sraigto ilgį, inkaras be auselės</t>
  </si>
  <si>
    <t>3.7.5.</t>
  </si>
  <si>
    <t>3.7.6.</t>
  </si>
  <si>
    <t>Inkaro išorinis diametras 5,5mm ir 6,5 mm ± 0,1mm, ilgis 17,5 ±0,1mm</t>
  </si>
  <si>
    <t>3.7.7.</t>
  </si>
  <si>
    <t>Siūlo sudėtis: pintas UHMW polietilenas, turi būti pasirinkimas su dviem ar trimis 2#, skirtingų spalvų siūlais ir su dviem 1,5mm pločio juostomis</t>
  </si>
  <si>
    <t>3.8.</t>
  </si>
  <si>
    <t>Užrakinantys peties sąnario implantai lateralinei eilei</t>
  </si>
  <si>
    <t>3.8.1.</t>
  </si>
  <si>
    <t>3.8.2.</t>
  </si>
  <si>
    <t>Sterilioje pakuotėjė</t>
  </si>
  <si>
    <t>3.8.3.</t>
  </si>
  <si>
    <t>Cheminė sudėtis - polimeras "peek"</t>
  </si>
  <si>
    <t>3.8.4.</t>
  </si>
  <si>
    <t>3.8.5.</t>
  </si>
  <si>
    <t>Susideda iš pagrindinio įkalamo korpuso ir užsukamos siūlą fiksuojančios dalies</t>
  </si>
  <si>
    <t>3.8.6.</t>
  </si>
  <si>
    <t>Su vienkartiniu pravedikliu, turinčiu implanto fiksuojančios dalies užrakinimo mechanizmą, 4 siūlų laikiklius ir siūlų pravedimo per inkarą vielą su  plastikine rankena</t>
  </si>
  <si>
    <t>3.8.7.</t>
  </si>
  <si>
    <t>Su vienkartiniu pravedikliu, turinčiu implanto fiksuojančios dalies užrakinimo mechanizmą, 4siūlų laikiklius ir siūlų pravedimo per inkarą vielą su T formos plastikine rankena</t>
  </si>
  <si>
    <t>3.8.8.</t>
  </si>
  <si>
    <t>Inkaro diametrai - nuo 4,5mm iki 6,5mm ne mažiau 3 diametrų (turi būti didžiausio, ir mažiausio, ir tarpinio diametro)</t>
  </si>
  <si>
    <t>3.8.9.</t>
  </si>
  <si>
    <t>Implantuoto inkaro ilgis ≤22 mm.</t>
  </si>
  <si>
    <t>3.9.</t>
  </si>
  <si>
    <t>Peties sąnario raumenų prisiuvimo inkariniai siūlai su adatomis PASTA pažeidimams</t>
  </si>
  <si>
    <t>3.9.1.</t>
  </si>
  <si>
    <t>Vienoje sterilioje pakuotėje su dviem 2 dydžio, skirtingų spalvų, pintais (UHMW  PE) polietileno siūlais, kurie pasibaigia nerūdijančio plieno adatimis;</t>
  </si>
  <si>
    <t>3.9.2.</t>
  </si>
  <si>
    <t>Cheminė sudėtis –  100% PEEK.</t>
  </si>
  <si>
    <t>3.9.3.</t>
  </si>
  <si>
    <t>3.9.4.</t>
  </si>
  <si>
    <t>3.9.5.</t>
  </si>
  <si>
    <t>Siūlo tvirtinimas inkaro šerdyje</t>
  </si>
  <si>
    <t>3.9.6.</t>
  </si>
  <si>
    <t>Išmatavimai - išorinis diametras 4,5; 5,5 ir 6,5 mm, ne mažiau 3 dydžių, ilgis 19mm ±0,3 mm</t>
  </si>
  <si>
    <t>3.9.7.</t>
  </si>
  <si>
    <t>Prailgintu troakaro tipo distaliniu galu;</t>
  </si>
  <si>
    <t>3.9.8.</t>
  </si>
  <si>
    <t>3.10.</t>
  </si>
  <si>
    <t>Užrakinantys nesirezorbuojantys implantai lateralinei eilei</t>
  </si>
  <si>
    <t>3.10.1.</t>
  </si>
  <si>
    <t>3.10.2.</t>
  </si>
  <si>
    <t>3.10.3.</t>
  </si>
  <si>
    <t>3.10.4.</t>
  </si>
  <si>
    <t>3.10.5.</t>
  </si>
  <si>
    <t>Susideda iš pagrindinio korpuso ir užsukamos siūlą fiksuojančios dalies</t>
  </si>
  <si>
    <t>3.10.6.</t>
  </si>
  <si>
    <t xml:space="preserve"> Su vienkartiniu pravedikliu, turinčiu vidinės implanto fiksuojančios dalies užrakinimo mechanizmą</t>
  </si>
  <si>
    <t>3.10.7.</t>
  </si>
  <si>
    <t>Inkaro diametrai – distalinė implanto dalis ne didesnė nei 2,4 mm, proksimalinė ne didesnė nei– 2,75 mm, implantuoto implanto ilgis 11,5mm</t>
  </si>
  <si>
    <t>3.11.</t>
  </si>
  <si>
    <t>Užrakinantys besirezorbuojantys implantai</t>
  </si>
  <si>
    <t>3.11.1.</t>
  </si>
  <si>
    <t>3.11.2.</t>
  </si>
  <si>
    <t>3.11.3.</t>
  </si>
  <si>
    <t>Cheminė sudėtis – mišinys: 20% kalcio sulfatas, 15% β- trikalcio fosfatas, 65% PLGA</t>
  </si>
  <si>
    <t>3.11.4.</t>
  </si>
  <si>
    <t>3.11.5.</t>
  </si>
  <si>
    <t>3.11.6.</t>
  </si>
  <si>
    <t>Su vienkartiniu pravedikliu, turinčiu vidinės implanto fiksuojančios dalies užrakinimo mechanizmą</t>
  </si>
  <si>
    <t>3.11.7.</t>
  </si>
  <si>
    <t>Inkaro diametrai – distalinė implanto dalis ne didesnė nei 2,4 mm, proksimalinė ne didesnė nei– 2,75 mm, implantuoto implanto ilgis ne didesnis nei 11,5mm</t>
  </si>
  <si>
    <t>3.12.</t>
  </si>
  <si>
    <t>Užrakinantys nesirezorbuojantys peties sąnario implantai lateralinei eilei</t>
  </si>
  <si>
    <t>3.12.1.</t>
  </si>
  <si>
    <t>3.12.2.</t>
  </si>
  <si>
    <t>3.12.3.</t>
  </si>
  <si>
    <t>3.12.4.</t>
  </si>
  <si>
    <t>3.12.5.</t>
  </si>
  <si>
    <t>3.12.6.</t>
  </si>
  <si>
    <t>Su vienkartiniu pravedikliu, turinčiu vidinės implanto fiksuojančios dalies užrakinimo mechanizmą, kuria galima reguliuoti siūlo įtempimą po inkaro implantavimo</t>
  </si>
  <si>
    <t>3.12.7.</t>
  </si>
  <si>
    <t>Inkaro diametras 3,4 mm, implantuoto implanto ilgis 12,3mm± 0,1 mm.</t>
  </si>
  <si>
    <t>3.12.8.</t>
  </si>
  <si>
    <t>Inkaro ištraukimo jėga ne mažesnė nei 250N.</t>
  </si>
  <si>
    <t>3.13.</t>
  </si>
  <si>
    <t xml:space="preserve">Peties sąnario inkariniai siūlai </t>
  </si>
  <si>
    <t>3.13.1.</t>
  </si>
  <si>
    <t>3.13.2.</t>
  </si>
  <si>
    <t>Sterilioje pakuotėje su vienkartinio naudojimo įvedimo ir implanto nustūmimo/fiksavimo instrumentu</t>
  </si>
  <si>
    <t>3.13.3.</t>
  </si>
  <si>
    <t>Inkarinis siūlas veikiantis išsiplečiančio mazgo principu</t>
  </si>
  <si>
    <t>3.13.4.</t>
  </si>
  <si>
    <t xml:space="preserve">Inkaro išmatavimai: Ø 1,7mm ± 0,1mm siūlinis implantas su vienu  2 dydžio UHMWPE (ultra high molecular weight polyethylene) polietileno siūlu </t>
  </si>
  <si>
    <t>3.13.5.</t>
  </si>
  <si>
    <t>Ø 1,9 mm ±0,1mm siūlinis implantas su dviem 1 dydžio UHMWPE (ultra high molecular weight polyethylene) polietileno siūlais (turi būti pasirinkimas abiejų dydžių)</t>
  </si>
  <si>
    <t>3.14.</t>
  </si>
  <si>
    <t>3.14.1.</t>
  </si>
  <si>
    <t>3.14.2.</t>
  </si>
  <si>
    <t>3.14.3.</t>
  </si>
  <si>
    <t>Inkarinis siūlas veikiantis išsiplečiančio mazgo principu, kuris implantuotas sudaro siūlinį bumbulą, kuris iš visų pusių tolygiai remiasi į kaulą.</t>
  </si>
  <si>
    <t>3.14.4.</t>
  </si>
  <si>
    <t>Inkaro išmatavimai: Ø 1,8mm, ilgis 15mm, su vienu  2 dydžio UHMWPE (ultra high molecular weight polyethylene) polietileno siūlu</t>
  </si>
  <si>
    <t>3.14.5.</t>
  </si>
  <si>
    <t>Ø 2,8mm ±0,1mm, ilgis 20mm ±0,1mm siūlinis implantas su dviem 2 dydžio UHMWPE (ultra high molecular weight polyethylene) polietileno siūlais (turi būti pasirinkimas abiejų dydžių)</t>
  </si>
  <si>
    <t>3.15.</t>
  </si>
  <si>
    <t>Peties sąnario inkariniai siūlai rotatoriams, lateralinei eilei, esant osteoporotiniam kaului</t>
  </si>
  <si>
    <t>3.15.1.</t>
  </si>
  <si>
    <t>3.15.2.</t>
  </si>
  <si>
    <t>Rotatorių pirminei ir antrinei fiksacijai vienguba ir dviguba eile;</t>
  </si>
  <si>
    <t>3.15.3.</t>
  </si>
  <si>
    <t>Sterilioje pakuotėje po 1 inkarą kartu su dviem 2 dydžio, PDS pagrindu , skirtingų spalvų, įpintu polietilenu siūlais;</t>
  </si>
  <si>
    <t>3.15.4.</t>
  </si>
  <si>
    <t>Cheminė sudėtis – titano lydinio arba PEEK;</t>
  </si>
  <si>
    <t>3.15.5.</t>
  </si>
  <si>
    <t>Įvedimo būdas – įkalamas;</t>
  </si>
  <si>
    <t>3.15.6.</t>
  </si>
  <si>
    <t>Vienkartinis įvedėjas;</t>
  </si>
  <si>
    <t>3.15.7.</t>
  </si>
  <si>
    <t>Galimybė įvesti ne mažiau 4 siūlus;</t>
  </si>
  <si>
    <t>3.15.8.</t>
  </si>
  <si>
    <t>Fiksacija kaule nerišant mazgų;</t>
  </si>
  <si>
    <t>3.16.</t>
  </si>
  <si>
    <t>3.16.1.</t>
  </si>
  <si>
    <t>3.16.2.</t>
  </si>
  <si>
    <t>3.16.3.</t>
  </si>
  <si>
    <t>Cheminė sudėtis - polimeras "peek“</t>
  </si>
  <si>
    <t>3.16.4.</t>
  </si>
  <si>
    <t>3.16.5.</t>
  </si>
  <si>
    <t>3.16.6.</t>
  </si>
  <si>
    <t>Su vienkartiniu pravedikliu, turinčiu implanto fiksuojančios dalies užrakinimo mechanizmą, 4 siūlų laikiklius ir siūlų pravedimo per inkarą siūlą su plastikine rankena.</t>
  </si>
  <si>
    <t>3.16.7.</t>
  </si>
  <si>
    <t>Implantuoto inkaro diametras – 3,75 mm ±0,01 mm, ilgis 12,2 mm ± 0,1 mm.</t>
  </si>
  <si>
    <t>3.17.</t>
  </si>
  <si>
    <t>Peties akromioklavikulinio sąnario fiksacinė sistema</t>
  </si>
  <si>
    <t>3.17.1.</t>
  </si>
  <si>
    <t>3.17.2.</t>
  </si>
  <si>
    <t xml:space="preserve">Sterili pakuotė </t>
  </si>
  <si>
    <t>3.17.3.</t>
  </si>
  <si>
    <t xml:space="preserve">Viela siūlo įvedimui </t>
  </si>
  <si>
    <t>3.17.4.</t>
  </si>
  <si>
    <t xml:space="preserve">Mazgo nustūmiklis </t>
  </si>
  <si>
    <t>3.17.5.</t>
  </si>
  <si>
    <t xml:space="preserve">6,5 mm ±0,1mm skersmens titano lydinio keturių kiaurymių „saga“, apvalios formos, skirta lateralinės pusės fiksacijai </t>
  </si>
  <si>
    <t>3.17.6.</t>
  </si>
  <si>
    <t xml:space="preserve">3,5 mm ±0,1mm pločio titano lydinio dviejų kiaurymių „saga“, pailgos ovalo ar stačiakampio formos, skirta medialinės pusės fiksacijai </t>
  </si>
  <si>
    <t>3.17.7.</t>
  </si>
  <si>
    <t xml:space="preserve">0 dydžio siūlas nesirezorbuojančiu polietileno pagrindu ir įpintu poliesterio apvalkalu, baltas </t>
  </si>
  <si>
    <t>3.17.8.</t>
  </si>
  <si>
    <t xml:space="preserve">5 dydžio siūlas nesirezorbuojančiu polietileno pagrindu ir įpintu poliesterio apvalkalu, mėlynas </t>
  </si>
  <si>
    <t>4. DALIS</t>
  </si>
  <si>
    <t>ENDOSAGOS IR TENODEZINIAI SRAIGTAI</t>
  </si>
  <si>
    <t>4.</t>
  </si>
  <si>
    <t>Endosagos ir tenodeziniai sraigtai</t>
  </si>
  <si>
    <t>4.1.</t>
  </si>
  <si>
    <t>Endo saga menisko šaknies fiksacijai</t>
  </si>
  <si>
    <t>4.1.1.</t>
  </si>
  <si>
    <t>4.1.2.</t>
  </si>
  <si>
    <t>Cheminė sudėtis - medicininis titano lydinys</t>
  </si>
  <si>
    <t>4.1.3.</t>
  </si>
  <si>
    <t>Sagoje - dvi skylės</t>
  </si>
  <si>
    <t>4.1.4.</t>
  </si>
  <si>
    <t>Apskritimo formos saga išgaubta vidine dalimi, su dviem kiaurymėmis siūlui arba juostai praverti;</t>
  </si>
  <si>
    <t>4.1.5.</t>
  </si>
  <si>
    <t>Endo - sagos matmenys: diametras 10 ± 0,1 mm, aukštis 3,5 ± 0,1 mm, kiaurymės diametras 2,5 ± 0,1 mm.</t>
  </si>
  <si>
    <t>4.2.</t>
  </si>
  <si>
    <t>Endosagų sistema akromioklavikulinio sąnario rekonstrukcijai</t>
  </si>
  <si>
    <t>4.2.1.</t>
  </si>
  <si>
    <t>4.2.2.</t>
  </si>
  <si>
    <t xml:space="preserve">Sterilioje pakuotėje </t>
  </si>
  <si>
    <t>4.2.3.</t>
  </si>
  <si>
    <t>2 endosagos sujungtos UHMW polietileno juosta</t>
  </si>
  <si>
    <t>4.2.4.</t>
  </si>
  <si>
    <t>Komplekte su įvertu poliesterio siūlu pravedimui.</t>
  </si>
  <si>
    <t>4.3.</t>
  </si>
  <si>
    <t>Sraigtai PKR sausgyslių transplantato blauzdinei fiksacijai (osteoporotiniam kaului ir revizinėms operacijoms)</t>
  </si>
  <si>
    <t>4.3.1.</t>
  </si>
  <si>
    <t>4.3.2.</t>
  </si>
  <si>
    <t>4.3.3.</t>
  </si>
  <si>
    <t>Besirezorbuojantys sraigtai</t>
  </si>
  <si>
    <t>4.3.4.</t>
  </si>
  <si>
    <t>Sraigtai kaniuliuoti minimaliai 1,5 mm diametro</t>
  </si>
  <si>
    <t>4.3.5.</t>
  </si>
  <si>
    <t>Cheminė sudėtis - mišinys 75% PLLA, 25% HA (hydroxylapatite)</t>
  </si>
  <si>
    <t>4.3.6.</t>
  </si>
  <si>
    <t>Sterilus įpakavimas su identifikavimo numeriu ir šios informacijos patvirtinimu kataloge</t>
  </si>
  <si>
    <t>4.3.7.</t>
  </si>
  <si>
    <t>Turi būti: standartinė, standartinė su padidinta galvute, reversinė (reversinė versija 25 mm ± 0,1mm ilgio, storis: 7/8(padidinta galvute), nuo 7 iki 10 mm, ne mažiau 3 dydžių), reversinė su padidinta galvute</t>
  </si>
  <si>
    <t>4.3.8.</t>
  </si>
  <si>
    <t>Sraigtų storiai: nuo 6mm ± 0,1mm iki 12 mm ± 0,1mm septynių storių (turi būti ir didžiausio, ir mažiausio, ir tarpinio storio)</t>
  </si>
  <si>
    <t>4.3.9.</t>
  </si>
  <si>
    <t>Sraigtų ilgiai: nuo 20 mm ± 0,1mm iki 35 mm ±0,1mm ne mažiau 4 ilgių (turi būti ir didžiausio, ir mažiausio, ir tarpinio ilgio)</t>
  </si>
  <si>
    <t>4.4.</t>
  </si>
  <si>
    <t>Endo saga PKR ir UKR transplantato bei PKR ir UKR dviejų pluoštų transplantato šlauninei fiksacijai</t>
  </si>
  <si>
    <t>4.4.1.</t>
  </si>
  <si>
    <t>4.4.2.</t>
  </si>
  <si>
    <t>4.4.3.</t>
  </si>
  <si>
    <t>4.4.4.</t>
  </si>
  <si>
    <t>Sagoje - keturios skylės</t>
  </si>
  <si>
    <t>4.4.5.</t>
  </si>
  <si>
    <t>Endosaga su in anksto paruošta vientisa, nepinta kilpa be mazgo (poliesterio siūlas) ir dviem skirtingų spalvų įvertais 5 dydžio siūlais (vienas polietileninis, kitas poliesterio) implanto pravedimui ir pozicionavimui</t>
  </si>
  <si>
    <t>4.4.6.</t>
  </si>
  <si>
    <t>Endo - sagos matmenys: ilgis 11-12mm, plotis 4-5mm</t>
  </si>
  <si>
    <t>4.4.7.</t>
  </si>
  <si>
    <t>Kilpos ilgiai: nuo 10 iki 60 mm ne mažiau 11 ilgių (turi būti ir didžiausio, ir mažiausio, ir tarpinių ilgių kas 5 mm)</t>
  </si>
  <si>
    <t>4.4.8.</t>
  </si>
  <si>
    <t>Privalo turėti opciją panaudoti endosagos padidinimo implantą įgalintį padengti nuo 6mm iki 10mm diametro šlaunikaulio tunelį</t>
  </si>
  <si>
    <t>4.4.9.</t>
  </si>
  <si>
    <t>Privalo turėti endosagos tvirtinimo kaulas-raištis-kaulas opciją, su kilpa, kurios ilgis nuo 15 iki 60mm (ne mažiau 10 ilgių)</t>
  </si>
  <si>
    <t>4.5.</t>
  </si>
  <si>
    <t>Endo sagos padidinimo implantas Xtendobutton</t>
  </si>
  <si>
    <t>4.5.1.</t>
  </si>
  <si>
    <t>4.5.2.</t>
  </si>
  <si>
    <t>Sterilioje pakuotėje supakuota po vieną;</t>
  </si>
  <si>
    <t>4.5.3.</t>
  </si>
  <si>
    <t xml:space="preserve"> Apvalios formos, su penkiomis kiaurymėmis siūlams pravesti;</t>
  </si>
  <si>
    <t>4.5.4.</t>
  </si>
  <si>
    <t>Dydžiai:</t>
  </si>
  <si>
    <t>4.5.5.</t>
  </si>
  <si>
    <t>Ø 15mm, padengiantis 4,0mm-7,0mm tunelį.</t>
  </si>
  <si>
    <t>4.5.6.</t>
  </si>
  <si>
    <t>Ø 17mm, su 7,5 mm kaiščiu centravimui, padengiantis 7,5mm-9,5mm tunelį.</t>
  </si>
  <si>
    <t>4.5.7.</t>
  </si>
  <si>
    <t xml:space="preserve"> Ø 21 mm, su 10 mm kaiščiu centravimui, padengiantis 10,0 mm-13,0 mm tunelį.</t>
  </si>
  <si>
    <t>4.6.</t>
  </si>
  <si>
    <t>Endo - sagos su savaime užsiveržiančia kilpa, transplanto fiksacijai</t>
  </si>
  <si>
    <t>4.6.1.</t>
  </si>
  <si>
    <t>4.6.2.</t>
  </si>
  <si>
    <t>Cheminė sudėtis - medicininis titano lidinys</t>
  </si>
  <si>
    <t>4.6.3.</t>
  </si>
  <si>
    <t>4.6.4.</t>
  </si>
  <si>
    <t>Sagoje - aštuonios skylės</t>
  </si>
  <si>
    <t>4.6.5.</t>
  </si>
  <si>
    <t>Endosaga,veikianti savaime užsiveržiančio mazgo principu, su iš anksto paruošta vientisa 1,5 mm diametro kilpa be mazgo (UHMW poletileno siūlas) ir įvertu 2# siūlu (poliesterio) implanto pravedimu ir pozicionavimui.</t>
  </si>
  <si>
    <t>4.6.6.</t>
  </si>
  <si>
    <t>4.6.7.</t>
  </si>
  <si>
    <t>4.7.</t>
  </si>
  <si>
    <t>Reguliuojamo ilgio endosaga PKR transplanto blauzdinei fiksacijai ir revizinėms operacijoms</t>
  </si>
  <si>
    <t>4.7.1.</t>
  </si>
  <si>
    <t>4.7.2.</t>
  </si>
  <si>
    <t>Cheminė endosagos sudėtis - medicininis titano lydinys</t>
  </si>
  <si>
    <t>4.7.3.</t>
  </si>
  <si>
    <t>Sagoje keturios skylės</t>
  </si>
  <si>
    <t>4.7.4.</t>
  </si>
  <si>
    <t>Endosaga, veikianti savaite užsiveržiančio mazgo principu, su iš anksto pravesta vientisa kilpa be mazgo (UHMW poletileno siūlas) ir įvertais dviem skirtingų spalvų 5 dydžio siūlais (UHMW poletileno) implanto pravedimui ir pozicionavimui</t>
  </si>
  <si>
    <t>4.7.5.</t>
  </si>
  <si>
    <t>Endosagos matmenys: ilgis 20mm, plotis 4-5mm, storis 1,5mm</t>
  </si>
  <si>
    <t>4.7.6.</t>
  </si>
  <si>
    <t>Supakuota po vieną sterilioje pakuotėje. CE sertifikavimas pagal ES direktyvos 93/42/EEC reikalavimus būtinas (kartu su paiūlymu konkursui privaloma pateikti žymėjimą CE ženklu liudijančio galiojančio dokumento (CE sertifikato arba EB atitikties deklaracijos kopiją)</t>
  </si>
  <si>
    <t>4.8.</t>
  </si>
  <si>
    <t xml:space="preserve">Endo saga su savaime užsiveržiančia kilpa transplantato blauzdinei fiksacijai </t>
  </si>
  <si>
    <t>4.8.1.</t>
  </si>
  <si>
    <t>4.8.2.</t>
  </si>
  <si>
    <t>4.8.3.</t>
  </si>
  <si>
    <t>4.8.4.</t>
  </si>
  <si>
    <t>Saga apvali, su  kaiščiu centravimui;</t>
  </si>
  <si>
    <t>4.8.5.</t>
  </si>
  <si>
    <t>Endosaga, veikianti savaime užsiveržiančio mazgo principu, su iš anksto pravesta vientisa 1,5 mm diametro kilpa be mazgo (UHMW poletileno siūlas) (arba su ertmėmis kilpai praverti)</t>
  </si>
  <si>
    <t>4.8.6.</t>
  </si>
  <si>
    <t xml:space="preserve">Titaninė endosaga pasirenkama ne mažiau kaip iš 3 variantų/dydžių (pasirenkama užsakymo metu): </t>
  </si>
  <si>
    <t>4.8.7.</t>
  </si>
  <si>
    <t>ne mažiau kaip 4 ertmių endosaga, kurios išorinis skersmuo 12 ± 1 mm, turinti centruotą 4,5 ± 0,1 mm skersmens kaklelį, tinkantį 4,9-7 mm skersmens  kauliniams tuneliams;</t>
  </si>
  <si>
    <t>4.8.8.</t>
  </si>
  <si>
    <t>ne mažiau kaip 4 ertmių endosaga, kurios išorinis skersmuo 15 ± 1 mm, turinti centruotą 7 ± 0,1 mm skersmens kaklelį, tinkantį 7,5-10 mm skersmens  kauliniams tuneliams;</t>
  </si>
  <si>
    <t>4.8.9.</t>
  </si>
  <si>
    <t>ne mažiau kaip 4 ertmių endosaga, kurios išorinis skersmuo 18 ± 1 mm, turinti centruotą 10 ± 0,1 mm skersmens kaklelį, tinkantį 10,5-13 mm skersmens  kauliniams tuneliams.</t>
  </si>
  <si>
    <t>4.9.</t>
  </si>
  <si>
    <t>Kaniuliuotas grąžtas</t>
  </si>
  <si>
    <t>4.9.1.</t>
  </si>
  <si>
    <t>Skirtas kelio raiščių plastikai;</t>
  </si>
  <si>
    <t>4.9.2.</t>
  </si>
  <si>
    <t>4,5 mm ± 0,1mm  diametro;</t>
  </si>
  <si>
    <t>4.9.3.</t>
  </si>
  <si>
    <t>Gręžti ant diam. 2,4 ±0,1 mm vielos;</t>
  </si>
  <si>
    <t>4.9.4.</t>
  </si>
  <si>
    <t>Ilgis 17 cm ± 1mm</t>
  </si>
  <si>
    <t>4.10.</t>
  </si>
  <si>
    <t>Viela su kilpele</t>
  </si>
  <si>
    <t>4.10.1.</t>
  </si>
  <si>
    <t>2,4mm x 380 mm ± 0,1mm</t>
  </si>
  <si>
    <t>4.10.2.</t>
  </si>
  <si>
    <t>Grąžtelio tipo</t>
  </si>
  <si>
    <t>4.10.3.</t>
  </si>
  <si>
    <t>Sterili</t>
  </si>
  <si>
    <t>4.10.4.</t>
  </si>
  <si>
    <t>4.10.5.</t>
  </si>
  <si>
    <t>Sugraduota</t>
  </si>
  <si>
    <t>4.11.</t>
  </si>
  <si>
    <t>4.11.1.</t>
  </si>
  <si>
    <t>2,4mm x 280 mm ±0,1mm</t>
  </si>
  <si>
    <t>4.11.2.</t>
  </si>
  <si>
    <t>Troakaro tipo</t>
  </si>
  <si>
    <t>4.11.3.</t>
  </si>
  <si>
    <t>4.11.4.</t>
  </si>
  <si>
    <t xml:space="preserve">Vienkartinio naudojimo </t>
  </si>
  <si>
    <t>4.11.5.</t>
  </si>
  <si>
    <t>4.12.</t>
  </si>
  <si>
    <t>4.12.1.</t>
  </si>
  <si>
    <t>2,4mm x 430 mm ±0,1mm</t>
  </si>
  <si>
    <t>4.12.2.</t>
  </si>
  <si>
    <t>4.12.3.</t>
  </si>
  <si>
    <t>4.12.4.</t>
  </si>
  <si>
    <t>4.12.5.</t>
  </si>
  <si>
    <t>5. DALIS</t>
  </si>
  <si>
    <t>SIŪLAI IR INKARAI ARTROSKOPINĖMS OPERACIJOMS</t>
  </si>
  <si>
    <t>5.</t>
  </si>
  <si>
    <t>Siūlai ir inkarai artroskopinėms operacijoms</t>
  </si>
  <si>
    <t>5.1.</t>
  </si>
  <si>
    <t>Inkariniai siūliniai implantai</t>
  </si>
  <si>
    <t>5.1.1.</t>
  </si>
  <si>
    <t>5.1.2.</t>
  </si>
  <si>
    <t>Inkaro forma konusinė, sriegis per visą ilgį.</t>
  </si>
  <si>
    <t>5.1.3.</t>
  </si>
  <si>
    <t>Implantų išmatavimai:•	Diametras 3,5±0,5  mm, ilgis 15.8±5  mm;•	Diametras 4,75±0,5  mm, ilgis 19.1±5  mm;•	Diametras 5,5± 0,5  mm, ilgis 19.1±5  mm.</t>
  </si>
  <si>
    <t>5.1.4.</t>
  </si>
  <si>
    <t>Implanto (inkaruojančios dalies) medžiaga: Biocomposite arba PEEK su PEEK arba Biocomposite antgaliu (arba lygiavertė) (kiauru galu) siūlo arba juostinio siūlo prispaudimui kanale;</t>
  </si>
  <si>
    <t>5.1.5.</t>
  </si>
  <si>
    <t>Inkarų Įvedimo būdas – savisriegis. Vienkartinis įvedėjas, su transplanto matuokliu, skirtingo diametro implantų įvedėjas skirtingu spalviniu žymėjimu.</t>
  </si>
  <si>
    <t>5.1.6.</t>
  </si>
  <si>
    <t>Supakuota sterilioje pakuotėje su identifikavimo numeriu</t>
  </si>
  <si>
    <t>5.1.7.</t>
  </si>
  <si>
    <t>Žymėjimas CE.</t>
  </si>
  <si>
    <t>5.2.</t>
  </si>
  <si>
    <t>Įkalami implantai</t>
  </si>
  <si>
    <t>5.2.1.</t>
  </si>
  <si>
    <t>5.2.2.</t>
  </si>
  <si>
    <t>Implanto medžiaga – PEEK arba lygiavaertis;</t>
  </si>
  <si>
    <t>5.2.3.</t>
  </si>
  <si>
    <t>Implanto įvedimo būdas Įkalamas. Pakuotėje yra vienkartinis įvedimo instrumentas;</t>
  </si>
  <si>
    <t>5.2.4.</t>
  </si>
  <si>
    <t>Inkaro išmatavimai – diametras 2.9±0,6 mm, ilgis 12.5±0,5 mm;</t>
  </si>
  <si>
    <t>5.2.5.</t>
  </si>
  <si>
    <t>Supakuota sterilioje pakuotėje su identifikavimo numeriu;</t>
  </si>
  <si>
    <t>5.2.6.</t>
  </si>
  <si>
    <t>5.3.</t>
  </si>
  <si>
    <t>Ortopedinis juostinis siūlas</t>
  </si>
  <si>
    <t>5.3.1.</t>
  </si>
  <si>
    <t>5.3.2.</t>
  </si>
  <si>
    <t>Sterilioje pakuotėje;</t>
  </si>
  <si>
    <t>5.3.3.</t>
  </si>
  <si>
    <t>Siūlo storis – 2±0,2 mm;</t>
  </si>
  <si>
    <t>5.3.4.</t>
  </si>
  <si>
    <t>Sudėtis: aukštos molekulinės masės polietileno ir/arba įpinto poliesterio;</t>
  </si>
  <si>
    <t>5.3.5.</t>
  </si>
  <si>
    <t>Siūlo ilgis: 137±40cm.</t>
  </si>
  <si>
    <t>5.4.</t>
  </si>
  <si>
    <t>5.4.1.</t>
  </si>
  <si>
    <t>5.4.2.</t>
  </si>
  <si>
    <t>5.4.3.</t>
  </si>
  <si>
    <t>5.4.4.</t>
  </si>
  <si>
    <t>5.4.5.</t>
  </si>
  <si>
    <t>Siūlo ilgis: 102cm±20 cm.</t>
  </si>
  <si>
    <t>5.5.</t>
  </si>
  <si>
    <t>Ortopedinis siūlas</t>
  </si>
  <si>
    <t>5.5.1.</t>
  </si>
  <si>
    <t>5.5.2.</t>
  </si>
  <si>
    <t>5.5.3.</t>
  </si>
  <si>
    <t>Siūlo storis: 2 dydžio, 2-0 dydžio  ir 0 dydžio;</t>
  </si>
  <si>
    <t>5.5.4.</t>
  </si>
  <si>
    <t>Sudėtis: aukštos molekulinės masės polietileno ir įpinto poliesterio;</t>
  </si>
  <si>
    <t>5.5.5.</t>
  </si>
  <si>
    <t>Siūlo ilgis: 96.5 cm ± 20cm;</t>
  </si>
  <si>
    <t>5.5.6.</t>
  </si>
  <si>
    <t>Siūlas su kūgine ½ adata arba be jos (pasirinktinai užsakymo metu).</t>
  </si>
  <si>
    <t>6. DALIS</t>
  </si>
  <si>
    <t>SINDESMOZĖS LANKSTI FIKSAVIMO SISTEMA</t>
  </si>
  <si>
    <t>6.</t>
  </si>
  <si>
    <t>Sindesmozės lanksti fiksavimo sistema</t>
  </si>
  <si>
    <t>6.1.</t>
  </si>
  <si>
    <t>Syndesmosis lanksti fiksavimo sistema</t>
  </si>
  <si>
    <t>6.1.1.</t>
  </si>
  <si>
    <t>6.1.2.</t>
  </si>
  <si>
    <t>Tiekiamas sterilus;</t>
  </si>
  <si>
    <t>6.1.3.</t>
  </si>
  <si>
    <t>Medžiaga – titanas / titano lydinys;</t>
  </si>
  <si>
    <t>6.1.4.</t>
  </si>
  <si>
    <t>Skirta fiksuoti šeivikaulio – blauzdikaulio sindesmozės nestabilumui;</t>
  </si>
  <si>
    <t>6.1.5.</t>
  </si>
  <si>
    <t>Sudaro dvi endo sągos, medialinė saga pailgos formos, lateralinė apvali;</t>
  </si>
  <si>
    <t>6.1.6.</t>
  </si>
  <si>
    <t>Savaime užsiveržainčio mazgo principas;</t>
  </si>
  <si>
    <t>6.1.7.</t>
  </si>
  <si>
    <t>Implantų rinkinį sudaro dvi sagos, grąžto nukreipėjas, kanuliuotas ir nekanuliuotas grąžteliai, nukreipiančioji viela.</t>
  </si>
  <si>
    <t>6.2.</t>
  </si>
  <si>
    <t>6.2.1.</t>
  </si>
  <si>
    <t>6.2.2.</t>
  </si>
  <si>
    <t>  Sterili pakuotė;</t>
  </si>
  <si>
    <t>6.2.3.</t>
  </si>
  <si>
    <t>Viela siūlo įvedimui – 1 vnt.;</t>
  </si>
  <si>
    <t>6.2.4.</t>
  </si>
  <si>
    <t>Mazgo nustūmiklis – 1 vnt.;</t>
  </si>
  <si>
    <t>6.2.5.</t>
  </si>
  <si>
    <t>6,5 mm skersmens titano lydinio keturių kiaurymių „saga“, apvalios formos, skirta lateralinės pusės fiksacijai – 1 vnt.;</t>
  </si>
  <si>
    <t>6.2.6.</t>
  </si>
  <si>
    <t>3,5 mm pločio titano lydinio dviejų kiaurymių „saga“, pailgos ovalo ar stačiakampio formos, skirta medialinės pusės fiksacijai – 1 vnt.;</t>
  </si>
  <si>
    <t>6.2.7.</t>
  </si>
  <si>
    <t>0 dydžio storio siūlas nesirezorbuojančiu polietileno pagrindu ir įpintu poliesterio apvalkalu, baltas – 3 vnt.;</t>
  </si>
  <si>
    <t>6.2.8.</t>
  </si>
  <si>
    <t>5 dydžio storio siūlas nesirezorbuojančiu polietileno pagrindu ir įpintu poliesterio apvalkalu, mėlynas – 1 vnt.</t>
  </si>
  <si>
    <t>6.3.</t>
  </si>
  <si>
    <t>Chondroplastikos rinkinys</t>
  </si>
  <si>
    <t>6.3.1.</t>
  </si>
  <si>
    <t>6.3.2.</t>
  </si>
  <si>
    <t>Paėmimo rankena "T" formos</t>
  </si>
  <si>
    <t>6.3.3.</t>
  </si>
  <si>
    <t>2 reamer tipo grąžtai</t>
  </si>
  <si>
    <t>6.3.4.</t>
  </si>
  <si>
    <t>Kreipiančiosios vielos</t>
  </si>
  <si>
    <t>6.3.5.</t>
  </si>
  <si>
    <t>Donorinio audinio įdėjimo instrumentas</t>
  </si>
  <si>
    <t>6.3.6.</t>
  </si>
  <si>
    <t>Gavimo ir įdėjimo gylis matuojamas distaliniu galu lazeriniu žymėjimu iki 5 mm ±0,1mm gylio žymės</t>
  </si>
  <si>
    <t>6.3.7.</t>
  </si>
  <si>
    <t>6.3.8.</t>
  </si>
  <si>
    <t>Sterilus</t>
  </si>
  <si>
    <t>6.3.9.</t>
  </si>
  <si>
    <t>Galimi pasirinkimai užsakymo metu 6 mm ±0,1mm, 8 mm±0,1mm, 10mm±0,1mm, 12mm±0,1mm diametro paėmėjus</t>
  </si>
  <si>
    <t>6.3.10.</t>
  </si>
  <si>
    <t>Savisriegio rankenėlę galimas pasukti iki 2 kartų 90 laipsnių</t>
  </si>
  <si>
    <t>6.4.</t>
  </si>
  <si>
    <t>Minkštųjų audinių biopsijos sistema</t>
  </si>
  <si>
    <t>6.4.1.</t>
  </si>
  <si>
    <t>6.4.2.</t>
  </si>
  <si>
    <t xml:space="preserve">Pjaunanti kaniulė </t>
  </si>
  <si>
    <t>6.4.3.</t>
  </si>
  <si>
    <t>Sukama spiralinė adata</t>
  </si>
  <si>
    <t>6.4.4.</t>
  </si>
  <si>
    <t>Adatos spindi nuo 8G iki 10G</t>
  </si>
  <si>
    <t>6.4.5.</t>
  </si>
  <si>
    <t>Ilgis 15cm ± 0,5cm</t>
  </si>
  <si>
    <t>6.4.6.</t>
  </si>
  <si>
    <t>Trokaras su patogia rankena</t>
  </si>
  <si>
    <t>6.4.7.</t>
  </si>
  <si>
    <t>Galimybė prijungti Luer švirkštą</t>
  </si>
  <si>
    <t>6.4.8.</t>
  </si>
  <si>
    <t>Kaniulė</t>
  </si>
  <si>
    <t>6.5.</t>
  </si>
  <si>
    <t xml:space="preserve">Irigacinių vamzdelių rinkinys </t>
  </si>
  <si>
    <t>6.5.1.</t>
  </si>
  <si>
    <t>6.5.2.</t>
  </si>
  <si>
    <t>Tinkamas naudoti su ligoninėje esančio DrillSaw Highspeed 200 Power sistemos;</t>
  </si>
  <si>
    <t>6.5.3.</t>
  </si>
  <si>
    <t>Vienkartinio naudojimo;</t>
  </si>
  <si>
    <t>6.5.4.</t>
  </si>
  <si>
    <t>Steriliai supakuoti;</t>
  </si>
  <si>
    <t>6.6.</t>
  </si>
  <si>
    <t>Artoskopinis instrumentas skirtas kelio sąnario siuvimui (scorpion arba lygiavertis)</t>
  </si>
  <si>
    <t>6.6.1.</t>
  </si>
  <si>
    <t>Artroskopinis instrumentas skirtas kelio sąnario siuvimui vienu įvedimu, nenaudojant papildomų priemonių, suimantis audinį, perveriantis siūlą per audinį ir jį ištraukiantis, nepaleisdamas siūlo viso proceso metu;</t>
  </si>
  <si>
    <t>6.6.2.</t>
  </si>
  <si>
    <t xml:space="preserve">Ne daugiau dviejų valdymo rankenų – viena adatai, kita audinio sugriebimui; </t>
  </si>
  <si>
    <t>6.6.3.</t>
  </si>
  <si>
    <t>Instrumentas skirtas daugkartiniam naudojimui,  tinkantis darbui su siuvimo adatomis bei praveriantis 2 skirtingus siūlus vienu metu</t>
  </si>
  <si>
    <t>6.6.4.</t>
  </si>
  <si>
    <t>Žemo profilio, ergonomiški, pritaikyti tiksliam valdymui įvairiomis rankų padėtimis ir funkcijomis.</t>
  </si>
  <si>
    <t>6.6.5.</t>
  </si>
  <si>
    <t xml:space="preserve">Tinkamas 0 dydžio ir 2-0 dydžio Fiber wire siūlams bei 0,9 mm Mini Suture Tape </t>
  </si>
  <si>
    <t>6.6.6.</t>
  </si>
  <si>
    <t xml:space="preserve">Tinkamas supaprastintai vieno pralaidumo siūlų pervedimo ir paėmimo technikai </t>
  </si>
  <si>
    <t>6.7.</t>
  </si>
  <si>
    <t>Scorpion arba lygiaverčio instrumento adata</t>
  </si>
  <si>
    <t>6.7.1.</t>
  </si>
  <si>
    <t>Scorpion arba lygiaverčio instrumento adata tinkanti 6.6 pozicijos instrumentui</t>
  </si>
  <si>
    <t>6.7.2.</t>
  </si>
  <si>
    <t>6.7.3.</t>
  </si>
  <si>
    <t>Pateikiama sterili</t>
  </si>
  <si>
    <t>7. DALIS</t>
  </si>
  <si>
    <t xml:space="preserve">INSTRUMENTŲ RINKINYS TROCHLEOPLASTIKAI </t>
  </si>
  <si>
    <t>7.</t>
  </si>
  <si>
    <t xml:space="preserve">Instrumentų rinkinys trochleoplastikai </t>
  </si>
  <si>
    <t>7.1.</t>
  </si>
  <si>
    <t>Universali rankena su šoniniu atidarymu</t>
  </si>
  <si>
    <t>7.1.1.</t>
  </si>
  <si>
    <t>7.1.2.</t>
  </si>
  <si>
    <t xml:space="preserve">Rankenos šoninis atidarymas,  skirtas naudoti su skirtingais nukreipėjais artroskopinių operacijų metu. </t>
  </si>
  <si>
    <t>7.1.3.</t>
  </si>
  <si>
    <t xml:space="preserve">Galimybė naudoti su retrogradiniais grąžtais “all inside” tipo artroskopinėms operacijoms. </t>
  </si>
  <si>
    <t>7.1.4.</t>
  </si>
  <si>
    <t xml:space="preserve">Turi būti tinkama naudoti PKR,UKR, menisko šaknies bei trochleoplastikos operacijoms. </t>
  </si>
  <si>
    <t>7.2.</t>
  </si>
  <si>
    <t>Taikiklis trochleoplastikai</t>
  </si>
  <si>
    <t>7.2.1.</t>
  </si>
  <si>
    <t>7.2.2.</t>
  </si>
  <si>
    <t xml:space="preserve">Tinkantis su universalia rankena su šoniniu atidarymu (7.1 poz) </t>
  </si>
  <si>
    <t>7.2.3.</t>
  </si>
  <si>
    <t>Distalinė instrumento dalis buka, apskritimo formos</t>
  </si>
  <si>
    <t>7.2.4.</t>
  </si>
  <si>
    <t xml:space="preserve">Instrumentas su 5 mm ± 0,1mm kompansavimu (offset) . </t>
  </si>
  <si>
    <t>7.3.</t>
  </si>
  <si>
    <t>Grąžtas trochleoplastikai</t>
  </si>
  <si>
    <t>7.3.1.</t>
  </si>
  <si>
    <t>7.3.2.</t>
  </si>
  <si>
    <t xml:space="preserve">2.9 mm ± 0,1mm diametro grąžtas su mova </t>
  </si>
  <si>
    <t>7.3.3.</t>
  </si>
  <si>
    <t>skirtas naudoti su universalia rankena trochleoplasitkos operacijoms.</t>
  </si>
  <si>
    <t>7.4.</t>
  </si>
  <si>
    <t>Plaktukas / grūstuvas trochleoplastikai</t>
  </si>
  <si>
    <t>7.4.1.</t>
  </si>
  <si>
    <t>7.4.2.</t>
  </si>
  <si>
    <t>Instrumentas skirtas trochleoplatikos operacijoms</t>
  </si>
  <si>
    <t>7.4.3.</t>
  </si>
  <si>
    <t xml:space="preserve">Su plastikine rankena. </t>
  </si>
  <si>
    <t>7.4.4.</t>
  </si>
  <si>
    <t>Distalinis instrumento  galas anatomiškai lenktas kremzlės prispaudimui/ vagos formavimui.</t>
  </si>
  <si>
    <t>7.4.5.</t>
  </si>
  <si>
    <t>Bendrieji reikalavimai</t>
  </si>
  <si>
    <t>7.4.6.</t>
  </si>
  <si>
    <t>Tiekėjas privalo suteikti ne trumpesnę kaip 24 (dvidešimt keturių) mėnesių garantiją visiems tiekiamiems instrumentams nuo perdavimo–priėmimo akto pasirašymo dienos.</t>
  </si>
  <si>
    <t>7.4.7.</t>
  </si>
  <si>
    <t>Garantijos laikotarpiu tiekėjas privalo savo lėšomis pašalinti visus instrumentų gedimus, atsiradusius dėl gamybos ar medžiagų defektų.</t>
  </si>
  <si>
    <t>7.4.8.</t>
  </si>
  <si>
    <t>Visi siūlomi instrumentai turi būti:paženklinti CE ženklu,atitikti Europos Parlamento ir Tarybos reglamento (ES) 2017/745 dėl medicinos priemonių (MDR) reikalavimus arba kitus galiojančius Europos Sąjungos teisės aktus.</t>
  </si>
  <si>
    <t>7.4.9.</t>
  </si>
  <si>
    <t>Tiekėjas kartu su pasiūlymu privalo pateikti:CE atitikties deklaraciją arba kitus dokumentus, patvirtinančius atitiktį teisės aktų reikalavimams.</t>
  </si>
  <si>
    <t>7.4.10.</t>
  </si>
  <si>
    <t>Instrumentai turi būti pagaminti iš:medicininės paskirties nerūdijančio plieno, titano ar kitų medicininiam naudojimui tinkamų medžiagų.</t>
  </si>
  <si>
    <t>7.4.11.</t>
  </si>
  <si>
    <t>Medžiagos turi būti: atsparios korozijai,atsparios mechaniniam poveikiui,tinkamos pakartotiniam sterilizavimui.</t>
  </si>
  <si>
    <t>7.4.12.</t>
  </si>
  <si>
    <t>Instrumentai turi būti tinkami:plauti automatiniuose plovimo–dezinfekavimo įrenginiuose,dezinfekuoti,sterilizuoti garo sterilizatoriuje (autoklave).</t>
  </si>
  <si>
    <t>7.4.13.</t>
  </si>
  <si>
    <t>Tiekėjas privalo pateikti visų instrumentų:naudojimo instrukcijas lietuvių kalba.</t>
  </si>
  <si>
    <t>8. DALIS</t>
  </si>
  <si>
    <t>ŠEIVERIO PRIEDAI</t>
  </si>
  <si>
    <t>8.</t>
  </si>
  <si>
    <t>Šeiverio priedai</t>
  </si>
  <si>
    <t>8.1.</t>
  </si>
  <si>
    <t>Šeiverio antgalis su dantukais</t>
  </si>
  <si>
    <t>8.1.1.</t>
  </si>
  <si>
    <t>8.1.2.</t>
  </si>
  <si>
    <t>Tinkantis ligoninės turimam DYONICS POWER šeiverio valdymo blokui</t>
  </si>
  <si>
    <t>8.1.3.</t>
  </si>
  <si>
    <t>Vienkartinis antgalis užapvalintu galu, aštriais dantukais: diametras 3,5mm, 4,5mm ir 5,5 mm ±0,1mm</t>
  </si>
  <si>
    <t>8.2.</t>
  </si>
  <si>
    <t>Šeiverio antgalis be dantukų</t>
  </si>
  <si>
    <t>8.2.1.</t>
  </si>
  <si>
    <t>8.2.2.</t>
  </si>
  <si>
    <t>8.2.3.</t>
  </si>
  <si>
    <t>Vienkartinis antgalis plačiu darbiniu langu, be dantukų, 4,5 mm ir 5,5 mm ±0,1mm diametro</t>
  </si>
  <si>
    <t>8.2.4.</t>
  </si>
  <si>
    <t>Darbinė dalis 18cm ± 0,5 cm ilgio</t>
  </si>
  <si>
    <t>8.3.</t>
  </si>
  <si>
    <t>Šeiverio antgalis, boras</t>
  </si>
  <si>
    <t>8.3.1.</t>
  </si>
  <si>
    <t>8.3.2.</t>
  </si>
  <si>
    <t>8.3.3.</t>
  </si>
  <si>
    <t>Vienkartinis antgalis - boras</t>
  </si>
  <si>
    <t>8.3.4.</t>
  </si>
  <si>
    <t>Rutulio formos darbine dalimi</t>
  </si>
  <si>
    <t>8.3.5.</t>
  </si>
  <si>
    <t>4,5 mm ir 5,5 mm ± 0,1 mm diametro</t>
  </si>
  <si>
    <t>8.4.</t>
  </si>
  <si>
    <t>8.4.1.</t>
  </si>
  <si>
    <t>8.4.2.</t>
  </si>
  <si>
    <t>8.4.3.</t>
  </si>
  <si>
    <t>8.4.4.</t>
  </si>
  <si>
    <t>Cilindro formos darbine dalimi</t>
  </si>
  <si>
    <t>8.4.5.</t>
  </si>
  <si>
    <t>8.5.</t>
  </si>
  <si>
    <t>Šeiverio antgalis atviru, siaurėjančiu, įgaubtu darbiniu langu</t>
  </si>
  <si>
    <t>8.5.1.</t>
  </si>
  <si>
    <t>8.5.2.</t>
  </si>
  <si>
    <t>8.5.3.</t>
  </si>
  <si>
    <t>Atviru, siaurėjančiu, įgaubtu darbiniu langu</t>
  </si>
  <si>
    <t>8.5.4.</t>
  </si>
  <si>
    <t>4,0 mm ±0,1mm diametro</t>
  </si>
  <si>
    <t>8.5.5.</t>
  </si>
  <si>
    <t>Darbinė dalis siaurėjanti, kūgiškos formos</t>
  </si>
  <si>
    <t>8.6.</t>
  </si>
  <si>
    <t>Šeiverio rankena</t>
  </si>
  <si>
    <t>8.6.1.</t>
  </si>
  <si>
    <t>8.6.2.</t>
  </si>
  <si>
    <t>8.6.3.</t>
  </si>
  <si>
    <t>Apsukų diapazonas nuo min 100 rpm iki 10000 rpm</t>
  </si>
  <si>
    <t>8.6.4.</t>
  </si>
  <si>
    <t>Pozicija "STOP"gali būti nustatyta pagal poreikį ir išsaugota</t>
  </si>
  <si>
    <t>8.6.5.</t>
  </si>
  <si>
    <t>Antgaliai prie rankenos prisijungia be judančių dalių</t>
  </si>
  <si>
    <t>8.6.6.</t>
  </si>
  <si>
    <t>Antgalių atpažinimas ir greičio pasirinkimas automatinis</t>
  </si>
  <si>
    <t>8.6.7.</t>
  </si>
  <si>
    <t>Galimybė pasirinkti ir išsaugoti greitį įviiems režimams: osciliuojantis, neosciliuojantis, borams, lenktiems antgaliams</t>
  </si>
  <si>
    <t>8.6.8.</t>
  </si>
  <si>
    <t>Laipsniško apsukų keitimo funkcija darbo metu (Speed Shift) - rankinis reguliavimas</t>
  </si>
  <si>
    <t>8.6.9.</t>
  </si>
  <si>
    <t>Rankena su trimis kontrolės mygtukais</t>
  </si>
  <si>
    <t>8.6.10.</t>
  </si>
  <si>
    <t>Galimybė suderinti su artroskopiniu koaguliacijos įrenginiu</t>
  </si>
  <si>
    <t>8.6.11.</t>
  </si>
  <si>
    <t>Automatinė šeiverio atgalio lango uždarymo (Windows Lock) funkcija</t>
  </si>
  <si>
    <t>8.6.12.</t>
  </si>
  <si>
    <t>Suderinta su skysčių valdymo sistema</t>
  </si>
  <si>
    <t>9. DALIS</t>
  </si>
  <si>
    <t>ELEKTRODAI BIPOLIARINIAI, MONOPOLIARINĖMS ARTROSKOPIJOMS</t>
  </si>
  <si>
    <t>9.</t>
  </si>
  <si>
    <t>Elektrodai bipoliariniai, monopoliarinėms artroskopijoms</t>
  </si>
  <si>
    <t>9.1.</t>
  </si>
  <si>
    <t>Elektrodai bipoliariniai minkštųjų audinių elektrochirurgijai</t>
  </si>
  <si>
    <t>9.1.1.</t>
  </si>
  <si>
    <t>9.1.2.</t>
  </si>
  <si>
    <t>Tinkantys ligoninės turimam Vulcan generatoriui</t>
  </si>
  <si>
    <t>9.1.3.</t>
  </si>
  <si>
    <t>Elektrodai vienkartiniai, naudojami artroskopinių procedūrų metu kelio, peties sąnariuose</t>
  </si>
  <si>
    <t>9.1.4.</t>
  </si>
  <si>
    <t>Visi elektrodai valdomi kojiniu būdu</t>
  </si>
  <si>
    <t>9.1.5.</t>
  </si>
  <si>
    <t xml:space="preserve">Elektrodų pasirinkimas : 3-4mm elektrodai lenkti 60-90° kampu be skusčio atsiurbimo funkcija (ne mažiau kaip trijų tipų). </t>
  </si>
  <si>
    <t>9.1.6.</t>
  </si>
  <si>
    <t>Darbinė dalis šepetėlio arba rutulio formos</t>
  </si>
  <si>
    <t>9.2.</t>
  </si>
  <si>
    <t>Elektrodai monopoliariniai minkštųjų audinių elektrochirurgijai</t>
  </si>
  <si>
    <t>9.2.1.</t>
  </si>
  <si>
    <t>9.2.2.</t>
  </si>
  <si>
    <t>9.2.3.</t>
  </si>
  <si>
    <t>Elektrodai 115-170 mm ilgio, su ≥ 3m kabeliu</t>
  </si>
  <si>
    <t>9.2.4.</t>
  </si>
  <si>
    <t>Naudojami artroskopinių procedūrų metu kelio, čiurnos, peties, alkūnės bei riešo sąnariuose.</t>
  </si>
  <si>
    <t>9.2.5.</t>
  </si>
  <si>
    <t>9.2.6.</t>
  </si>
  <si>
    <t>Platus elektrodų pasirinkimas: tiesūs arba lenkti 70-90° kampu</t>
  </si>
  <si>
    <t>9.2.7.</t>
  </si>
  <si>
    <t>Darbinė dalis kilpos, adatos arba rutulio formos</t>
  </si>
  <si>
    <t>10. DALIS</t>
  </si>
  <si>
    <t>ARTROSKOPINĖS IRIGACINĖS SISTEMOS DALYS (KOMPONENTAI)</t>
  </si>
  <si>
    <t>10.</t>
  </si>
  <si>
    <t>Artroskopinės irigacinės sistemos dalys (komponentai)</t>
  </si>
  <si>
    <t>10.1.</t>
  </si>
  <si>
    <t>Artroskopinės irigacinės sistemos skysčio padavimo kasetė</t>
  </si>
  <si>
    <t>10.1.1.</t>
  </si>
  <si>
    <t>10.1.2.</t>
  </si>
  <si>
    <t>Kontroliuoja skysčių įtekėjimą ir slėgio palaikynąm atliekant artroskopines operacijas</t>
  </si>
  <si>
    <t>10.1.3.</t>
  </si>
  <si>
    <t>Vienkartinė, sterili</t>
  </si>
  <si>
    <t>10.1.4.</t>
  </si>
  <si>
    <t>Skirta naudoti visą dieną</t>
  </si>
  <si>
    <t>10.1.5.</t>
  </si>
  <si>
    <t>Irigacinio skysčio paėmimui naudojamas sistemos galas Y formos, su dviem jungtimis prijungimui prie skysčio talpos (-ų) bei dviem skysčio tėkmės sustabdymui skirtais spaustukais</t>
  </si>
  <si>
    <t>10.1.6.</t>
  </si>
  <si>
    <t>Suderinta su plovimo pompa Medcal Vision Double Pump RF</t>
  </si>
  <si>
    <t>10.2.</t>
  </si>
  <si>
    <t>Artroskopinės irigacinės sistemos paciento kasetė</t>
  </si>
  <si>
    <t>10.2.1.</t>
  </si>
  <si>
    <t>Kontroliuoja skysčių ištekėjimą iš šeiverio rankenos, elektrodo ir kaniulės ir slėgio palaikymą</t>
  </si>
  <si>
    <t>10.2.2.</t>
  </si>
  <si>
    <t>10.2.3.</t>
  </si>
  <si>
    <t>Kasetė turi būti sudaryta iš keturių sužymėtų dalių:</t>
  </si>
  <si>
    <t>10.2.4.</t>
  </si>
  <si>
    <t>linija, kuri jungiasi prie šeiverio rankenos</t>
  </si>
  <si>
    <t>10.2.5.</t>
  </si>
  <si>
    <t>linija, kuri jungiasi prie elektrodo</t>
  </si>
  <si>
    <t>10.2.6.</t>
  </si>
  <si>
    <t>linija, skirta jungti į skysčio surinkimo indą</t>
  </si>
  <si>
    <t>10.2.7.</t>
  </si>
  <si>
    <t>10.3.</t>
  </si>
  <si>
    <t>Kaniulių sistema peties artroskopijoms</t>
  </si>
  <si>
    <t>10.3.1.</t>
  </si>
  <si>
    <t>10.3.2.</t>
  </si>
  <si>
    <t>10.3.3.</t>
  </si>
  <si>
    <t>Su integruota triguba sandarinimo sistema</t>
  </si>
  <si>
    <t>10.3.4.</t>
  </si>
  <si>
    <t>Nuimamu kaniulės dangteliu</t>
  </si>
  <si>
    <t>10.3.5.</t>
  </si>
  <si>
    <t>Be latekso</t>
  </si>
  <si>
    <t>10.3.6.</t>
  </si>
  <si>
    <t>Skaidrios</t>
  </si>
  <si>
    <t>10.3.7.</t>
  </si>
  <si>
    <t>Su sriegiu</t>
  </si>
  <si>
    <t>10.3.8.</t>
  </si>
  <si>
    <t>Su vienkartiniu obturatoriumi</t>
  </si>
  <si>
    <t>10.3.9.</t>
  </si>
  <si>
    <t>Būtina galimybė pasirinkti iš:</t>
  </si>
  <si>
    <t>10.3.10.</t>
  </si>
  <si>
    <t>8,5 mm x 72 mm ±0,4 mm;</t>
  </si>
  <si>
    <t>10.3.11.</t>
  </si>
  <si>
    <t>8,5 mm x 90 mm ±0,4 mm;</t>
  </si>
  <si>
    <t>10.3.12.</t>
  </si>
  <si>
    <t>8,5 mm x 45 mm ±0,4 mm;</t>
  </si>
  <si>
    <t>10.3.13.</t>
  </si>
  <si>
    <t>7,0 mm x 72 mm ±0,4 mm;</t>
  </si>
  <si>
    <t>10.3.14.</t>
  </si>
  <si>
    <t>5,5 mm x 45 mm ±0,4 mm;</t>
  </si>
  <si>
    <t>10.3.15.</t>
  </si>
  <si>
    <t>5,5 mm x 72 mm ±0,4 mm.</t>
  </si>
  <si>
    <t>11. DALIS</t>
  </si>
  <si>
    <t>KAULO PAKAITALAI</t>
  </si>
  <si>
    <t>11.</t>
  </si>
  <si>
    <t>Kaulo pakaitalai</t>
  </si>
  <si>
    <t>11.1.</t>
  </si>
  <si>
    <t xml:space="preserve">Kaulo pakaitalas </t>
  </si>
  <si>
    <t>11.1.1.</t>
  </si>
  <si>
    <t>Stimulan arba lygiavertis</t>
  </si>
  <si>
    <t>11.1.2.</t>
  </si>
  <si>
    <t>Turi būti pilnai rezorbuojamas kalcio sulfato pagrindu pagamintas implantas</t>
  </si>
  <si>
    <t>11.1.3.</t>
  </si>
  <si>
    <t>Skirtas naudoti kaulų ir (ar) minkštųjų audinių chirurgijoje</t>
  </si>
  <si>
    <t>11.1.4.</t>
  </si>
  <si>
    <t>Produktas turi būti biologiškai suderinamas ir rezorbuotis organizme be papildomos pašalinimo operacijos</t>
  </si>
  <si>
    <t>11.1.5.</t>
  </si>
  <si>
    <t>Produktas turi būti tinkamas maišyti su antibiotikais operacijos metu</t>
  </si>
  <si>
    <t>11.1.6.</t>
  </si>
  <si>
    <t>Turi būti suderinamas  su ≥ 3 antibiotikais</t>
  </si>
  <si>
    <t>11.1.7.</t>
  </si>
  <si>
    <t>Turi būti lengvai formuojamas operacijos metu</t>
  </si>
  <si>
    <t>11.1.8.</t>
  </si>
  <si>
    <t>Pateikiamas sterilioje pakuotėje</t>
  </si>
  <si>
    <t>11.1.9.</t>
  </si>
  <si>
    <t>Turi būti nurodytas rezorbcijos laikas</t>
  </si>
  <si>
    <t>11.1.10.</t>
  </si>
  <si>
    <t>Turi būti nurodytas tūris arba svoris</t>
  </si>
  <si>
    <t>11.2.</t>
  </si>
  <si>
    <t>11.2.1.</t>
  </si>
  <si>
    <t>Jenex arba lygiavertis</t>
  </si>
  <si>
    <t>11.2.2.</t>
  </si>
  <si>
    <t>Sintetinis</t>
  </si>
  <si>
    <t>11.2.3.</t>
  </si>
  <si>
    <t xml:space="preserve">Pilnai rezorbuojamas </t>
  </si>
  <si>
    <t>11.2.4.</t>
  </si>
  <si>
    <t>Bifazis sintetinis kalcio junginių kompozitas</t>
  </si>
  <si>
    <t>11.2.5.</t>
  </si>
  <si>
    <t>Neturi turėti hidroksiapatito ar kitų ilgai arba nepilnai rezorbuojamų komponentų</t>
  </si>
  <si>
    <t>11.2.6.</t>
  </si>
  <si>
    <t>Be uždegimą sukeliančių priemaišų (pvz., pirofosfatų)</t>
  </si>
  <si>
    <t>11.2.7.</t>
  </si>
  <si>
    <t>11.2.8.</t>
  </si>
  <si>
    <t>Pilna rezorbcija ir remodeliacija turi įvykti per laikotarpį ne ilgesnį kaip 12 mėnesių</t>
  </si>
  <si>
    <t>11.2.9.</t>
  </si>
  <si>
    <t>Po rezorbcijos neturi likti nuolatinių implantinių medžiagų</t>
  </si>
  <si>
    <t>11.2.10.</t>
  </si>
  <si>
    <t>Turi būti milteliai ir skystis, skirti sumaišyti operacijos metu arba paruošta injekcine forma</t>
  </si>
  <si>
    <t>11.2.11.</t>
  </si>
  <si>
    <t>Lengvai formuojama arba injekuojama forma</t>
  </si>
  <si>
    <t>11.2.12.</t>
  </si>
  <si>
    <t>Būti tinkamas užpildyti įvairios formos ir dydžio kaulinius defektus</t>
  </si>
  <si>
    <t>11.2.13.</t>
  </si>
  <si>
    <t>11.2.14.</t>
  </si>
  <si>
    <t>Vienkartinis</t>
  </si>
  <si>
    <t>11.2.15.</t>
  </si>
  <si>
    <t>Bendriniai reikalavimai:</t>
  </si>
  <si>
    <t>11.2.16.</t>
  </si>
  <si>
    <t>Visos siūlomo priemonės turi turėti CE sertifikatus</t>
  </si>
  <si>
    <t>11.2.17.</t>
  </si>
  <si>
    <t>Dokumentas, patvirtinantis, kad tiekėjas yra oficialus siūlomų priemonių gamintojo atstovas arba turi rašytinį susitarimą su tokiu atstovu dėl prekybos šiomis priemonėmis</t>
  </si>
  <si>
    <t>11.2.18.</t>
  </si>
  <si>
    <t>Dokumentuose tiekėjas turi grafiškai nurodyti (t. y. pastebimai pažymėti – spalvotai žymėti ir / ar nurodyti rodyklėmis, ir / ar pabraukti ir išversti į lietuvių kalbą) konkrečias teikiamų dokumentų vietas, kur aprašomos reikalaujamų techninių charakteristikų reikšmės, bei įrašyti, kurį techninių reikalavimų punktą jos atitinka.</t>
  </si>
  <si>
    <t>11.2.19.</t>
  </si>
  <si>
    <t>Tiekėjas turi pateikti dokumentus, įrodančius siūlomų priemonių atitikimą kokybės ir techniniams reikalavimams, nurodytiems pirkimo dokumentų techninėje specifikacijoje</t>
  </si>
  <si>
    <t>11.2.20.</t>
  </si>
  <si>
    <t>Tiekėjas turi pateikti gamintojo parengtus katalogus</t>
  </si>
  <si>
    <t>11.2.21.</t>
  </si>
  <si>
    <t>Tiekėjas, teikdamas pasiūlymą, patvirtina, kad visi pateikti dokumentai yra tikri, autentiški ir nepakeisti.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</si>
  <si>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</si>
  <si>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</si>
  <si>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</si>
  <si>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</si>
  <si>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</si>
  <si>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</si>
  <si>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</si>
  <si>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</si>
  <si>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</si>
  <si>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</si>
  <si>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</si>
  <si>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</si>
  <si>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</si>
  <si>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</si>
  <si>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</si>
  <si>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</si>
  <si>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Kvalifikacijos atitikimą patvirtinantys dokumentai</t>
  </si>
  <si>
    <t>4</t>
  </si>
  <si>
    <t>Subtiekimo sutartis, ketinimų protokolas, preliminarios sutartys ar kiti dokumentai, patvirtinantys, kad laimėjus pirkimą tiekėjui bus prieinami kitų ūkio subjektų ištekliai (jei pasitelkiami kvalifikacijos atitikimui)</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</si>
  <si>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</si>
  <si>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</si>
  <si>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</si>
  <si>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</si>
  <si>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</si>
  <si>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4496-1 2026-04-07 14:29:18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</si>
</sst>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731"/>
  <sheetViews>
    <sheetView tabSelected="1" workbookViewId="0">
      <selection activeCell="B360" sqref="B360"/>
    </sheetView>
  </sheetViews>
  <sheetFormatPr defaultColWidth="10.875" defaultRowHeight="15" x14ac:dyDescent="0.25"/>
  <cols>
    <col min="1" max="1" width="9.125" style="1" customWidth="1"/>
    <col min="2" max="2" width="54.25" style="11" customWidth="1"/>
    <col min="3" max="3" width="23.25" style="74" customWidth="1"/>
    <col min="4" max="4" width="22.5" style="74" customWidth="1"/>
    <col min="5" max="5" width="19.125" style="1" customWidth="1"/>
    <col min="6" max="6" width="21.25" style="1" customWidth="1"/>
    <col min="7" max="7" width="24.37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9"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73" t="s">
        <v>18</v>
      </c>
      <c r="B24" s="73"/>
      <c r="C24" s="73"/>
      <c r="D24" s="73"/>
      <c r="E24" s="73"/>
      <c r="F24" s="73"/>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7"/>
    </row>
    <row r="31" spans="1:7" x14ac:dyDescent="0.25">
      <c r="A31" s="13" t="s">
        <v>25</v>
      </c>
    </row>
    <row r="32" spans="1:7" x14ac:dyDescent="0.25">
      <c r="A32" s="12" t="s">
        <v>26</v>
      </c>
      <c r="B32" s="69" t="s">
        <v>27</v>
      </c>
    </row>
    <row r="34" spans="1:9" x14ac:dyDescent="0.25">
      <c r="A34" s="12" t="s">
        <v>28</v>
      </c>
    </row>
    <row r="35" spans="1:9" ht="45" x14ac:dyDescent="0.25">
      <c r="A35" s="14" t="s">
        <v>29</v>
      </c>
      <c r="B35" s="71" t="s">
        <v>30</v>
      </c>
      <c r="C35" s="75" t="s">
        <v>31</v>
      </c>
      <c r="D35" s="75" t="s">
        <v>32</v>
      </c>
      <c r="E35" s="14" t="s">
        <v>33</v>
      </c>
      <c r="F35" s="14" t="s">
        <v>34</v>
      </c>
      <c r="G35" s="71" t="s">
        <v>35</v>
      </c>
      <c r="H35" s="71" t="s">
        <v>36</v>
      </c>
      <c r="I35" s="71" t="s">
        <v>37</v>
      </c>
    </row>
    <row r="36" spans="1:9" x14ac:dyDescent="0.25">
      <c r="A36" s="14" t="s">
        <v>38</v>
      </c>
      <c r="B36" s="71" t="s">
        <v>39</v>
      </c>
      <c r="C36" s="76"/>
      <c r="D36" s="76"/>
      <c r="E36" s="15"/>
      <c r="F36" s="15"/>
      <c r="G36" s="72"/>
      <c r="H36" s="72"/>
      <c r="I36" s="72"/>
    </row>
    <row r="37" spans="1:9" x14ac:dyDescent="0.25">
      <c r="A37" s="15" t="s">
        <v>40</v>
      </c>
      <c r="B37" s="72" t="s">
        <v>41</v>
      </c>
      <c r="C37" s="76">
        <v>1</v>
      </c>
      <c r="D37" s="76" t="s">
        <v>42</v>
      </c>
      <c r="E37" s="16"/>
      <c r="F37" s="15" t="str">
        <f>IF(ISBLANK(E37),"", PRODUCT(C37,E37))</f>
        <v/>
      </c>
      <c r="G37" s="80"/>
      <c r="H37" s="72"/>
      <c r="I37" s="72"/>
    </row>
    <row r="38" spans="1:9" ht="45" x14ac:dyDescent="0.25">
      <c r="A38" s="15" t="s">
        <v>43</v>
      </c>
      <c r="B38" s="72" t="s">
        <v>44</v>
      </c>
      <c r="C38" s="76"/>
      <c r="D38" s="76"/>
      <c r="E38" s="15"/>
      <c r="F38" s="15"/>
      <c r="G38" s="72"/>
      <c r="H38" s="80"/>
      <c r="I38" s="80"/>
    </row>
    <row r="39" spans="1:9" x14ac:dyDescent="0.25">
      <c r="A39" s="15" t="s">
        <v>45</v>
      </c>
      <c r="B39" s="72" t="s">
        <v>46</v>
      </c>
      <c r="C39" s="76"/>
      <c r="D39" s="76"/>
      <c r="E39" s="15"/>
      <c r="F39" s="15"/>
      <c r="G39" s="72"/>
      <c r="H39" s="80"/>
      <c r="I39" s="80"/>
    </row>
    <row r="40" spans="1:9" x14ac:dyDescent="0.25">
      <c r="A40" s="15" t="s">
        <v>47</v>
      </c>
      <c r="B40" s="72" t="s">
        <v>48</v>
      </c>
      <c r="C40" s="76"/>
      <c r="D40" s="76"/>
      <c r="E40" s="15"/>
      <c r="F40" s="15"/>
      <c r="G40" s="72"/>
      <c r="H40" s="80"/>
      <c r="I40" s="80"/>
    </row>
    <row r="41" spans="1:9" x14ac:dyDescent="0.25">
      <c r="A41" s="15" t="s">
        <v>49</v>
      </c>
      <c r="B41" s="72" t="s">
        <v>50</v>
      </c>
      <c r="C41" s="76"/>
      <c r="D41" s="76"/>
      <c r="E41" s="15"/>
      <c r="F41" s="15"/>
      <c r="G41" s="72"/>
      <c r="H41" s="80"/>
      <c r="I41" s="80"/>
    </row>
    <row r="42" spans="1:9" x14ac:dyDescent="0.25">
      <c r="A42" s="15" t="s">
        <v>51</v>
      </c>
      <c r="B42" s="72" t="s">
        <v>52</v>
      </c>
      <c r="C42" s="76"/>
      <c r="D42" s="76"/>
      <c r="E42" s="15"/>
      <c r="F42" s="15"/>
      <c r="G42" s="72"/>
      <c r="H42" s="80"/>
      <c r="I42" s="80"/>
    </row>
    <row r="43" spans="1:9" ht="30" x14ac:dyDescent="0.25">
      <c r="A43" s="15" t="s">
        <v>53</v>
      </c>
      <c r="B43" s="72" t="s">
        <v>54</v>
      </c>
      <c r="C43" s="76"/>
      <c r="D43" s="76"/>
      <c r="E43" s="15"/>
      <c r="F43" s="15"/>
      <c r="G43" s="72"/>
      <c r="H43" s="80"/>
      <c r="I43" s="80"/>
    </row>
    <row r="44" spans="1:9" x14ac:dyDescent="0.25">
      <c r="A44" s="15" t="s">
        <v>55</v>
      </c>
      <c r="B44" s="72" t="s">
        <v>56</v>
      </c>
      <c r="C44" s="76">
        <v>1</v>
      </c>
      <c r="D44" s="76" t="s">
        <v>42</v>
      </c>
      <c r="E44" s="16"/>
      <c r="F44" s="15" t="str">
        <f>IF(ISBLANK(E44),"", PRODUCT(C44,E44))</f>
        <v/>
      </c>
      <c r="G44" s="80"/>
      <c r="H44" s="72"/>
      <c r="I44" s="72"/>
    </row>
    <row r="45" spans="1:9" ht="30" x14ac:dyDescent="0.25">
      <c r="A45" s="15" t="s">
        <v>57</v>
      </c>
      <c r="B45" s="72" t="s">
        <v>58</v>
      </c>
      <c r="C45" s="76"/>
      <c r="D45" s="76"/>
      <c r="E45" s="15"/>
      <c r="F45" s="15"/>
      <c r="G45" s="72"/>
      <c r="H45" s="80"/>
      <c r="I45" s="80"/>
    </row>
    <row r="46" spans="1:9" ht="90" x14ac:dyDescent="0.25">
      <c r="A46" s="15" t="s">
        <v>59</v>
      </c>
      <c r="B46" s="72" t="s">
        <v>60</v>
      </c>
      <c r="C46" s="76"/>
      <c r="D46" s="76"/>
      <c r="E46" s="15"/>
      <c r="F46" s="15"/>
      <c r="G46" s="72"/>
      <c r="H46" s="80"/>
      <c r="I46" s="80"/>
    </row>
    <row r="47" spans="1:9" x14ac:dyDescent="0.25">
      <c r="A47" s="15" t="s">
        <v>61</v>
      </c>
      <c r="B47" s="72" t="s">
        <v>62</v>
      </c>
      <c r="C47" s="76"/>
      <c r="D47" s="76"/>
      <c r="E47" s="15"/>
      <c r="F47" s="15"/>
      <c r="G47" s="72"/>
      <c r="H47" s="80"/>
      <c r="I47" s="80"/>
    </row>
    <row r="48" spans="1:9" x14ac:dyDescent="0.25">
      <c r="A48" s="15" t="s">
        <v>63</v>
      </c>
      <c r="B48" s="72" t="s">
        <v>64</v>
      </c>
      <c r="C48" s="76"/>
      <c r="D48" s="76"/>
      <c r="E48" s="15"/>
      <c r="F48" s="15"/>
      <c r="G48" s="72"/>
      <c r="H48" s="80"/>
      <c r="I48" s="80"/>
    </row>
    <row r="49" spans="1:9" x14ac:dyDescent="0.25">
      <c r="A49" s="15" t="s">
        <v>65</v>
      </c>
      <c r="B49" s="72" t="s">
        <v>66</v>
      </c>
      <c r="C49" s="76"/>
      <c r="D49" s="76"/>
      <c r="E49" s="15"/>
      <c r="F49" s="15"/>
      <c r="G49" s="72"/>
      <c r="H49" s="80"/>
      <c r="I49" s="80"/>
    </row>
    <row r="50" spans="1:9" ht="30" x14ac:dyDescent="0.25">
      <c r="A50" s="15" t="s">
        <v>67</v>
      </c>
      <c r="B50" s="72" t="s">
        <v>68</v>
      </c>
      <c r="C50" s="76"/>
      <c r="D50" s="76"/>
      <c r="E50" s="15"/>
      <c r="F50" s="15"/>
      <c r="G50" s="72"/>
      <c r="H50" s="80"/>
      <c r="I50" s="80"/>
    </row>
    <row r="51" spans="1:9" x14ac:dyDescent="0.25">
      <c r="A51" s="15" t="s">
        <v>69</v>
      </c>
      <c r="B51" s="72" t="s">
        <v>70</v>
      </c>
      <c r="C51" s="76">
        <v>1</v>
      </c>
      <c r="D51" s="76" t="s">
        <v>42</v>
      </c>
      <c r="E51" s="16"/>
      <c r="F51" s="15" t="str">
        <f>IF(ISBLANK(E51),"", PRODUCT(C51,E51))</f>
        <v/>
      </c>
      <c r="G51" s="80"/>
      <c r="H51" s="72"/>
      <c r="I51" s="72"/>
    </row>
    <row r="52" spans="1:9" x14ac:dyDescent="0.25">
      <c r="A52" s="15" t="s">
        <v>71</v>
      </c>
      <c r="B52" s="72" t="s">
        <v>70</v>
      </c>
      <c r="C52" s="76"/>
      <c r="D52" s="76"/>
      <c r="E52" s="15"/>
      <c r="F52" s="15"/>
      <c r="G52" s="72"/>
      <c r="H52" s="80"/>
      <c r="I52" s="80"/>
    </row>
    <row r="53" spans="1:9" ht="30" x14ac:dyDescent="0.25">
      <c r="A53" s="15" t="s">
        <v>72</v>
      </c>
      <c r="B53" s="72" t="s">
        <v>73</v>
      </c>
      <c r="C53" s="76"/>
      <c r="D53" s="76"/>
      <c r="E53" s="15"/>
      <c r="F53" s="15"/>
      <c r="G53" s="72"/>
      <c r="H53" s="80"/>
      <c r="I53" s="80"/>
    </row>
    <row r="54" spans="1:9" x14ac:dyDescent="0.25">
      <c r="A54" s="15" t="s">
        <v>74</v>
      </c>
      <c r="B54" s="72" t="s">
        <v>75</v>
      </c>
      <c r="C54" s="76"/>
      <c r="D54" s="76"/>
      <c r="E54" s="15"/>
      <c r="F54" s="15"/>
      <c r="G54" s="72"/>
      <c r="H54" s="80"/>
      <c r="I54" s="80"/>
    </row>
    <row r="55" spans="1:9" x14ac:dyDescent="0.25">
      <c r="A55" s="15" t="s">
        <v>76</v>
      </c>
      <c r="B55" s="72" t="s">
        <v>56</v>
      </c>
      <c r="C55" s="76">
        <v>1</v>
      </c>
      <c r="D55" s="76" t="s">
        <v>42</v>
      </c>
      <c r="E55" s="16"/>
      <c r="F55" s="15" t="str">
        <f>IF(ISBLANK(E55),"", PRODUCT(C55,E55))</f>
        <v/>
      </c>
      <c r="G55" s="80"/>
      <c r="H55" s="72"/>
      <c r="I55" s="72"/>
    </row>
    <row r="56" spans="1:9" ht="45" x14ac:dyDescent="0.25">
      <c r="A56" s="15" t="s">
        <v>77</v>
      </c>
      <c r="B56" s="72" t="s">
        <v>78</v>
      </c>
      <c r="C56" s="76"/>
      <c r="D56" s="76"/>
      <c r="E56" s="15"/>
      <c r="F56" s="15"/>
      <c r="G56" s="72"/>
      <c r="H56" s="80"/>
      <c r="I56" s="80"/>
    </row>
    <row r="57" spans="1:9" ht="30" x14ac:dyDescent="0.25">
      <c r="A57" s="15" t="s">
        <v>79</v>
      </c>
      <c r="B57" s="72" t="s">
        <v>80</v>
      </c>
      <c r="C57" s="76"/>
      <c r="D57" s="76"/>
      <c r="E57" s="15"/>
      <c r="F57" s="15"/>
      <c r="G57" s="72"/>
      <c r="H57" s="80"/>
      <c r="I57" s="80"/>
    </row>
    <row r="58" spans="1:9" x14ac:dyDescent="0.25">
      <c r="A58" s="15" t="s">
        <v>81</v>
      </c>
      <c r="B58" s="72" t="s">
        <v>82</v>
      </c>
      <c r="C58" s="76"/>
      <c r="D58" s="76"/>
      <c r="E58" s="15"/>
      <c r="F58" s="15"/>
      <c r="G58" s="72"/>
      <c r="H58" s="80"/>
      <c r="I58" s="80"/>
    </row>
    <row r="59" spans="1:9" x14ac:dyDescent="0.25">
      <c r="A59" s="15" t="s">
        <v>83</v>
      </c>
      <c r="B59" s="72" t="s">
        <v>84</v>
      </c>
      <c r="C59" s="76"/>
      <c r="D59" s="76"/>
      <c r="E59" s="15"/>
      <c r="F59" s="15"/>
      <c r="G59" s="72"/>
      <c r="H59" s="80"/>
      <c r="I59" s="80"/>
    </row>
    <row r="60" spans="1:9" x14ac:dyDescent="0.25">
      <c r="A60" s="15" t="s">
        <v>85</v>
      </c>
      <c r="B60" s="72" t="s">
        <v>86</v>
      </c>
      <c r="C60" s="76"/>
      <c r="D60" s="76"/>
      <c r="E60" s="15"/>
      <c r="F60" s="15"/>
      <c r="G60" s="72"/>
      <c r="H60" s="80"/>
      <c r="I60" s="80"/>
    </row>
    <row r="61" spans="1:9" ht="30" x14ac:dyDescent="0.25">
      <c r="A61" s="15" t="s">
        <v>87</v>
      </c>
      <c r="B61" s="72" t="s">
        <v>88</v>
      </c>
      <c r="C61" s="76"/>
      <c r="D61" s="76"/>
      <c r="E61" s="15"/>
      <c r="F61" s="15"/>
      <c r="G61" s="72"/>
      <c r="H61" s="80"/>
      <c r="I61" s="80"/>
    </row>
    <row r="62" spans="1:9" x14ac:dyDescent="0.25">
      <c r="A62" s="15" t="s">
        <v>89</v>
      </c>
      <c r="B62" s="72" t="s">
        <v>90</v>
      </c>
      <c r="C62" s="76"/>
      <c r="D62" s="76"/>
      <c r="E62" s="15"/>
      <c r="F62" s="15"/>
      <c r="G62" s="72"/>
      <c r="H62" s="80"/>
      <c r="I62" s="80"/>
    </row>
    <row r="63" spans="1:9" ht="30" x14ac:dyDescent="0.25">
      <c r="A63" s="15" t="s">
        <v>91</v>
      </c>
      <c r="B63" s="72" t="s">
        <v>92</v>
      </c>
      <c r="C63" s="76"/>
      <c r="D63" s="76"/>
      <c r="E63" s="15"/>
      <c r="F63" s="15"/>
      <c r="G63" s="72"/>
      <c r="H63" s="80"/>
      <c r="I63" s="80"/>
    </row>
    <row r="64" spans="1:9" ht="45" x14ac:dyDescent="0.25">
      <c r="A64" s="15" t="s">
        <v>93</v>
      </c>
      <c r="B64" s="72" t="s">
        <v>94</v>
      </c>
      <c r="C64" s="76">
        <v>1</v>
      </c>
      <c r="D64" s="76" t="s">
        <v>42</v>
      </c>
      <c r="E64" s="16"/>
      <c r="F64" s="15" t="str">
        <f>IF(ISBLANK(E64),"", PRODUCT(C64,E64))</f>
        <v/>
      </c>
      <c r="G64" s="80"/>
      <c r="H64" s="72"/>
      <c r="I64" s="72"/>
    </row>
    <row r="65" spans="1:9" ht="30" x14ac:dyDescent="0.25">
      <c r="A65" s="15" t="s">
        <v>95</v>
      </c>
      <c r="B65" s="72" t="s">
        <v>96</v>
      </c>
      <c r="C65" s="76"/>
      <c r="D65" s="76"/>
      <c r="E65" s="15"/>
      <c r="F65" s="15"/>
      <c r="G65" s="72"/>
      <c r="H65" s="80"/>
      <c r="I65" s="80"/>
    </row>
    <row r="66" spans="1:9" ht="30" x14ac:dyDescent="0.25">
      <c r="A66" s="15" t="s">
        <v>97</v>
      </c>
      <c r="B66" s="72" t="s">
        <v>98</v>
      </c>
      <c r="C66" s="76"/>
      <c r="D66" s="76"/>
      <c r="E66" s="15"/>
      <c r="F66" s="15"/>
      <c r="G66" s="72"/>
      <c r="H66" s="80"/>
      <c r="I66" s="80"/>
    </row>
    <row r="67" spans="1:9" ht="60" x14ac:dyDescent="0.25">
      <c r="A67" s="15" t="s">
        <v>99</v>
      </c>
      <c r="B67" s="72" t="s">
        <v>100</v>
      </c>
      <c r="C67" s="76"/>
      <c r="D67" s="76"/>
      <c r="E67" s="15"/>
      <c r="F67" s="15"/>
      <c r="G67" s="72"/>
      <c r="H67" s="80"/>
      <c r="I67" s="80"/>
    </row>
    <row r="68" spans="1:9" ht="45" x14ac:dyDescent="0.25">
      <c r="A68" s="15" t="s">
        <v>101</v>
      </c>
      <c r="B68" s="72" t="s">
        <v>102</v>
      </c>
      <c r="C68" s="76">
        <v>1</v>
      </c>
      <c r="D68" s="76" t="s">
        <v>42</v>
      </c>
      <c r="E68" s="16"/>
      <c r="F68" s="15" t="str">
        <f>IF(ISBLANK(E68),"", PRODUCT(C68,E68))</f>
        <v/>
      </c>
      <c r="G68" s="80"/>
      <c r="H68" s="72"/>
      <c r="I68" s="72"/>
    </row>
    <row r="69" spans="1:9" ht="45" x14ac:dyDescent="0.25">
      <c r="A69" s="15" t="s">
        <v>103</v>
      </c>
      <c r="B69" s="72" t="s">
        <v>102</v>
      </c>
      <c r="C69" s="76"/>
      <c r="D69" s="76"/>
      <c r="E69" s="15"/>
      <c r="F69" s="15"/>
      <c r="G69" s="72"/>
      <c r="H69" s="80"/>
      <c r="I69" s="80"/>
    </row>
    <row r="70" spans="1:9" ht="30" x14ac:dyDescent="0.25">
      <c r="A70" s="15" t="s">
        <v>104</v>
      </c>
      <c r="B70" s="72" t="s">
        <v>105</v>
      </c>
      <c r="C70" s="76"/>
      <c r="D70" s="76"/>
      <c r="E70" s="15"/>
      <c r="F70" s="15"/>
      <c r="G70" s="72"/>
      <c r="H70" s="80"/>
      <c r="I70" s="80"/>
    </row>
    <row r="71" spans="1:9" ht="60" x14ac:dyDescent="0.25">
      <c r="A71" s="15" t="s">
        <v>106</v>
      </c>
      <c r="B71" s="72" t="s">
        <v>100</v>
      </c>
      <c r="C71" s="76"/>
      <c r="D71" s="76"/>
      <c r="E71" s="15"/>
      <c r="F71" s="15"/>
      <c r="G71" s="72"/>
      <c r="H71" s="80"/>
      <c r="I71" s="80"/>
    </row>
    <row r="72" spans="1:9" x14ac:dyDescent="0.25">
      <c r="A72" s="15" t="s">
        <v>107</v>
      </c>
      <c r="B72" s="72" t="s">
        <v>108</v>
      </c>
      <c r="C72" s="76">
        <v>1</v>
      </c>
      <c r="D72" s="76" t="s">
        <v>42</v>
      </c>
      <c r="E72" s="16"/>
      <c r="F72" s="15" t="str">
        <f>IF(ISBLANK(E72),"", PRODUCT(C72,E72))</f>
        <v/>
      </c>
      <c r="G72" s="80"/>
      <c r="H72" s="72"/>
      <c r="I72" s="72"/>
    </row>
    <row r="73" spans="1:9" x14ac:dyDescent="0.25">
      <c r="A73" s="15" t="s">
        <v>109</v>
      </c>
      <c r="B73" s="72" t="s">
        <v>108</v>
      </c>
      <c r="C73" s="76"/>
      <c r="D73" s="76"/>
      <c r="E73" s="15"/>
      <c r="F73" s="15"/>
      <c r="G73" s="72"/>
      <c r="H73" s="80"/>
      <c r="I73" s="80"/>
    </row>
    <row r="74" spans="1:9" ht="30" x14ac:dyDescent="0.25">
      <c r="A74" s="15" t="s">
        <v>110</v>
      </c>
      <c r="B74" s="72" t="s">
        <v>111</v>
      </c>
      <c r="C74" s="76"/>
      <c r="D74" s="76"/>
      <c r="E74" s="15"/>
      <c r="F74" s="15"/>
      <c r="G74" s="72"/>
      <c r="H74" s="80"/>
      <c r="I74" s="80"/>
    </row>
    <row r="75" spans="1:9" x14ac:dyDescent="0.25">
      <c r="A75" s="15" t="s">
        <v>112</v>
      </c>
      <c r="B75" s="72" t="s">
        <v>108</v>
      </c>
      <c r="C75" s="76">
        <v>1</v>
      </c>
      <c r="D75" s="76" t="s">
        <v>42</v>
      </c>
      <c r="E75" s="16"/>
      <c r="F75" s="15" t="str">
        <f>IF(ISBLANK(E75),"", PRODUCT(C75,E75))</f>
        <v/>
      </c>
      <c r="G75" s="80"/>
      <c r="H75" s="72"/>
      <c r="I75" s="72"/>
    </row>
    <row r="76" spans="1:9" x14ac:dyDescent="0.25">
      <c r="A76" s="15" t="s">
        <v>113</v>
      </c>
      <c r="B76" s="72" t="s">
        <v>108</v>
      </c>
      <c r="C76" s="76"/>
      <c r="D76" s="76"/>
      <c r="E76" s="15"/>
      <c r="F76" s="15"/>
      <c r="G76" s="72"/>
      <c r="H76" s="80"/>
      <c r="I76" s="80"/>
    </row>
    <row r="77" spans="1:9" ht="30" x14ac:dyDescent="0.25">
      <c r="A77" s="15" t="s">
        <v>114</v>
      </c>
      <c r="B77" s="72" t="s">
        <v>115</v>
      </c>
      <c r="C77" s="76"/>
      <c r="D77" s="76"/>
      <c r="E77" s="15"/>
      <c r="F77" s="15"/>
      <c r="G77" s="72"/>
      <c r="H77" s="80"/>
      <c r="I77" s="80"/>
    </row>
    <row r="78" spans="1:9" x14ac:dyDescent="0.25">
      <c r="A78" s="15" t="s">
        <v>116</v>
      </c>
      <c r="B78" s="72" t="s">
        <v>117</v>
      </c>
      <c r="C78" s="76">
        <v>1</v>
      </c>
      <c r="D78" s="76" t="s">
        <v>42</v>
      </c>
      <c r="E78" s="16"/>
      <c r="F78" s="15" t="str">
        <f>IF(ISBLANK(E78),"", PRODUCT(C78,E78))</f>
        <v/>
      </c>
      <c r="G78" s="80"/>
      <c r="H78" s="72"/>
      <c r="I78" s="72"/>
    </row>
    <row r="79" spans="1:9" x14ac:dyDescent="0.25">
      <c r="A79" s="15" t="s">
        <v>118</v>
      </c>
      <c r="B79" s="72" t="s">
        <v>117</v>
      </c>
      <c r="C79" s="76"/>
      <c r="D79" s="76"/>
      <c r="E79" s="15"/>
      <c r="F79" s="15"/>
      <c r="G79" s="72"/>
      <c r="H79" s="80"/>
      <c r="I79" s="80"/>
    </row>
    <row r="80" spans="1:9" x14ac:dyDescent="0.25">
      <c r="A80" s="15" t="s">
        <v>119</v>
      </c>
      <c r="B80" s="72" t="s">
        <v>120</v>
      </c>
      <c r="C80" s="76"/>
      <c r="D80" s="76"/>
      <c r="E80" s="15"/>
      <c r="F80" s="15"/>
      <c r="G80" s="72"/>
      <c r="H80" s="80"/>
      <c r="I80" s="80"/>
    </row>
    <row r="81" spans="1:9" x14ac:dyDescent="0.25">
      <c r="A81" s="15" t="s">
        <v>121</v>
      </c>
      <c r="B81" s="72" t="s">
        <v>122</v>
      </c>
      <c r="C81" s="76"/>
      <c r="D81" s="76"/>
      <c r="E81" s="15"/>
      <c r="F81" s="15"/>
      <c r="G81" s="72"/>
      <c r="H81" s="80"/>
      <c r="I81" s="80"/>
    </row>
    <row r="82" spans="1:9" ht="30" x14ac:dyDescent="0.25">
      <c r="A82" s="15" t="s">
        <v>123</v>
      </c>
      <c r="B82" s="72" t="s">
        <v>124</v>
      </c>
      <c r="C82" s="76"/>
      <c r="D82" s="76"/>
      <c r="E82" s="15"/>
      <c r="F82" s="15"/>
      <c r="G82" s="72"/>
      <c r="H82" s="80"/>
      <c r="I82" s="80"/>
    </row>
    <row r="83" spans="1:9" ht="30" x14ac:dyDescent="0.25">
      <c r="A83" s="15" t="s">
        <v>125</v>
      </c>
      <c r="B83" s="72" t="s">
        <v>126</v>
      </c>
      <c r="C83" s="76"/>
      <c r="D83" s="76"/>
      <c r="E83" s="15"/>
      <c r="F83" s="15"/>
      <c r="G83" s="72"/>
      <c r="H83" s="80"/>
      <c r="I83" s="80"/>
    </row>
    <row r="84" spans="1:9" x14ac:dyDescent="0.25">
      <c r="A84" s="15" t="s">
        <v>127</v>
      </c>
      <c r="B84" s="72" t="s">
        <v>128</v>
      </c>
      <c r="C84" s="76">
        <v>1</v>
      </c>
      <c r="D84" s="76" t="s">
        <v>42</v>
      </c>
      <c r="E84" s="16"/>
      <c r="F84" s="15" t="str">
        <f>IF(ISBLANK(E84),"", PRODUCT(C84,E84))</f>
        <v/>
      </c>
      <c r="G84" s="80"/>
      <c r="H84" s="72"/>
      <c r="I84" s="72"/>
    </row>
    <row r="85" spans="1:9" ht="30" x14ac:dyDescent="0.25">
      <c r="A85" s="15" t="s">
        <v>129</v>
      </c>
      <c r="B85" s="72" t="s">
        <v>130</v>
      </c>
      <c r="C85" s="76"/>
      <c r="D85" s="76"/>
      <c r="E85" s="15"/>
      <c r="F85" s="15"/>
      <c r="G85" s="72"/>
      <c r="H85" s="80"/>
      <c r="I85" s="80"/>
    </row>
    <row r="86" spans="1:9" ht="30" x14ac:dyDescent="0.25">
      <c r="A86" s="15" t="s">
        <v>131</v>
      </c>
      <c r="B86" s="72" t="s">
        <v>132</v>
      </c>
      <c r="C86" s="76"/>
      <c r="D86" s="76"/>
      <c r="E86" s="15"/>
      <c r="F86" s="15"/>
      <c r="G86" s="72"/>
      <c r="H86" s="80"/>
      <c r="I86" s="80"/>
    </row>
    <row r="87" spans="1:9" ht="30" x14ac:dyDescent="0.25">
      <c r="A87" s="15" t="s">
        <v>133</v>
      </c>
      <c r="B87" s="72" t="s">
        <v>134</v>
      </c>
      <c r="C87" s="76"/>
      <c r="D87" s="76"/>
      <c r="E87" s="15"/>
      <c r="F87" s="15"/>
      <c r="G87" s="72"/>
      <c r="H87" s="80"/>
      <c r="I87" s="80"/>
    </row>
    <row r="88" spans="1:9" x14ac:dyDescent="0.25">
      <c r="A88" s="15" t="s">
        <v>135</v>
      </c>
      <c r="B88" s="72" t="s">
        <v>136</v>
      </c>
      <c r="C88" s="76">
        <v>1</v>
      </c>
      <c r="D88" s="76" t="s">
        <v>42</v>
      </c>
      <c r="E88" s="16"/>
      <c r="F88" s="15" t="str">
        <f>IF(ISBLANK(E88),"", PRODUCT(C88,E88))</f>
        <v/>
      </c>
      <c r="G88" s="80"/>
      <c r="H88" s="72"/>
      <c r="I88" s="72"/>
    </row>
    <row r="89" spans="1:9" x14ac:dyDescent="0.25">
      <c r="A89" s="15" t="s">
        <v>137</v>
      </c>
      <c r="B89" s="72" t="s">
        <v>138</v>
      </c>
      <c r="C89" s="76"/>
      <c r="D89" s="76"/>
      <c r="E89" s="15"/>
      <c r="F89" s="15"/>
      <c r="G89" s="72"/>
      <c r="H89" s="80"/>
      <c r="I89" s="80"/>
    </row>
    <row r="90" spans="1:9" x14ac:dyDescent="0.25">
      <c r="A90" s="15" t="s">
        <v>139</v>
      </c>
      <c r="B90" s="72" t="s">
        <v>140</v>
      </c>
      <c r="C90" s="76"/>
      <c r="D90" s="76"/>
      <c r="E90" s="15"/>
      <c r="F90" s="15"/>
      <c r="G90" s="72"/>
      <c r="H90" s="80"/>
      <c r="I90" s="80"/>
    </row>
    <row r="91" spans="1:9" x14ac:dyDescent="0.25">
      <c r="A91" s="15" t="s">
        <v>141</v>
      </c>
      <c r="B91" s="72" t="s">
        <v>142</v>
      </c>
      <c r="C91" s="76"/>
      <c r="D91" s="76"/>
      <c r="E91" s="15"/>
      <c r="F91" s="15"/>
      <c r="G91" s="72"/>
      <c r="H91" s="80"/>
      <c r="I91" s="80"/>
    </row>
    <row r="92" spans="1:9" x14ac:dyDescent="0.25">
      <c r="A92" s="15" t="s">
        <v>143</v>
      </c>
      <c r="B92" s="72" t="s">
        <v>144</v>
      </c>
      <c r="C92" s="76"/>
      <c r="D92" s="76"/>
      <c r="E92" s="15"/>
      <c r="F92" s="15"/>
      <c r="G92" s="72"/>
      <c r="H92" s="80"/>
      <c r="I92" s="80"/>
    </row>
    <row r="93" spans="1:9" x14ac:dyDescent="0.25">
      <c r="A93" s="15" t="s">
        <v>145</v>
      </c>
      <c r="B93" s="72" t="s">
        <v>146</v>
      </c>
      <c r="C93" s="76"/>
      <c r="D93" s="76"/>
      <c r="E93" s="15"/>
      <c r="F93" s="15"/>
      <c r="G93" s="72"/>
      <c r="H93" s="80"/>
      <c r="I93" s="80"/>
    </row>
    <row r="94" spans="1:9" x14ac:dyDescent="0.25">
      <c r="A94" s="15" t="s">
        <v>147</v>
      </c>
      <c r="B94" s="72" t="s">
        <v>148</v>
      </c>
      <c r="C94" s="76"/>
      <c r="D94" s="76"/>
      <c r="E94" s="15"/>
      <c r="F94" s="15"/>
      <c r="G94" s="72"/>
      <c r="H94" s="80"/>
      <c r="I94" s="80"/>
    </row>
    <row r="95" spans="1:9" x14ac:dyDescent="0.25">
      <c r="A95" s="15" t="s">
        <v>149</v>
      </c>
      <c r="B95" s="72" t="s">
        <v>150</v>
      </c>
      <c r="C95" s="76"/>
      <c r="D95" s="76"/>
      <c r="E95" s="15"/>
      <c r="F95" s="15"/>
      <c r="G95" s="72"/>
      <c r="H95" s="80"/>
      <c r="I95" s="80"/>
    </row>
    <row r="96" spans="1:9" ht="30" x14ac:dyDescent="0.25">
      <c r="E96" s="14" t="s">
        <v>151</v>
      </c>
      <c r="F96" s="14" t="str">
        <f>IF((COUNT(C37:C95)&lt;&gt;COUNT(F37:F95)),"", ROUND(SUM(F37:F95),2))</f>
        <v/>
      </c>
      <c r="G96" s="79" t="str">
        <f>IF((COUNT(C37:C95)&lt;&gt;COUNT(F37:F95)),"Neužpildytos visų objektų kainos", "")</f>
        <v>Neužpildytos visų objektų kainos</v>
      </c>
    </row>
    <row r="97" spans="1:9" ht="30" x14ac:dyDescent="0.25">
      <c r="C97" s="75" t="s">
        <v>152</v>
      </c>
      <c r="D97" s="78"/>
      <c r="E97" s="14" t="s">
        <v>153</v>
      </c>
      <c r="F97" s="14" t="str">
        <f>IF(OR(F96="",D97=""),"", ROUND(PRODUCT(D97,F96)/100,2))</f>
        <v/>
      </c>
      <c r="G97" s="79" t="str">
        <f>IF(D97="", "Nurodykite taikomą PVM dydį", "")</f>
        <v>Nurodykite taikomą PVM dydį</v>
      </c>
    </row>
    <row r="98" spans="1:9" x14ac:dyDescent="0.25">
      <c r="E98" s="14" t="s">
        <v>154</v>
      </c>
      <c r="F98" s="14">
        <f>IF(ISBLANK(F97), "", ROUND(SUM(F96:F97),2))</f>
        <v>0</v>
      </c>
    </row>
    <row r="102" spans="1:9" x14ac:dyDescent="0.25">
      <c r="A102" s="12" t="s">
        <v>155</v>
      </c>
      <c r="B102" s="69" t="s">
        <v>156</v>
      </c>
    </row>
    <row r="104" spans="1:9" x14ac:dyDescent="0.25">
      <c r="A104" s="12" t="s">
        <v>28</v>
      </c>
    </row>
    <row r="105" spans="1:9" ht="45" x14ac:dyDescent="0.25">
      <c r="A105" s="14" t="s">
        <v>29</v>
      </c>
      <c r="B105" s="71" t="s">
        <v>30</v>
      </c>
      <c r="C105" s="75" t="s">
        <v>31</v>
      </c>
      <c r="D105" s="75" t="s">
        <v>32</v>
      </c>
      <c r="E105" s="14" t="s">
        <v>33</v>
      </c>
      <c r="F105" s="14" t="s">
        <v>34</v>
      </c>
      <c r="G105" s="71" t="s">
        <v>35</v>
      </c>
      <c r="H105" s="71" t="s">
        <v>36</v>
      </c>
      <c r="I105" s="71" t="s">
        <v>37</v>
      </c>
    </row>
    <row r="106" spans="1:9" x14ac:dyDescent="0.25">
      <c r="A106" s="14" t="s">
        <v>157</v>
      </c>
      <c r="B106" s="71" t="s">
        <v>158</v>
      </c>
      <c r="C106" s="76"/>
      <c r="D106" s="76"/>
      <c r="E106" s="15"/>
      <c r="F106" s="15"/>
      <c r="G106" s="72"/>
      <c r="H106" s="72"/>
      <c r="I106" s="72"/>
    </row>
    <row r="107" spans="1:9" x14ac:dyDescent="0.25">
      <c r="A107" s="15" t="s">
        <v>159</v>
      </c>
      <c r="B107" s="72" t="s">
        <v>160</v>
      </c>
      <c r="C107" s="76">
        <v>3</v>
      </c>
      <c r="D107" s="76" t="s">
        <v>42</v>
      </c>
      <c r="E107" s="16"/>
      <c r="F107" s="15" t="str">
        <f>IF(ISBLANK(E107),"", PRODUCT(C107,E107))</f>
        <v/>
      </c>
      <c r="G107" s="80"/>
      <c r="H107" s="72"/>
      <c r="I107" s="72"/>
    </row>
    <row r="108" spans="1:9" x14ac:dyDescent="0.25">
      <c r="A108" s="15" t="s">
        <v>161</v>
      </c>
      <c r="B108" s="72" t="s">
        <v>160</v>
      </c>
      <c r="C108" s="76"/>
      <c r="D108" s="76"/>
      <c r="E108" s="15"/>
      <c r="F108" s="15"/>
      <c r="G108" s="72"/>
      <c r="H108" s="80"/>
      <c r="I108" s="80"/>
    </row>
    <row r="109" spans="1:9" x14ac:dyDescent="0.25">
      <c r="A109" s="15" t="s">
        <v>162</v>
      </c>
      <c r="B109" s="72" t="s">
        <v>163</v>
      </c>
      <c r="C109" s="76"/>
      <c r="D109" s="76"/>
      <c r="E109" s="15"/>
      <c r="F109" s="15"/>
      <c r="G109" s="72"/>
      <c r="H109" s="80"/>
      <c r="I109" s="80"/>
    </row>
    <row r="110" spans="1:9" x14ac:dyDescent="0.25">
      <c r="A110" s="15" t="s">
        <v>164</v>
      </c>
      <c r="B110" s="72" t="s">
        <v>165</v>
      </c>
      <c r="C110" s="76"/>
      <c r="D110" s="76"/>
      <c r="E110" s="15"/>
      <c r="F110" s="15"/>
      <c r="G110" s="72"/>
      <c r="H110" s="80"/>
      <c r="I110" s="80"/>
    </row>
    <row r="111" spans="1:9" x14ac:dyDescent="0.25">
      <c r="A111" s="15" t="s">
        <v>166</v>
      </c>
      <c r="B111" s="72" t="s">
        <v>167</v>
      </c>
      <c r="C111" s="76"/>
      <c r="D111" s="76"/>
      <c r="E111" s="15"/>
      <c r="F111" s="15"/>
      <c r="G111" s="72"/>
      <c r="H111" s="80"/>
      <c r="I111" s="80"/>
    </row>
    <row r="112" spans="1:9" x14ac:dyDescent="0.25">
      <c r="A112" s="15" t="s">
        <v>168</v>
      </c>
      <c r="B112" s="72" t="s">
        <v>160</v>
      </c>
      <c r="C112" s="76">
        <v>3</v>
      </c>
      <c r="D112" s="76" t="s">
        <v>42</v>
      </c>
      <c r="E112" s="16"/>
      <c r="F112" s="15" t="str">
        <f>IF(ISBLANK(E112),"", PRODUCT(C112,E112))</f>
        <v/>
      </c>
      <c r="G112" s="80"/>
      <c r="H112" s="72"/>
      <c r="I112" s="72"/>
    </row>
    <row r="113" spans="1:9" x14ac:dyDescent="0.25">
      <c r="A113" s="15" t="s">
        <v>169</v>
      </c>
      <c r="B113" s="72" t="s">
        <v>160</v>
      </c>
      <c r="C113" s="76"/>
      <c r="D113" s="76"/>
      <c r="E113" s="15"/>
      <c r="F113" s="15"/>
      <c r="G113" s="72"/>
      <c r="H113" s="80"/>
      <c r="I113" s="80"/>
    </row>
    <row r="114" spans="1:9" x14ac:dyDescent="0.25">
      <c r="A114" s="15" t="s">
        <v>170</v>
      </c>
      <c r="B114" s="72" t="s">
        <v>163</v>
      </c>
      <c r="C114" s="76"/>
      <c r="D114" s="76"/>
      <c r="E114" s="15"/>
      <c r="F114" s="15"/>
      <c r="G114" s="72"/>
      <c r="H114" s="80"/>
      <c r="I114" s="80"/>
    </row>
    <row r="115" spans="1:9" x14ac:dyDescent="0.25">
      <c r="A115" s="15" t="s">
        <v>171</v>
      </c>
      <c r="B115" s="72" t="s">
        <v>172</v>
      </c>
      <c r="C115" s="76"/>
      <c r="D115" s="76"/>
      <c r="E115" s="15"/>
      <c r="F115" s="15"/>
      <c r="G115" s="72"/>
      <c r="H115" s="80"/>
      <c r="I115" s="80"/>
    </row>
    <row r="116" spans="1:9" x14ac:dyDescent="0.25">
      <c r="A116" s="15" t="s">
        <v>173</v>
      </c>
      <c r="B116" s="72" t="s">
        <v>174</v>
      </c>
      <c r="C116" s="76"/>
      <c r="D116" s="76"/>
      <c r="E116" s="15"/>
      <c r="F116" s="15"/>
      <c r="G116" s="72"/>
      <c r="H116" s="80"/>
      <c r="I116" s="80"/>
    </row>
    <row r="117" spans="1:9" x14ac:dyDescent="0.25">
      <c r="A117" s="15" t="s">
        <v>175</v>
      </c>
      <c r="B117" s="72" t="s">
        <v>176</v>
      </c>
      <c r="C117" s="76">
        <v>3</v>
      </c>
      <c r="D117" s="76" t="s">
        <v>42</v>
      </c>
      <c r="E117" s="16"/>
      <c r="F117" s="15" t="str">
        <f>IF(ISBLANK(E117),"", PRODUCT(C117,E117))</f>
        <v/>
      </c>
      <c r="G117" s="80"/>
      <c r="H117" s="72"/>
      <c r="I117" s="72"/>
    </row>
    <row r="118" spans="1:9" x14ac:dyDescent="0.25">
      <c r="A118" s="15" t="s">
        <v>177</v>
      </c>
      <c r="B118" s="72" t="s">
        <v>176</v>
      </c>
      <c r="C118" s="76"/>
      <c r="D118" s="76"/>
      <c r="E118" s="15"/>
      <c r="F118" s="15"/>
      <c r="G118" s="72"/>
      <c r="H118" s="80"/>
      <c r="I118" s="80"/>
    </row>
    <row r="119" spans="1:9" x14ac:dyDescent="0.25">
      <c r="A119" s="15" t="s">
        <v>178</v>
      </c>
      <c r="B119" s="72" t="s">
        <v>179</v>
      </c>
      <c r="C119" s="76"/>
      <c r="D119" s="76"/>
      <c r="E119" s="15"/>
      <c r="F119" s="15"/>
      <c r="G119" s="72"/>
      <c r="H119" s="80"/>
      <c r="I119" s="80"/>
    </row>
    <row r="120" spans="1:9" x14ac:dyDescent="0.25">
      <c r="A120" s="15" t="s">
        <v>180</v>
      </c>
      <c r="B120" s="72" t="s">
        <v>181</v>
      </c>
      <c r="C120" s="76"/>
      <c r="D120" s="76"/>
      <c r="E120" s="15"/>
      <c r="F120" s="15"/>
      <c r="G120" s="72"/>
      <c r="H120" s="80"/>
      <c r="I120" s="80"/>
    </row>
    <row r="121" spans="1:9" x14ac:dyDescent="0.25">
      <c r="A121" s="15" t="s">
        <v>182</v>
      </c>
      <c r="B121" s="72" t="s">
        <v>183</v>
      </c>
      <c r="C121" s="76"/>
      <c r="D121" s="76"/>
      <c r="E121" s="15"/>
      <c r="F121" s="15"/>
      <c r="G121" s="72"/>
      <c r="H121" s="80"/>
      <c r="I121" s="80"/>
    </row>
    <row r="122" spans="1:9" x14ac:dyDescent="0.25">
      <c r="A122" s="15" t="s">
        <v>184</v>
      </c>
      <c r="B122" s="72" t="s">
        <v>185</v>
      </c>
      <c r="C122" s="76">
        <v>3</v>
      </c>
      <c r="D122" s="76" t="s">
        <v>42</v>
      </c>
      <c r="E122" s="16"/>
      <c r="F122" s="15" t="str">
        <f>IF(ISBLANK(E122),"", PRODUCT(C122,E122))</f>
        <v/>
      </c>
      <c r="G122" s="80"/>
      <c r="H122" s="72"/>
      <c r="I122" s="72"/>
    </row>
    <row r="123" spans="1:9" x14ac:dyDescent="0.25">
      <c r="A123" s="15" t="s">
        <v>186</v>
      </c>
      <c r="B123" s="72" t="s">
        <v>185</v>
      </c>
      <c r="C123" s="76"/>
      <c r="D123" s="76"/>
      <c r="E123" s="15"/>
      <c r="F123" s="15"/>
      <c r="G123" s="72"/>
      <c r="H123" s="80"/>
      <c r="I123" s="80"/>
    </row>
    <row r="124" spans="1:9" x14ac:dyDescent="0.25">
      <c r="A124" s="15" t="s">
        <v>187</v>
      </c>
      <c r="B124" s="72" t="s">
        <v>163</v>
      </c>
      <c r="C124" s="76"/>
      <c r="D124" s="76"/>
      <c r="E124" s="15"/>
      <c r="F124" s="15"/>
      <c r="G124" s="72"/>
      <c r="H124" s="80"/>
      <c r="I124" s="80"/>
    </row>
    <row r="125" spans="1:9" x14ac:dyDescent="0.25">
      <c r="A125" s="15" t="s">
        <v>188</v>
      </c>
      <c r="B125" s="72" t="s">
        <v>189</v>
      </c>
      <c r="C125" s="76"/>
      <c r="D125" s="76"/>
      <c r="E125" s="15"/>
      <c r="F125" s="15"/>
      <c r="G125" s="72"/>
      <c r="H125" s="80"/>
      <c r="I125" s="80"/>
    </row>
    <row r="126" spans="1:9" x14ac:dyDescent="0.25">
      <c r="A126" s="15" t="s">
        <v>190</v>
      </c>
      <c r="B126" s="72" t="s">
        <v>191</v>
      </c>
      <c r="C126" s="76">
        <v>1</v>
      </c>
      <c r="D126" s="76" t="s">
        <v>42</v>
      </c>
      <c r="E126" s="16"/>
      <c r="F126" s="15" t="str">
        <f>IF(ISBLANK(E126),"", PRODUCT(C126,E126))</f>
        <v/>
      </c>
      <c r="G126" s="80"/>
      <c r="H126" s="72"/>
      <c r="I126" s="72"/>
    </row>
    <row r="127" spans="1:9" x14ac:dyDescent="0.25">
      <c r="A127" s="15" t="s">
        <v>192</v>
      </c>
      <c r="B127" s="72" t="s">
        <v>191</v>
      </c>
      <c r="C127" s="76"/>
      <c r="D127" s="76"/>
      <c r="E127" s="15"/>
      <c r="F127" s="15"/>
      <c r="G127" s="72"/>
      <c r="H127" s="80"/>
      <c r="I127" s="80"/>
    </row>
    <row r="128" spans="1:9" ht="120" x14ac:dyDescent="0.25">
      <c r="A128" s="15" t="s">
        <v>193</v>
      </c>
      <c r="B128" s="72" t="s">
        <v>194</v>
      </c>
      <c r="C128" s="76"/>
      <c r="D128" s="76"/>
      <c r="E128" s="15"/>
      <c r="F128" s="15"/>
      <c r="G128" s="72"/>
      <c r="H128" s="80"/>
      <c r="I128" s="80"/>
    </row>
    <row r="129" spans="1:9" x14ac:dyDescent="0.25">
      <c r="A129" s="15" t="s">
        <v>195</v>
      </c>
      <c r="B129" s="72" t="s">
        <v>196</v>
      </c>
      <c r="C129" s="76">
        <v>1</v>
      </c>
      <c r="D129" s="76" t="s">
        <v>42</v>
      </c>
      <c r="E129" s="16"/>
      <c r="F129" s="15" t="str">
        <f>IF(ISBLANK(E129),"", PRODUCT(C129,E129))</f>
        <v/>
      </c>
      <c r="G129" s="80"/>
      <c r="H129" s="72"/>
      <c r="I129" s="72"/>
    </row>
    <row r="130" spans="1:9" ht="30" x14ac:dyDescent="0.25">
      <c r="A130" s="15" t="s">
        <v>197</v>
      </c>
      <c r="B130" s="72" t="s">
        <v>198</v>
      </c>
      <c r="C130" s="76"/>
      <c r="D130" s="76"/>
      <c r="E130" s="15"/>
      <c r="F130" s="15"/>
      <c r="G130" s="72"/>
      <c r="H130" s="80"/>
      <c r="I130" s="80"/>
    </row>
    <row r="131" spans="1:9" x14ac:dyDescent="0.25">
      <c r="A131" s="15" t="s">
        <v>199</v>
      </c>
      <c r="B131" s="72" t="s">
        <v>200</v>
      </c>
      <c r="C131" s="76"/>
      <c r="D131" s="76"/>
      <c r="E131" s="15"/>
      <c r="F131" s="15"/>
      <c r="G131" s="72"/>
      <c r="H131" s="80"/>
      <c r="I131" s="80"/>
    </row>
    <row r="132" spans="1:9" ht="45" x14ac:dyDescent="0.25">
      <c r="A132" s="15" t="s">
        <v>201</v>
      </c>
      <c r="B132" s="72" t="s">
        <v>202</v>
      </c>
      <c r="C132" s="76"/>
      <c r="D132" s="76"/>
      <c r="E132" s="15"/>
      <c r="F132" s="15"/>
      <c r="G132" s="72"/>
      <c r="H132" s="80"/>
      <c r="I132" s="80"/>
    </row>
    <row r="133" spans="1:9" ht="30" x14ac:dyDescent="0.25">
      <c r="A133" s="15" t="s">
        <v>203</v>
      </c>
      <c r="B133" s="72" t="s">
        <v>204</v>
      </c>
      <c r="C133" s="76"/>
      <c r="D133" s="76"/>
      <c r="E133" s="15"/>
      <c r="F133" s="15"/>
      <c r="G133" s="72"/>
      <c r="H133" s="80"/>
      <c r="I133" s="80"/>
    </row>
    <row r="134" spans="1:9" x14ac:dyDescent="0.25">
      <c r="A134" s="15" t="s">
        <v>205</v>
      </c>
      <c r="B134" s="72" t="s">
        <v>206</v>
      </c>
      <c r="C134" s="76"/>
      <c r="D134" s="76"/>
      <c r="E134" s="15"/>
      <c r="F134" s="15"/>
      <c r="G134" s="72"/>
      <c r="H134" s="80"/>
      <c r="I134" s="80"/>
    </row>
    <row r="135" spans="1:9" x14ac:dyDescent="0.25">
      <c r="A135" s="15" t="s">
        <v>207</v>
      </c>
      <c r="B135" s="72" t="s">
        <v>208</v>
      </c>
      <c r="C135" s="76"/>
      <c r="D135" s="76"/>
      <c r="E135" s="15"/>
      <c r="F135" s="15"/>
      <c r="G135" s="72"/>
      <c r="H135" s="80"/>
      <c r="I135" s="80"/>
    </row>
    <row r="136" spans="1:9" x14ac:dyDescent="0.25">
      <c r="A136" s="15" t="s">
        <v>209</v>
      </c>
      <c r="B136" s="72" t="s">
        <v>210</v>
      </c>
      <c r="C136" s="76">
        <v>1</v>
      </c>
      <c r="D136" s="76" t="s">
        <v>42</v>
      </c>
      <c r="E136" s="16"/>
      <c r="F136" s="15" t="str">
        <f>IF(ISBLANK(E136),"", PRODUCT(C136,E136))</f>
        <v/>
      </c>
      <c r="G136" s="80"/>
      <c r="H136" s="72"/>
      <c r="I136" s="72"/>
    </row>
    <row r="137" spans="1:9" x14ac:dyDescent="0.25">
      <c r="A137" s="15" t="s">
        <v>211</v>
      </c>
      <c r="B137" s="72" t="s">
        <v>212</v>
      </c>
      <c r="C137" s="76"/>
      <c r="D137" s="76"/>
      <c r="E137" s="15"/>
      <c r="F137" s="15"/>
      <c r="G137" s="72"/>
      <c r="H137" s="80"/>
      <c r="I137" s="80"/>
    </row>
    <row r="138" spans="1:9" ht="30" x14ac:dyDescent="0.25">
      <c r="A138" s="15" t="s">
        <v>213</v>
      </c>
      <c r="B138" s="72" t="s">
        <v>214</v>
      </c>
      <c r="C138" s="76"/>
      <c r="D138" s="76"/>
      <c r="E138" s="15"/>
      <c r="F138" s="15"/>
      <c r="G138" s="72"/>
      <c r="H138" s="80"/>
      <c r="I138" s="80"/>
    </row>
    <row r="139" spans="1:9" ht="30" x14ac:dyDescent="0.25">
      <c r="A139" s="15" t="s">
        <v>215</v>
      </c>
      <c r="B139" s="72" t="s">
        <v>216</v>
      </c>
      <c r="C139" s="76"/>
      <c r="D139" s="76"/>
      <c r="E139" s="15"/>
      <c r="F139" s="15"/>
      <c r="G139" s="72"/>
      <c r="H139" s="80"/>
      <c r="I139" s="80"/>
    </row>
    <row r="140" spans="1:9" x14ac:dyDescent="0.25">
      <c r="A140" s="15" t="s">
        <v>217</v>
      </c>
      <c r="B140" s="72" t="s">
        <v>218</v>
      </c>
      <c r="C140" s="76"/>
      <c r="D140" s="76"/>
      <c r="E140" s="15"/>
      <c r="F140" s="15"/>
      <c r="G140" s="72"/>
      <c r="H140" s="80"/>
      <c r="I140" s="80"/>
    </row>
    <row r="141" spans="1:9" x14ac:dyDescent="0.25">
      <c r="A141" s="15" t="s">
        <v>219</v>
      </c>
      <c r="B141" s="72" t="s">
        <v>220</v>
      </c>
      <c r="C141" s="76"/>
      <c r="D141" s="76"/>
      <c r="E141" s="15"/>
      <c r="F141" s="15"/>
      <c r="G141" s="72"/>
      <c r="H141" s="80"/>
      <c r="I141" s="80"/>
    </row>
    <row r="142" spans="1:9" x14ac:dyDescent="0.25">
      <c r="A142" s="15" t="s">
        <v>221</v>
      </c>
      <c r="B142" s="72" t="s">
        <v>222</v>
      </c>
      <c r="C142" s="76"/>
      <c r="D142" s="76"/>
      <c r="E142" s="15"/>
      <c r="F142" s="15"/>
      <c r="G142" s="72"/>
      <c r="H142" s="80"/>
      <c r="I142" s="80"/>
    </row>
    <row r="143" spans="1:9" x14ac:dyDescent="0.25">
      <c r="A143" s="15" t="s">
        <v>223</v>
      </c>
      <c r="B143" s="72" t="s">
        <v>224</v>
      </c>
      <c r="C143" s="76">
        <v>1</v>
      </c>
      <c r="D143" s="76" t="s">
        <v>42</v>
      </c>
      <c r="E143" s="16"/>
      <c r="F143" s="15" t="str">
        <f>IF(ISBLANK(E143),"", PRODUCT(C143,E143))</f>
        <v/>
      </c>
      <c r="G143" s="80"/>
      <c r="H143" s="72"/>
      <c r="I143" s="72"/>
    </row>
    <row r="144" spans="1:9" x14ac:dyDescent="0.25">
      <c r="A144" s="15" t="s">
        <v>225</v>
      </c>
      <c r="B144" s="72" t="s">
        <v>226</v>
      </c>
      <c r="C144" s="76"/>
      <c r="D144" s="76"/>
      <c r="E144" s="15"/>
      <c r="F144" s="15"/>
      <c r="G144" s="72"/>
      <c r="H144" s="80"/>
      <c r="I144" s="80"/>
    </row>
    <row r="145" spans="1:9" ht="30" x14ac:dyDescent="0.25">
      <c r="A145" s="15" t="s">
        <v>227</v>
      </c>
      <c r="B145" s="72" t="s">
        <v>214</v>
      </c>
      <c r="C145" s="76"/>
      <c r="D145" s="76"/>
      <c r="E145" s="15"/>
      <c r="F145" s="15"/>
      <c r="G145" s="72"/>
      <c r="H145" s="80"/>
      <c r="I145" s="80"/>
    </row>
    <row r="146" spans="1:9" ht="30" x14ac:dyDescent="0.25">
      <c r="A146" s="15" t="s">
        <v>228</v>
      </c>
      <c r="B146" s="72" t="s">
        <v>216</v>
      </c>
      <c r="C146" s="76"/>
      <c r="D146" s="76"/>
      <c r="E146" s="15"/>
      <c r="F146" s="15"/>
      <c r="G146" s="72"/>
      <c r="H146" s="80"/>
      <c r="I146" s="80"/>
    </row>
    <row r="147" spans="1:9" x14ac:dyDescent="0.25">
      <c r="A147" s="15" t="s">
        <v>229</v>
      </c>
      <c r="B147" s="72" t="s">
        <v>218</v>
      </c>
      <c r="C147" s="76"/>
      <c r="D147" s="76"/>
      <c r="E147" s="15"/>
      <c r="F147" s="15"/>
      <c r="G147" s="72"/>
      <c r="H147" s="80"/>
      <c r="I147" s="80"/>
    </row>
    <row r="148" spans="1:9" ht="30" x14ac:dyDescent="0.25">
      <c r="A148" s="15" t="s">
        <v>230</v>
      </c>
      <c r="B148" s="72" t="s">
        <v>231</v>
      </c>
      <c r="C148" s="76"/>
      <c r="D148" s="76"/>
      <c r="E148" s="15"/>
      <c r="F148" s="15"/>
      <c r="G148" s="72"/>
      <c r="H148" s="80"/>
      <c r="I148" s="80"/>
    </row>
    <row r="149" spans="1:9" x14ac:dyDescent="0.25">
      <c r="A149" s="15" t="s">
        <v>232</v>
      </c>
      <c r="B149" s="72" t="s">
        <v>222</v>
      </c>
      <c r="C149" s="76"/>
      <c r="D149" s="76"/>
      <c r="E149" s="15"/>
      <c r="F149" s="15"/>
      <c r="G149" s="72"/>
      <c r="H149" s="80"/>
      <c r="I149" s="80"/>
    </row>
    <row r="150" spans="1:9" x14ac:dyDescent="0.25">
      <c r="A150" s="15" t="s">
        <v>233</v>
      </c>
      <c r="B150" s="72" t="s">
        <v>234</v>
      </c>
      <c r="C150" s="76">
        <v>1</v>
      </c>
      <c r="D150" s="76" t="s">
        <v>42</v>
      </c>
      <c r="E150" s="16"/>
      <c r="F150" s="15" t="str">
        <f>IF(ISBLANK(E150),"", PRODUCT(C150,E150))</f>
        <v/>
      </c>
      <c r="G150" s="80"/>
      <c r="H150" s="72"/>
      <c r="I150" s="72"/>
    </row>
    <row r="151" spans="1:9" ht="30" x14ac:dyDescent="0.25">
      <c r="A151" s="15" t="s">
        <v>235</v>
      </c>
      <c r="B151" s="72" t="s">
        <v>236</v>
      </c>
      <c r="C151" s="76"/>
      <c r="D151" s="76"/>
      <c r="E151" s="15"/>
      <c r="F151" s="15"/>
      <c r="G151" s="72"/>
      <c r="H151" s="80"/>
      <c r="I151" s="80"/>
    </row>
    <row r="152" spans="1:9" ht="60" x14ac:dyDescent="0.25">
      <c r="A152" s="15" t="s">
        <v>237</v>
      </c>
      <c r="B152" s="72" t="s">
        <v>238</v>
      </c>
      <c r="C152" s="76"/>
      <c r="D152" s="76"/>
      <c r="E152" s="15"/>
      <c r="F152" s="15"/>
      <c r="G152" s="72"/>
      <c r="H152" s="80"/>
      <c r="I152" s="80"/>
    </row>
    <row r="153" spans="1:9" ht="45" x14ac:dyDescent="0.25">
      <c r="A153" s="15" t="s">
        <v>239</v>
      </c>
      <c r="B153" s="72" t="s">
        <v>240</v>
      </c>
      <c r="C153" s="76"/>
      <c r="D153" s="76"/>
      <c r="E153" s="15"/>
      <c r="F153" s="15"/>
      <c r="G153" s="72"/>
      <c r="H153" s="80"/>
      <c r="I153" s="80"/>
    </row>
    <row r="154" spans="1:9" x14ac:dyDescent="0.25">
      <c r="A154" s="15" t="s">
        <v>241</v>
      </c>
      <c r="B154" s="72" t="s">
        <v>242</v>
      </c>
      <c r="C154" s="76"/>
      <c r="D154" s="76"/>
      <c r="E154" s="15"/>
      <c r="F154" s="15"/>
      <c r="G154" s="72"/>
      <c r="H154" s="80"/>
      <c r="I154" s="80"/>
    </row>
    <row r="155" spans="1:9" x14ac:dyDescent="0.25">
      <c r="A155" s="15" t="s">
        <v>243</v>
      </c>
      <c r="B155" s="72" t="s">
        <v>244</v>
      </c>
      <c r="C155" s="76"/>
      <c r="D155" s="76"/>
      <c r="E155" s="15"/>
      <c r="F155" s="15"/>
      <c r="G155" s="72"/>
      <c r="H155" s="80"/>
      <c r="I155" s="80"/>
    </row>
    <row r="156" spans="1:9" x14ac:dyDescent="0.25">
      <c r="A156" s="15" t="s">
        <v>245</v>
      </c>
      <c r="B156" s="72" t="s">
        <v>246</v>
      </c>
      <c r="C156" s="76"/>
      <c r="D156" s="76"/>
      <c r="E156" s="15"/>
      <c r="F156" s="15"/>
      <c r="G156" s="72"/>
      <c r="H156" s="80"/>
      <c r="I156" s="80"/>
    </row>
    <row r="157" spans="1:9" x14ac:dyDescent="0.25">
      <c r="A157" s="15" t="s">
        <v>247</v>
      </c>
      <c r="B157" s="72" t="s">
        <v>248</v>
      </c>
      <c r="C157" s="76">
        <v>1</v>
      </c>
      <c r="D157" s="76" t="s">
        <v>42</v>
      </c>
      <c r="E157" s="16"/>
      <c r="F157" s="15" t="str">
        <f>IF(ISBLANK(E157),"", PRODUCT(C157,E157))</f>
        <v/>
      </c>
      <c r="G157" s="80"/>
      <c r="H157" s="72"/>
      <c r="I157" s="72"/>
    </row>
    <row r="158" spans="1:9" x14ac:dyDescent="0.25">
      <c r="A158" s="15" t="s">
        <v>249</v>
      </c>
      <c r="B158" s="72" t="s">
        <v>248</v>
      </c>
      <c r="C158" s="76"/>
      <c r="D158" s="76"/>
      <c r="E158" s="15"/>
      <c r="F158" s="15"/>
      <c r="G158" s="72"/>
      <c r="H158" s="80"/>
      <c r="I158" s="80"/>
    </row>
    <row r="159" spans="1:9" x14ac:dyDescent="0.25">
      <c r="A159" s="15" t="s">
        <v>250</v>
      </c>
      <c r="B159" s="72" t="s">
        <v>251</v>
      </c>
      <c r="C159" s="76"/>
      <c r="D159" s="76"/>
      <c r="E159" s="15"/>
      <c r="F159" s="15"/>
      <c r="G159" s="72"/>
      <c r="H159" s="80"/>
      <c r="I159" s="80"/>
    </row>
    <row r="160" spans="1:9" ht="45" x14ac:dyDescent="0.25">
      <c r="A160" s="15" t="s">
        <v>252</v>
      </c>
      <c r="B160" s="72" t="s">
        <v>253</v>
      </c>
      <c r="C160" s="76"/>
      <c r="D160" s="76"/>
      <c r="E160" s="15"/>
      <c r="F160" s="15"/>
      <c r="G160" s="72"/>
      <c r="H160" s="80"/>
      <c r="I160" s="80"/>
    </row>
    <row r="161" spans="1:9" ht="30" x14ac:dyDescent="0.25">
      <c r="A161" s="15" t="s">
        <v>254</v>
      </c>
      <c r="B161" s="72" t="s">
        <v>255</v>
      </c>
      <c r="C161" s="76"/>
      <c r="D161" s="76"/>
      <c r="E161" s="15"/>
      <c r="F161" s="15"/>
      <c r="G161" s="72"/>
      <c r="H161" s="80"/>
      <c r="I161" s="80"/>
    </row>
    <row r="162" spans="1:9" ht="45" x14ac:dyDescent="0.25">
      <c r="A162" s="15" t="s">
        <v>256</v>
      </c>
      <c r="B162" s="72" t="s">
        <v>257</v>
      </c>
      <c r="C162" s="76"/>
      <c r="D162" s="76"/>
      <c r="E162" s="15"/>
      <c r="F162" s="15"/>
      <c r="G162" s="72"/>
      <c r="H162" s="80"/>
      <c r="I162" s="80"/>
    </row>
    <row r="163" spans="1:9" x14ac:dyDescent="0.25">
      <c r="A163" s="15" t="s">
        <v>258</v>
      </c>
      <c r="B163" s="72" t="s">
        <v>259</v>
      </c>
      <c r="C163" s="76"/>
      <c r="D163" s="76"/>
      <c r="E163" s="15"/>
      <c r="F163" s="15"/>
      <c r="G163" s="72"/>
      <c r="H163" s="80"/>
      <c r="I163" s="80"/>
    </row>
    <row r="164" spans="1:9" x14ac:dyDescent="0.25">
      <c r="A164" s="15" t="s">
        <v>260</v>
      </c>
      <c r="B164" s="72" t="s">
        <v>261</v>
      </c>
      <c r="C164" s="76"/>
      <c r="D164" s="76"/>
      <c r="E164" s="15"/>
      <c r="F164" s="15"/>
      <c r="G164" s="72"/>
      <c r="H164" s="80"/>
      <c r="I164" s="80"/>
    </row>
    <row r="165" spans="1:9" x14ac:dyDescent="0.25">
      <c r="A165" s="15" t="s">
        <v>262</v>
      </c>
      <c r="B165" s="72" t="s">
        <v>263</v>
      </c>
      <c r="C165" s="76"/>
      <c r="D165" s="76"/>
      <c r="E165" s="15"/>
      <c r="F165" s="15"/>
      <c r="G165" s="72"/>
      <c r="H165" s="80"/>
      <c r="I165" s="80"/>
    </row>
    <row r="166" spans="1:9" x14ac:dyDescent="0.25">
      <c r="A166" s="15" t="s">
        <v>264</v>
      </c>
      <c r="B166" s="72" t="s">
        <v>265</v>
      </c>
      <c r="C166" s="76"/>
      <c r="D166" s="76"/>
      <c r="E166" s="15"/>
      <c r="F166" s="15"/>
      <c r="G166" s="72"/>
      <c r="H166" s="80"/>
      <c r="I166" s="80"/>
    </row>
    <row r="167" spans="1:9" x14ac:dyDescent="0.25">
      <c r="A167" s="15" t="s">
        <v>266</v>
      </c>
      <c r="B167" s="72" t="s">
        <v>267</v>
      </c>
      <c r="C167" s="76"/>
      <c r="D167" s="76"/>
      <c r="E167" s="15"/>
      <c r="F167" s="15"/>
      <c r="G167" s="72"/>
      <c r="H167" s="80"/>
      <c r="I167" s="80"/>
    </row>
    <row r="168" spans="1:9" ht="30" x14ac:dyDescent="0.25">
      <c r="E168" s="14" t="s">
        <v>151</v>
      </c>
      <c r="F168" s="14" t="str">
        <f>IF((COUNT(C107:C167)&lt;&gt;COUNT(F107:F167)),"", ROUND(SUM(F107:F167),2))</f>
        <v/>
      </c>
      <c r="G168" s="79" t="str">
        <f>IF((COUNT(C107:C167)&lt;&gt;COUNT(F107:F167)),"Neužpildytos visų objektų kainos", "")</f>
        <v>Neužpildytos visų objektų kainos</v>
      </c>
    </row>
    <row r="169" spans="1:9" ht="30" x14ac:dyDescent="0.25">
      <c r="C169" s="75" t="s">
        <v>152</v>
      </c>
      <c r="D169" s="78"/>
      <c r="E169" s="14" t="s">
        <v>153</v>
      </c>
      <c r="F169" s="14" t="str">
        <f>IF(OR(F168="",D169=""),"", ROUND(PRODUCT(D169,F168)/100,2))</f>
        <v/>
      </c>
      <c r="G169" s="79" t="str">
        <f>IF(D169="", "Nurodykite taikomą PVM dydį", "")</f>
        <v>Nurodykite taikomą PVM dydį</v>
      </c>
    </row>
    <row r="170" spans="1:9" x14ac:dyDescent="0.25">
      <c r="E170" s="14" t="s">
        <v>154</v>
      </c>
      <c r="F170" s="14">
        <f>IF(ISBLANK(F169), "", ROUND(SUM(F168:F169),2))</f>
        <v>0</v>
      </c>
    </row>
    <row r="174" spans="1:9" x14ac:dyDescent="0.25">
      <c r="A174" s="12" t="s">
        <v>268</v>
      </c>
      <c r="B174" s="69" t="s">
        <v>269</v>
      </c>
    </row>
    <row r="176" spans="1:9" x14ac:dyDescent="0.25">
      <c r="A176" s="12" t="s">
        <v>28</v>
      </c>
    </row>
    <row r="177" spans="1:9" ht="45" x14ac:dyDescent="0.25">
      <c r="A177" s="14" t="s">
        <v>29</v>
      </c>
      <c r="B177" s="71" t="s">
        <v>30</v>
      </c>
      <c r="C177" s="75" t="s">
        <v>31</v>
      </c>
      <c r="D177" s="75" t="s">
        <v>32</v>
      </c>
      <c r="E177" s="14" t="s">
        <v>33</v>
      </c>
      <c r="F177" s="14" t="s">
        <v>34</v>
      </c>
      <c r="G177" s="71" t="s">
        <v>35</v>
      </c>
      <c r="H177" s="71" t="s">
        <v>36</v>
      </c>
      <c r="I177" s="71" t="s">
        <v>37</v>
      </c>
    </row>
    <row r="178" spans="1:9" x14ac:dyDescent="0.25">
      <c r="A178" s="14" t="s">
        <v>270</v>
      </c>
      <c r="B178" s="71" t="s">
        <v>271</v>
      </c>
      <c r="C178" s="76"/>
      <c r="D178" s="76"/>
      <c r="E178" s="15"/>
      <c r="F178" s="15"/>
      <c r="G178" s="72"/>
      <c r="H178" s="72"/>
      <c r="I178" s="72"/>
    </row>
    <row r="179" spans="1:9" x14ac:dyDescent="0.25">
      <c r="A179" s="15" t="s">
        <v>272</v>
      </c>
      <c r="B179" s="72" t="s">
        <v>273</v>
      </c>
      <c r="C179" s="76">
        <v>1</v>
      </c>
      <c r="D179" s="76" t="s">
        <v>42</v>
      </c>
      <c r="E179" s="16"/>
      <c r="F179" s="15" t="str">
        <f>IF(ISBLANK(E179),"", PRODUCT(C179,E179))</f>
        <v/>
      </c>
      <c r="G179" s="80"/>
      <c r="H179" s="72"/>
      <c r="I179" s="72"/>
    </row>
    <row r="180" spans="1:9" x14ac:dyDescent="0.25">
      <c r="A180" s="15" t="s">
        <v>274</v>
      </c>
      <c r="B180" s="72" t="s">
        <v>273</v>
      </c>
      <c r="C180" s="76"/>
      <c r="D180" s="76"/>
      <c r="E180" s="15"/>
      <c r="F180" s="15"/>
      <c r="G180" s="72"/>
      <c r="H180" s="80"/>
      <c r="I180" s="80"/>
    </row>
    <row r="181" spans="1:9" x14ac:dyDescent="0.25">
      <c r="A181" s="15" t="s">
        <v>275</v>
      </c>
      <c r="B181" s="72" t="s">
        <v>276</v>
      </c>
      <c r="C181" s="76"/>
      <c r="D181" s="76"/>
      <c r="E181" s="15"/>
      <c r="F181" s="15"/>
      <c r="G181" s="72"/>
      <c r="H181" s="80"/>
      <c r="I181" s="80"/>
    </row>
    <row r="182" spans="1:9" x14ac:dyDescent="0.25">
      <c r="A182" s="15" t="s">
        <v>277</v>
      </c>
      <c r="B182" s="72" t="s">
        <v>278</v>
      </c>
      <c r="C182" s="76"/>
      <c r="D182" s="76"/>
      <c r="E182" s="15"/>
      <c r="F182" s="15"/>
      <c r="G182" s="72"/>
      <c r="H182" s="80"/>
      <c r="I182" s="80"/>
    </row>
    <row r="183" spans="1:9" ht="30" x14ac:dyDescent="0.25">
      <c r="A183" s="15" t="s">
        <v>279</v>
      </c>
      <c r="B183" s="72" t="s">
        <v>280</v>
      </c>
      <c r="C183" s="76"/>
      <c r="D183" s="76"/>
      <c r="E183" s="15"/>
      <c r="F183" s="15"/>
      <c r="G183" s="72"/>
      <c r="H183" s="80"/>
      <c r="I183" s="80"/>
    </row>
    <row r="184" spans="1:9" ht="30" x14ac:dyDescent="0.25">
      <c r="A184" s="15" t="s">
        <v>281</v>
      </c>
      <c r="B184" s="72" t="s">
        <v>282</v>
      </c>
      <c r="C184" s="76"/>
      <c r="D184" s="76"/>
      <c r="E184" s="15"/>
      <c r="F184" s="15"/>
      <c r="G184" s="72"/>
      <c r="H184" s="80"/>
      <c r="I184" s="80"/>
    </row>
    <row r="185" spans="1:9" x14ac:dyDescent="0.25">
      <c r="A185" s="15" t="s">
        <v>283</v>
      </c>
      <c r="B185" s="72" t="s">
        <v>284</v>
      </c>
      <c r="C185" s="76"/>
      <c r="D185" s="76"/>
      <c r="E185" s="15"/>
      <c r="F185" s="15"/>
      <c r="G185" s="72"/>
      <c r="H185" s="80"/>
      <c r="I185" s="80"/>
    </row>
    <row r="186" spans="1:9" x14ac:dyDescent="0.25">
      <c r="A186" s="15" t="s">
        <v>285</v>
      </c>
      <c r="B186" s="72" t="s">
        <v>286</v>
      </c>
      <c r="C186" s="76"/>
      <c r="D186" s="76"/>
      <c r="E186" s="15"/>
      <c r="F186" s="15"/>
      <c r="G186" s="72"/>
      <c r="H186" s="80"/>
      <c r="I186" s="80"/>
    </row>
    <row r="187" spans="1:9" x14ac:dyDescent="0.25">
      <c r="A187" s="15" t="s">
        <v>287</v>
      </c>
      <c r="B187" s="72" t="s">
        <v>288</v>
      </c>
      <c r="C187" s="76">
        <v>1</v>
      </c>
      <c r="D187" s="76" t="s">
        <v>42</v>
      </c>
      <c r="E187" s="16"/>
      <c r="F187" s="15" t="str">
        <f>IF(ISBLANK(E187),"", PRODUCT(C187,E187))</f>
        <v/>
      </c>
      <c r="G187" s="80"/>
      <c r="H187" s="72"/>
      <c r="I187" s="72"/>
    </row>
    <row r="188" spans="1:9" x14ac:dyDescent="0.25">
      <c r="A188" s="15" t="s">
        <v>289</v>
      </c>
      <c r="B188" s="72" t="s">
        <v>273</v>
      </c>
      <c r="C188" s="76"/>
      <c r="D188" s="76"/>
      <c r="E188" s="15"/>
      <c r="F188" s="15"/>
      <c r="G188" s="72"/>
      <c r="H188" s="80"/>
      <c r="I188" s="80"/>
    </row>
    <row r="189" spans="1:9" x14ac:dyDescent="0.25">
      <c r="A189" s="15" t="s">
        <v>290</v>
      </c>
      <c r="B189" s="72" t="s">
        <v>291</v>
      </c>
      <c r="C189" s="76"/>
      <c r="D189" s="76"/>
      <c r="E189" s="15"/>
      <c r="F189" s="15"/>
      <c r="G189" s="72"/>
      <c r="H189" s="80"/>
      <c r="I189" s="80"/>
    </row>
    <row r="190" spans="1:9" x14ac:dyDescent="0.25">
      <c r="A190" s="15" t="s">
        <v>292</v>
      </c>
      <c r="B190" s="72" t="s">
        <v>293</v>
      </c>
      <c r="C190" s="76"/>
      <c r="D190" s="76"/>
      <c r="E190" s="15"/>
      <c r="F190" s="15"/>
      <c r="G190" s="72"/>
      <c r="H190" s="80"/>
      <c r="I190" s="80"/>
    </row>
    <row r="191" spans="1:9" ht="30" x14ac:dyDescent="0.25">
      <c r="A191" s="15" t="s">
        <v>294</v>
      </c>
      <c r="B191" s="72" t="s">
        <v>295</v>
      </c>
      <c r="C191" s="76"/>
      <c r="D191" s="76"/>
      <c r="E191" s="15"/>
      <c r="F191" s="15"/>
      <c r="G191" s="72"/>
      <c r="H191" s="80"/>
      <c r="I191" s="80"/>
    </row>
    <row r="192" spans="1:9" ht="45" x14ac:dyDescent="0.25">
      <c r="A192" s="15" t="s">
        <v>296</v>
      </c>
      <c r="B192" s="72" t="s">
        <v>297</v>
      </c>
      <c r="C192" s="76"/>
      <c r="D192" s="76"/>
      <c r="E192" s="15"/>
      <c r="F192" s="15"/>
      <c r="G192" s="72"/>
      <c r="H192" s="80"/>
      <c r="I192" s="80"/>
    </row>
    <row r="193" spans="1:9" x14ac:dyDescent="0.25">
      <c r="A193" s="15" t="s">
        <v>298</v>
      </c>
      <c r="B193" s="72" t="s">
        <v>299</v>
      </c>
      <c r="C193" s="76"/>
      <c r="D193" s="76"/>
      <c r="E193" s="15"/>
      <c r="F193" s="15"/>
      <c r="G193" s="72"/>
      <c r="H193" s="80"/>
      <c r="I193" s="80"/>
    </row>
    <row r="194" spans="1:9" x14ac:dyDescent="0.25">
      <c r="A194" s="15" t="s">
        <v>300</v>
      </c>
      <c r="B194" s="72" t="s">
        <v>301</v>
      </c>
      <c r="C194" s="76"/>
      <c r="D194" s="76"/>
      <c r="E194" s="15"/>
      <c r="F194" s="15"/>
      <c r="G194" s="72"/>
      <c r="H194" s="80"/>
      <c r="I194" s="80"/>
    </row>
    <row r="195" spans="1:9" ht="30" x14ac:dyDescent="0.25">
      <c r="A195" s="15" t="s">
        <v>302</v>
      </c>
      <c r="B195" s="72" t="s">
        <v>303</v>
      </c>
      <c r="C195" s="76">
        <v>1</v>
      </c>
      <c r="D195" s="76" t="s">
        <v>42</v>
      </c>
      <c r="E195" s="16"/>
      <c r="F195" s="15" t="str">
        <f>IF(ISBLANK(E195),"", PRODUCT(C195,E195))</f>
        <v/>
      </c>
      <c r="G195" s="80"/>
      <c r="H195" s="72"/>
      <c r="I195" s="72"/>
    </row>
    <row r="196" spans="1:9" ht="30" x14ac:dyDescent="0.25">
      <c r="A196" s="15" t="s">
        <v>304</v>
      </c>
      <c r="B196" s="72" t="s">
        <v>303</v>
      </c>
      <c r="C196" s="76"/>
      <c r="D196" s="76"/>
      <c r="E196" s="15"/>
      <c r="F196" s="15"/>
      <c r="G196" s="72"/>
      <c r="H196" s="80"/>
      <c r="I196" s="80"/>
    </row>
    <row r="197" spans="1:9" x14ac:dyDescent="0.25">
      <c r="A197" s="15" t="s">
        <v>305</v>
      </c>
      <c r="B197" s="72" t="s">
        <v>306</v>
      </c>
      <c r="C197" s="76"/>
      <c r="D197" s="76"/>
      <c r="E197" s="15"/>
      <c r="F197" s="15"/>
      <c r="G197" s="72"/>
      <c r="H197" s="80"/>
      <c r="I197" s="80"/>
    </row>
    <row r="198" spans="1:9" x14ac:dyDescent="0.25">
      <c r="A198" s="15" t="s">
        <v>307</v>
      </c>
      <c r="B198" s="72" t="s">
        <v>308</v>
      </c>
      <c r="C198" s="76"/>
      <c r="D198" s="76"/>
      <c r="E198" s="15"/>
      <c r="F198" s="15"/>
      <c r="G198" s="72"/>
      <c r="H198" s="80"/>
      <c r="I198" s="80"/>
    </row>
    <row r="199" spans="1:9" x14ac:dyDescent="0.25">
      <c r="A199" s="15" t="s">
        <v>309</v>
      </c>
      <c r="B199" s="72" t="s">
        <v>310</v>
      </c>
      <c r="C199" s="76"/>
      <c r="D199" s="76"/>
      <c r="E199" s="15"/>
      <c r="F199" s="15"/>
      <c r="G199" s="72"/>
      <c r="H199" s="80"/>
      <c r="I199" s="80"/>
    </row>
    <row r="200" spans="1:9" ht="30" x14ac:dyDescent="0.25">
      <c r="A200" s="15" t="s">
        <v>311</v>
      </c>
      <c r="B200" s="72" t="s">
        <v>312</v>
      </c>
      <c r="C200" s="76"/>
      <c r="D200" s="76"/>
      <c r="E200" s="15"/>
      <c r="F200" s="15"/>
      <c r="G200" s="72"/>
      <c r="H200" s="80"/>
      <c r="I200" s="80"/>
    </row>
    <row r="201" spans="1:9" ht="45" x14ac:dyDescent="0.25">
      <c r="A201" s="15" t="s">
        <v>313</v>
      </c>
      <c r="B201" s="72" t="s">
        <v>314</v>
      </c>
      <c r="C201" s="76"/>
      <c r="D201" s="76"/>
      <c r="E201" s="15"/>
      <c r="F201" s="15"/>
      <c r="G201" s="72"/>
      <c r="H201" s="80"/>
      <c r="I201" s="80"/>
    </row>
    <row r="202" spans="1:9" x14ac:dyDescent="0.25">
      <c r="A202" s="15" t="s">
        <v>315</v>
      </c>
      <c r="B202" s="72" t="s">
        <v>316</v>
      </c>
      <c r="C202" s="76"/>
      <c r="D202" s="76"/>
      <c r="E202" s="15"/>
      <c r="F202" s="15"/>
      <c r="G202" s="72"/>
      <c r="H202" s="80"/>
      <c r="I202" s="80"/>
    </row>
    <row r="203" spans="1:9" ht="30" x14ac:dyDescent="0.25">
      <c r="A203" s="15" t="s">
        <v>317</v>
      </c>
      <c r="B203" s="72" t="s">
        <v>318</v>
      </c>
      <c r="C203" s="76">
        <v>1</v>
      </c>
      <c r="D203" s="76" t="s">
        <v>42</v>
      </c>
      <c r="E203" s="16"/>
      <c r="F203" s="15" t="str">
        <f>IF(ISBLANK(E203),"", PRODUCT(C203,E203))</f>
        <v/>
      </c>
      <c r="G203" s="80"/>
      <c r="H203" s="72"/>
      <c r="I203" s="72"/>
    </row>
    <row r="204" spans="1:9" ht="30" x14ac:dyDescent="0.25">
      <c r="A204" s="15" t="s">
        <v>319</v>
      </c>
      <c r="B204" s="72" t="s">
        <v>318</v>
      </c>
      <c r="C204" s="76"/>
      <c r="D204" s="76"/>
      <c r="E204" s="15"/>
      <c r="F204" s="15"/>
      <c r="G204" s="72"/>
      <c r="H204" s="80"/>
      <c r="I204" s="80"/>
    </row>
    <row r="205" spans="1:9" x14ac:dyDescent="0.25">
      <c r="A205" s="15" t="s">
        <v>320</v>
      </c>
      <c r="B205" s="72" t="s">
        <v>306</v>
      </c>
      <c r="C205" s="76"/>
      <c r="D205" s="76"/>
      <c r="E205" s="15"/>
      <c r="F205" s="15"/>
      <c r="G205" s="72"/>
      <c r="H205" s="80"/>
      <c r="I205" s="80"/>
    </row>
    <row r="206" spans="1:9" ht="30" x14ac:dyDescent="0.25">
      <c r="A206" s="15" t="s">
        <v>321</v>
      </c>
      <c r="B206" s="72" t="s">
        <v>322</v>
      </c>
      <c r="C206" s="76"/>
      <c r="D206" s="76"/>
      <c r="E206" s="15"/>
      <c r="F206" s="15"/>
      <c r="G206" s="72"/>
      <c r="H206" s="80"/>
      <c r="I206" s="80"/>
    </row>
    <row r="207" spans="1:9" x14ac:dyDescent="0.25">
      <c r="A207" s="15" t="s">
        <v>323</v>
      </c>
      <c r="B207" s="72" t="s">
        <v>310</v>
      </c>
      <c r="C207" s="76"/>
      <c r="D207" s="76"/>
      <c r="E207" s="15"/>
      <c r="F207" s="15"/>
      <c r="G207" s="72"/>
      <c r="H207" s="80"/>
      <c r="I207" s="80"/>
    </row>
    <row r="208" spans="1:9" ht="30" x14ac:dyDescent="0.25">
      <c r="A208" s="15" t="s">
        <v>324</v>
      </c>
      <c r="B208" s="72" t="s">
        <v>325</v>
      </c>
      <c r="C208" s="76"/>
      <c r="D208" s="76"/>
      <c r="E208" s="15"/>
      <c r="F208" s="15"/>
      <c r="G208" s="72"/>
      <c r="H208" s="80"/>
      <c r="I208" s="80"/>
    </row>
    <row r="209" spans="1:9" ht="45" x14ac:dyDescent="0.25">
      <c r="A209" s="15" t="s">
        <v>326</v>
      </c>
      <c r="B209" s="72" t="s">
        <v>314</v>
      </c>
      <c r="C209" s="76"/>
      <c r="D209" s="76"/>
      <c r="E209" s="15"/>
      <c r="F209" s="15"/>
      <c r="G209" s="72"/>
      <c r="H209" s="80"/>
      <c r="I209" s="80"/>
    </row>
    <row r="210" spans="1:9" x14ac:dyDescent="0.25">
      <c r="A210" s="15" t="s">
        <v>327</v>
      </c>
      <c r="B210" s="72" t="s">
        <v>328</v>
      </c>
      <c r="C210" s="76"/>
      <c r="D210" s="76"/>
      <c r="E210" s="15"/>
      <c r="F210" s="15"/>
      <c r="G210" s="72"/>
      <c r="H210" s="80"/>
      <c r="I210" s="80"/>
    </row>
    <row r="211" spans="1:9" x14ac:dyDescent="0.25">
      <c r="A211" s="15" t="s">
        <v>329</v>
      </c>
      <c r="B211" s="72" t="s">
        <v>330</v>
      </c>
      <c r="C211" s="76"/>
      <c r="D211" s="76"/>
      <c r="E211" s="15"/>
      <c r="F211" s="15"/>
      <c r="G211" s="72"/>
      <c r="H211" s="80"/>
      <c r="I211" s="80"/>
    </row>
    <row r="212" spans="1:9" x14ac:dyDescent="0.25">
      <c r="A212" s="15" t="s">
        <v>331</v>
      </c>
      <c r="B212" s="72" t="s">
        <v>332</v>
      </c>
      <c r="C212" s="76">
        <v>1</v>
      </c>
      <c r="D212" s="76" t="s">
        <v>42</v>
      </c>
      <c r="E212" s="16"/>
      <c r="F212" s="15" t="str">
        <f>IF(ISBLANK(E212),"", PRODUCT(C212,E212))</f>
        <v/>
      </c>
      <c r="G212" s="80"/>
      <c r="H212" s="72"/>
      <c r="I212" s="72"/>
    </row>
    <row r="213" spans="1:9" x14ac:dyDescent="0.25">
      <c r="A213" s="15" t="s">
        <v>333</v>
      </c>
      <c r="B213" s="72" t="s">
        <v>332</v>
      </c>
      <c r="C213" s="76"/>
      <c r="D213" s="76"/>
      <c r="E213" s="15"/>
      <c r="F213" s="15"/>
      <c r="G213" s="72"/>
      <c r="H213" s="80"/>
      <c r="I213" s="80"/>
    </row>
    <row r="214" spans="1:9" x14ac:dyDescent="0.25">
      <c r="A214" s="15" t="s">
        <v>334</v>
      </c>
      <c r="B214" s="72" t="s">
        <v>306</v>
      </c>
      <c r="C214" s="76"/>
      <c r="D214" s="76"/>
      <c r="E214" s="15"/>
      <c r="F214" s="15"/>
      <c r="G214" s="72"/>
      <c r="H214" s="80"/>
      <c r="I214" s="80"/>
    </row>
    <row r="215" spans="1:9" x14ac:dyDescent="0.25">
      <c r="A215" s="15" t="s">
        <v>335</v>
      </c>
      <c r="B215" s="72" t="s">
        <v>336</v>
      </c>
      <c r="C215" s="76"/>
      <c r="D215" s="76"/>
      <c r="E215" s="15"/>
      <c r="F215" s="15"/>
      <c r="G215" s="72"/>
      <c r="H215" s="80"/>
      <c r="I215" s="80"/>
    </row>
    <row r="216" spans="1:9" x14ac:dyDescent="0.25">
      <c r="A216" s="15" t="s">
        <v>337</v>
      </c>
      <c r="B216" s="72" t="s">
        <v>338</v>
      </c>
      <c r="C216" s="76"/>
      <c r="D216" s="76"/>
      <c r="E216" s="15"/>
      <c r="F216" s="15"/>
      <c r="G216" s="72"/>
      <c r="H216" s="80"/>
      <c r="I216" s="80"/>
    </row>
    <row r="217" spans="1:9" ht="60" x14ac:dyDescent="0.25">
      <c r="A217" s="15" t="s">
        <v>339</v>
      </c>
      <c r="B217" s="72" t="s">
        <v>340</v>
      </c>
      <c r="C217" s="76"/>
      <c r="D217" s="76"/>
      <c r="E217" s="15"/>
      <c r="F217" s="15"/>
      <c r="G217" s="72"/>
      <c r="H217" s="80"/>
      <c r="I217" s="80"/>
    </row>
    <row r="218" spans="1:9" ht="75" x14ac:dyDescent="0.25">
      <c r="A218" s="15" t="s">
        <v>341</v>
      </c>
      <c r="B218" s="72" t="s">
        <v>342</v>
      </c>
      <c r="C218" s="76"/>
      <c r="D218" s="76"/>
      <c r="E218" s="15"/>
      <c r="F218" s="15"/>
      <c r="G218" s="72"/>
      <c r="H218" s="80"/>
      <c r="I218" s="80"/>
    </row>
    <row r="219" spans="1:9" x14ac:dyDescent="0.25">
      <c r="A219" s="15" t="s">
        <v>343</v>
      </c>
      <c r="B219" s="72" t="s">
        <v>344</v>
      </c>
      <c r="C219" s="76"/>
      <c r="D219" s="76"/>
      <c r="E219" s="15"/>
      <c r="F219" s="15"/>
      <c r="G219" s="72"/>
      <c r="H219" s="80"/>
      <c r="I219" s="80"/>
    </row>
    <row r="220" spans="1:9" x14ac:dyDescent="0.25">
      <c r="A220" s="15" t="s">
        <v>345</v>
      </c>
      <c r="B220" s="72" t="s">
        <v>346</v>
      </c>
      <c r="C220" s="76"/>
      <c r="D220" s="76"/>
      <c r="E220" s="15"/>
      <c r="F220" s="15"/>
      <c r="G220" s="72"/>
      <c r="H220" s="80"/>
      <c r="I220" s="80"/>
    </row>
    <row r="221" spans="1:9" ht="30" x14ac:dyDescent="0.25">
      <c r="A221" s="15" t="s">
        <v>347</v>
      </c>
      <c r="B221" s="72" t="s">
        <v>348</v>
      </c>
      <c r="C221" s="76">
        <v>1</v>
      </c>
      <c r="D221" s="76" t="s">
        <v>42</v>
      </c>
      <c r="E221" s="16"/>
      <c r="F221" s="15" t="str">
        <f>IF(ISBLANK(E221),"", PRODUCT(C221,E221))</f>
        <v/>
      </c>
      <c r="G221" s="80"/>
      <c r="H221" s="72"/>
      <c r="I221" s="72"/>
    </row>
    <row r="222" spans="1:9" ht="30" x14ac:dyDescent="0.25">
      <c r="A222" s="15" t="s">
        <v>349</v>
      </c>
      <c r="B222" s="72" t="s">
        <v>348</v>
      </c>
      <c r="C222" s="76"/>
      <c r="D222" s="76"/>
      <c r="E222" s="15"/>
      <c r="F222" s="15"/>
      <c r="G222" s="72"/>
      <c r="H222" s="80"/>
      <c r="I222" s="80"/>
    </row>
    <row r="223" spans="1:9" ht="30" x14ac:dyDescent="0.25">
      <c r="A223" s="15" t="s">
        <v>350</v>
      </c>
      <c r="B223" s="72" t="s">
        <v>351</v>
      </c>
      <c r="C223" s="76"/>
      <c r="D223" s="76"/>
      <c r="E223" s="15"/>
      <c r="F223" s="15"/>
      <c r="G223" s="72"/>
      <c r="H223" s="80"/>
      <c r="I223" s="80"/>
    </row>
    <row r="224" spans="1:9" x14ac:dyDescent="0.25">
      <c r="A224" s="15" t="s">
        <v>352</v>
      </c>
      <c r="B224" s="72" t="s">
        <v>353</v>
      </c>
      <c r="C224" s="76"/>
      <c r="D224" s="76"/>
      <c r="E224" s="15"/>
      <c r="F224" s="15"/>
      <c r="G224" s="72"/>
      <c r="H224" s="80"/>
      <c r="I224" s="80"/>
    </row>
    <row r="225" spans="1:9" x14ac:dyDescent="0.25">
      <c r="A225" s="15" t="s">
        <v>354</v>
      </c>
      <c r="B225" s="72" t="s">
        <v>355</v>
      </c>
      <c r="C225" s="76"/>
      <c r="D225" s="76"/>
      <c r="E225" s="15"/>
      <c r="F225" s="15"/>
      <c r="G225" s="72"/>
      <c r="H225" s="80"/>
      <c r="I225" s="80"/>
    </row>
    <row r="226" spans="1:9" x14ac:dyDescent="0.25">
      <c r="A226" s="15" t="s">
        <v>356</v>
      </c>
      <c r="B226" s="72" t="s">
        <v>357</v>
      </c>
      <c r="C226" s="76"/>
      <c r="D226" s="76"/>
      <c r="E226" s="15"/>
      <c r="F226" s="15"/>
      <c r="G226" s="72"/>
      <c r="H226" s="80"/>
      <c r="I226" s="80"/>
    </row>
    <row r="227" spans="1:9" ht="30" x14ac:dyDescent="0.25">
      <c r="A227" s="15" t="s">
        <v>358</v>
      </c>
      <c r="B227" s="72" t="s">
        <v>359</v>
      </c>
      <c r="C227" s="76"/>
      <c r="D227" s="76"/>
      <c r="E227" s="15"/>
      <c r="F227" s="15"/>
      <c r="G227" s="72"/>
      <c r="H227" s="80"/>
      <c r="I227" s="80"/>
    </row>
    <row r="228" spans="1:9" x14ac:dyDescent="0.25">
      <c r="A228" s="15" t="s">
        <v>360</v>
      </c>
      <c r="B228" s="72" t="s">
        <v>361</v>
      </c>
      <c r="C228" s="76"/>
      <c r="D228" s="76"/>
      <c r="E228" s="15"/>
      <c r="F228" s="15"/>
      <c r="G228" s="72"/>
      <c r="H228" s="80"/>
      <c r="I228" s="80"/>
    </row>
    <row r="229" spans="1:9" x14ac:dyDescent="0.25">
      <c r="A229" s="15" t="s">
        <v>362</v>
      </c>
      <c r="B229" s="72" t="s">
        <v>363</v>
      </c>
      <c r="C229" s="76"/>
      <c r="D229" s="76"/>
      <c r="E229" s="15"/>
      <c r="F229" s="15"/>
      <c r="G229" s="72"/>
      <c r="H229" s="80"/>
      <c r="I229" s="80"/>
    </row>
    <row r="230" spans="1:9" ht="30" x14ac:dyDescent="0.25">
      <c r="A230" s="15" t="s">
        <v>364</v>
      </c>
      <c r="B230" s="72" t="s">
        <v>348</v>
      </c>
      <c r="C230" s="76">
        <v>1</v>
      </c>
      <c r="D230" s="76" t="s">
        <v>42</v>
      </c>
      <c r="E230" s="16"/>
      <c r="F230" s="15" t="str">
        <f>IF(ISBLANK(E230),"", PRODUCT(C230,E230))</f>
        <v/>
      </c>
      <c r="G230" s="80"/>
      <c r="H230" s="72"/>
      <c r="I230" s="72"/>
    </row>
    <row r="231" spans="1:9" ht="30" x14ac:dyDescent="0.25">
      <c r="A231" s="15" t="s">
        <v>365</v>
      </c>
      <c r="B231" s="72" t="s">
        <v>348</v>
      </c>
      <c r="C231" s="76"/>
      <c r="D231" s="76"/>
      <c r="E231" s="15"/>
      <c r="F231" s="15"/>
      <c r="G231" s="72"/>
      <c r="H231" s="80"/>
      <c r="I231" s="80"/>
    </row>
    <row r="232" spans="1:9" x14ac:dyDescent="0.25">
      <c r="A232" s="15" t="s">
        <v>366</v>
      </c>
      <c r="B232" s="72" t="s">
        <v>367</v>
      </c>
      <c r="C232" s="76"/>
      <c r="D232" s="76"/>
      <c r="E232" s="15"/>
      <c r="F232" s="15"/>
      <c r="G232" s="72"/>
      <c r="H232" s="80"/>
      <c r="I232" s="80"/>
    </row>
    <row r="233" spans="1:9" x14ac:dyDescent="0.25">
      <c r="A233" s="15" t="s">
        <v>368</v>
      </c>
      <c r="B233" s="72" t="s">
        <v>353</v>
      </c>
      <c r="C233" s="76"/>
      <c r="D233" s="76"/>
      <c r="E233" s="15"/>
      <c r="F233" s="15"/>
      <c r="G233" s="72"/>
      <c r="H233" s="80"/>
      <c r="I233" s="80"/>
    </row>
    <row r="234" spans="1:9" x14ac:dyDescent="0.25">
      <c r="A234" s="15" t="s">
        <v>369</v>
      </c>
      <c r="B234" s="72" t="s">
        <v>370</v>
      </c>
      <c r="C234" s="76"/>
      <c r="D234" s="76"/>
      <c r="E234" s="15"/>
      <c r="F234" s="15"/>
      <c r="G234" s="72"/>
      <c r="H234" s="80"/>
      <c r="I234" s="80"/>
    </row>
    <row r="235" spans="1:9" x14ac:dyDescent="0.25">
      <c r="A235" s="15" t="s">
        <v>371</v>
      </c>
      <c r="B235" s="72" t="s">
        <v>357</v>
      </c>
      <c r="C235" s="76"/>
      <c r="D235" s="76"/>
      <c r="E235" s="15"/>
      <c r="F235" s="15"/>
      <c r="G235" s="72"/>
      <c r="H235" s="80"/>
      <c r="I235" s="80"/>
    </row>
    <row r="236" spans="1:9" x14ac:dyDescent="0.25">
      <c r="A236" s="15" t="s">
        <v>372</v>
      </c>
      <c r="B236" s="72" t="s">
        <v>373</v>
      </c>
      <c r="C236" s="76"/>
      <c r="D236" s="76"/>
      <c r="E236" s="15"/>
      <c r="F236" s="15"/>
      <c r="G236" s="72"/>
      <c r="H236" s="80"/>
      <c r="I236" s="80"/>
    </row>
    <row r="237" spans="1:9" ht="45" x14ac:dyDescent="0.25">
      <c r="A237" s="15" t="s">
        <v>374</v>
      </c>
      <c r="B237" s="72" t="s">
        <v>375</v>
      </c>
      <c r="C237" s="76"/>
      <c r="D237" s="76"/>
      <c r="E237" s="15"/>
      <c r="F237" s="15"/>
      <c r="G237" s="72"/>
      <c r="H237" s="80"/>
      <c r="I237" s="80"/>
    </row>
    <row r="238" spans="1:9" x14ac:dyDescent="0.25">
      <c r="A238" s="15" t="s">
        <v>376</v>
      </c>
      <c r="B238" s="72" t="s">
        <v>377</v>
      </c>
      <c r="C238" s="76">
        <v>1</v>
      </c>
      <c r="D238" s="76" t="s">
        <v>42</v>
      </c>
      <c r="E238" s="16"/>
      <c r="F238" s="15" t="str">
        <f>IF(ISBLANK(E238),"", PRODUCT(C238,E238))</f>
        <v/>
      </c>
      <c r="G238" s="80"/>
      <c r="H238" s="72"/>
      <c r="I238" s="72"/>
    </row>
    <row r="239" spans="1:9" x14ac:dyDescent="0.25">
      <c r="A239" s="15" t="s">
        <v>378</v>
      </c>
      <c r="B239" s="72" t="s">
        <v>377</v>
      </c>
      <c r="C239" s="76"/>
      <c r="D239" s="76"/>
      <c r="E239" s="15"/>
      <c r="F239" s="15"/>
      <c r="G239" s="72"/>
      <c r="H239" s="80"/>
      <c r="I239" s="80"/>
    </row>
    <row r="240" spans="1:9" x14ac:dyDescent="0.25">
      <c r="A240" s="15" t="s">
        <v>379</v>
      </c>
      <c r="B240" s="72" t="s">
        <v>380</v>
      </c>
      <c r="C240" s="76"/>
      <c r="D240" s="76"/>
      <c r="E240" s="15"/>
      <c r="F240" s="15"/>
      <c r="G240" s="72"/>
      <c r="H240" s="80"/>
      <c r="I240" s="80"/>
    </row>
    <row r="241" spans="1:9" x14ac:dyDescent="0.25">
      <c r="A241" s="15" t="s">
        <v>381</v>
      </c>
      <c r="B241" s="72" t="s">
        <v>382</v>
      </c>
      <c r="C241" s="76"/>
      <c r="D241" s="76"/>
      <c r="E241" s="15"/>
      <c r="F241" s="15"/>
      <c r="G241" s="72"/>
      <c r="H241" s="80"/>
      <c r="I241" s="80"/>
    </row>
    <row r="242" spans="1:9" x14ac:dyDescent="0.25">
      <c r="A242" s="15" t="s">
        <v>383</v>
      </c>
      <c r="B242" s="72" t="s">
        <v>338</v>
      </c>
      <c r="C242" s="76"/>
      <c r="D242" s="76"/>
      <c r="E242" s="15"/>
      <c r="F242" s="15"/>
      <c r="G242" s="72"/>
      <c r="H242" s="80"/>
      <c r="I242" s="80"/>
    </row>
    <row r="243" spans="1:9" ht="30" x14ac:dyDescent="0.25">
      <c r="A243" s="15" t="s">
        <v>384</v>
      </c>
      <c r="B243" s="72" t="s">
        <v>385</v>
      </c>
      <c r="C243" s="76"/>
      <c r="D243" s="76"/>
      <c r="E243" s="15"/>
      <c r="F243" s="15"/>
      <c r="G243" s="72"/>
      <c r="H243" s="80"/>
      <c r="I243" s="80"/>
    </row>
    <row r="244" spans="1:9" ht="45" x14ac:dyDescent="0.25">
      <c r="A244" s="15" t="s">
        <v>386</v>
      </c>
      <c r="B244" s="72" t="s">
        <v>387</v>
      </c>
      <c r="C244" s="76"/>
      <c r="D244" s="76"/>
      <c r="E244" s="15"/>
      <c r="F244" s="15"/>
      <c r="G244" s="72"/>
      <c r="H244" s="80"/>
      <c r="I244" s="80"/>
    </row>
    <row r="245" spans="1:9" ht="45" x14ac:dyDescent="0.25">
      <c r="A245" s="15" t="s">
        <v>388</v>
      </c>
      <c r="B245" s="72" t="s">
        <v>389</v>
      </c>
      <c r="C245" s="76"/>
      <c r="D245" s="76"/>
      <c r="E245" s="15"/>
      <c r="F245" s="15"/>
      <c r="G245" s="72"/>
      <c r="H245" s="80"/>
      <c r="I245" s="80"/>
    </row>
    <row r="246" spans="1:9" ht="30" x14ac:dyDescent="0.25">
      <c r="A246" s="15" t="s">
        <v>390</v>
      </c>
      <c r="B246" s="72" t="s">
        <v>391</v>
      </c>
      <c r="C246" s="76"/>
      <c r="D246" s="76"/>
      <c r="E246" s="15"/>
      <c r="F246" s="15"/>
      <c r="G246" s="72"/>
      <c r="H246" s="80"/>
      <c r="I246" s="80"/>
    </row>
    <row r="247" spans="1:9" x14ac:dyDescent="0.25">
      <c r="A247" s="15" t="s">
        <v>392</v>
      </c>
      <c r="B247" s="72" t="s">
        <v>393</v>
      </c>
      <c r="C247" s="76"/>
      <c r="D247" s="76"/>
      <c r="E247" s="15"/>
      <c r="F247" s="15"/>
      <c r="G247" s="72"/>
      <c r="H247" s="80"/>
      <c r="I247" s="80"/>
    </row>
    <row r="248" spans="1:9" ht="30" x14ac:dyDescent="0.25">
      <c r="A248" s="15" t="s">
        <v>394</v>
      </c>
      <c r="B248" s="72" t="s">
        <v>395</v>
      </c>
      <c r="C248" s="76">
        <v>1</v>
      </c>
      <c r="D248" s="76" t="s">
        <v>42</v>
      </c>
      <c r="E248" s="16"/>
      <c r="F248" s="15" t="str">
        <f>IF(ISBLANK(E248),"", PRODUCT(C248,E248))</f>
        <v/>
      </c>
      <c r="G248" s="80"/>
      <c r="H248" s="72"/>
      <c r="I248" s="72"/>
    </row>
    <row r="249" spans="1:9" ht="45" x14ac:dyDescent="0.25">
      <c r="A249" s="15" t="s">
        <v>396</v>
      </c>
      <c r="B249" s="72" t="s">
        <v>397</v>
      </c>
      <c r="C249" s="76"/>
      <c r="D249" s="76"/>
      <c r="E249" s="15"/>
      <c r="F249" s="15"/>
      <c r="G249" s="72"/>
      <c r="H249" s="80"/>
      <c r="I249" s="80"/>
    </row>
    <row r="250" spans="1:9" x14ac:dyDescent="0.25">
      <c r="A250" s="15" t="s">
        <v>398</v>
      </c>
      <c r="B250" s="72" t="s">
        <v>399</v>
      </c>
      <c r="C250" s="76"/>
      <c r="D250" s="76"/>
      <c r="E250" s="15"/>
      <c r="F250" s="15"/>
      <c r="G250" s="72"/>
      <c r="H250" s="80"/>
      <c r="I250" s="80"/>
    </row>
    <row r="251" spans="1:9" x14ac:dyDescent="0.25">
      <c r="A251" s="15" t="s">
        <v>400</v>
      </c>
      <c r="B251" s="72" t="s">
        <v>355</v>
      </c>
      <c r="C251" s="76"/>
      <c r="D251" s="76"/>
      <c r="E251" s="15"/>
      <c r="F251" s="15"/>
      <c r="G251" s="72"/>
      <c r="H251" s="80"/>
      <c r="I251" s="80"/>
    </row>
    <row r="252" spans="1:9" x14ac:dyDescent="0.25">
      <c r="A252" s="15" t="s">
        <v>401</v>
      </c>
      <c r="B252" s="72" t="s">
        <v>357</v>
      </c>
      <c r="C252" s="76"/>
      <c r="D252" s="76"/>
      <c r="E252" s="15"/>
      <c r="F252" s="15"/>
      <c r="G252" s="72"/>
      <c r="H252" s="80"/>
      <c r="I252" s="80"/>
    </row>
    <row r="253" spans="1:9" x14ac:dyDescent="0.25">
      <c r="A253" s="15" t="s">
        <v>402</v>
      </c>
      <c r="B253" s="72" t="s">
        <v>403</v>
      </c>
      <c r="C253" s="76"/>
      <c r="D253" s="76"/>
      <c r="E253" s="15"/>
      <c r="F253" s="15"/>
      <c r="G253" s="72"/>
      <c r="H253" s="80"/>
      <c r="I253" s="80"/>
    </row>
    <row r="254" spans="1:9" ht="30" x14ac:dyDescent="0.25">
      <c r="A254" s="15" t="s">
        <v>404</v>
      </c>
      <c r="B254" s="72" t="s">
        <v>405</v>
      </c>
      <c r="C254" s="76"/>
      <c r="D254" s="76"/>
      <c r="E254" s="15"/>
      <c r="F254" s="15"/>
      <c r="G254" s="72"/>
      <c r="H254" s="80"/>
      <c r="I254" s="80"/>
    </row>
    <row r="255" spans="1:9" x14ac:dyDescent="0.25">
      <c r="A255" s="15" t="s">
        <v>406</v>
      </c>
      <c r="B255" s="72" t="s">
        <v>407</v>
      </c>
      <c r="C255" s="76"/>
      <c r="D255" s="76"/>
      <c r="E255" s="15"/>
      <c r="F255" s="15"/>
      <c r="G255" s="72"/>
      <c r="H255" s="80"/>
      <c r="I255" s="80"/>
    </row>
    <row r="256" spans="1:9" ht="30" x14ac:dyDescent="0.25">
      <c r="A256" s="15" t="s">
        <v>408</v>
      </c>
      <c r="B256" s="72" t="s">
        <v>395</v>
      </c>
      <c r="C256" s="76"/>
      <c r="D256" s="76"/>
      <c r="E256" s="15"/>
      <c r="F256" s="15"/>
      <c r="G256" s="72"/>
      <c r="H256" s="80"/>
      <c r="I256" s="80"/>
    </row>
    <row r="257" spans="1:9" x14ac:dyDescent="0.25">
      <c r="A257" s="15" t="s">
        <v>409</v>
      </c>
      <c r="B257" s="72" t="s">
        <v>410</v>
      </c>
      <c r="C257" s="76">
        <v>1</v>
      </c>
      <c r="D257" s="76" t="s">
        <v>42</v>
      </c>
      <c r="E257" s="16"/>
      <c r="F257" s="15" t="str">
        <f>IF(ISBLANK(E257),"", PRODUCT(C257,E257))</f>
        <v/>
      </c>
      <c r="G257" s="80"/>
      <c r="H257" s="72"/>
      <c r="I257" s="72"/>
    </row>
    <row r="258" spans="1:9" x14ac:dyDescent="0.25">
      <c r="A258" s="15" t="s">
        <v>411</v>
      </c>
      <c r="B258" s="72" t="s">
        <v>410</v>
      </c>
      <c r="C258" s="76"/>
      <c r="D258" s="76"/>
      <c r="E258" s="15"/>
      <c r="F258" s="15"/>
      <c r="G258" s="72"/>
      <c r="H258" s="80"/>
      <c r="I258" s="80"/>
    </row>
    <row r="259" spans="1:9" x14ac:dyDescent="0.25">
      <c r="A259" s="15" t="s">
        <v>412</v>
      </c>
      <c r="B259" s="72" t="s">
        <v>306</v>
      </c>
      <c r="C259" s="76"/>
      <c r="D259" s="76"/>
      <c r="E259" s="15"/>
      <c r="F259" s="15"/>
      <c r="G259" s="72"/>
      <c r="H259" s="80"/>
      <c r="I259" s="80"/>
    </row>
    <row r="260" spans="1:9" x14ac:dyDescent="0.25">
      <c r="A260" s="15" t="s">
        <v>413</v>
      </c>
      <c r="B260" s="72" t="s">
        <v>336</v>
      </c>
      <c r="C260" s="76"/>
      <c r="D260" s="76"/>
      <c r="E260" s="15"/>
      <c r="F260" s="15"/>
      <c r="G260" s="72"/>
      <c r="H260" s="80"/>
      <c r="I260" s="80"/>
    </row>
    <row r="261" spans="1:9" x14ac:dyDescent="0.25">
      <c r="A261" s="15" t="s">
        <v>414</v>
      </c>
      <c r="B261" s="72" t="s">
        <v>338</v>
      </c>
      <c r="C261" s="76"/>
      <c r="D261" s="76"/>
      <c r="E261" s="15"/>
      <c r="F261" s="15"/>
      <c r="G261" s="72"/>
      <c r="H261" s="80"/>
      <c r="I261" s="80"/>
    </row>
    <row r="262" spans="1:9" x14ac:dyDescent="0.25">
      <c r="A262" s="15" t="s">
        <v>415</v>
      </c>
      <c r="B262" s="72" t="s">
        <v>416</v>
      </c>
      <c r="C262" s="76"/>
      <c r="D262" s="76"/>
      <c r="E262" s="15"/>
      <c r="F262" s="15"/>
      <c r="G262" s="72"/>
      <c r="H262" s="80"/>
      <c r="I262" s="80"/>
    </row>
    <row r="263" spans="1:9" ht="30" x14ac:dyDescent="0.25">
      <c r="A263" s="15" t="s">
        <v>417</v>
      </c>
      <c r="B263" s="72" t="s">
        <v>418</v>
      </c>
      <c r="C263" s="76"/>
      <c r="D263" s="76"/>
      <c r="E263" s="15"/>
      <c r="F263" s="15"/>
      <c r="G263" s="72"/>
      <c r="H263" s="80"/>
      <c r="I263" s="80"/>
    </row>
    <row r="264" spans="1:9" ht="45" x14ac:dyDescent="0.25">
      <c r="A264" s="15" t="s">
        <v>419</v>
      </c>
      <c r="B264" s="72" t="s">
        <v>420</v>
      </c>
      <c r="C264" s="76"/>
      <c r="D264" s="76"/>
      <c r="E264" s="15"/>
      <c r="F264" s="15"/>
      <c r="G264" s="72"/>
      <c r="H264" s="80"/>
      <c r="I264" s="80"/>
    </row>
    <row r="265" spans="1:9" x14ac:dyDescent="0.25">
      <c r="A265" s="15" t="s">
        <v>421</v>
      </c>
      <c r="B265" s="72" t="s">
        <v>422</v>
      </c>
      <c r="C265" s="76">
        <v>1</v>
      </c>
      <c r="D265" s="76" t="s">
        <v>42</v>
      </c>
      <c r="E265" s="16"/>
      <c r="F265" s="15" t="str">
        <f>IF(ISBLANK(E265),"", PRODUCT(C265,E265))</f>
        <v/>
      </c>
      <c r="G265" s="80"/>
      <c r="H265" s="72"/>
      <c r="I265" s="72"/>
    </row>
    <row r="266" spans="1:9" x14ac:dyDescent="0.25">
      <c r="A266" s="15" t="s">
        <v>423</v>
      </c>
      <c r="B266" s="72" t="s">
        <v>422</v>
      </c>
      <c r="C266" s="76"/>
      <c r="D266" s="76"/>
      <c r="E266" s="15"/>
      <c r="F266" s="15"/>
      <c r="G266" s="72"/>
      <c r="H266" s="80"/>
      <c r="I266" s="80"/>
    </row>
    <row r="267" spans="1:9" x14ac:dyDescent="0.25">
      <c r="A267" s="15" t="s">
        <v>424</v>
      </c>
      <c r="B267" s="72" t="s">
        <v>306</v>
      </c>
      <c r="C267" s="76"/>
      <c r="D267" s="76"/>
      <c r="E267" s="15"/>
      <c r="F267" s="15"/>
      <c r="G267" s="72"/>
      <c r="H267" s="80"/>
      <c r="I267" s="80"/>
    </row>
    <row r="268" spans="1:9" ht="30" x14ac:dyDescent="0.25">
      <c r="A268" s="15" t="s">
        <v>425</v>
      </c>
      <c r="B268" s="72" t="s">
        <v>426</v>
      </c>
      <c r="C268" s="76"/>
      <c r="D268" s="76"/>
      <c r="E268" s="15"/>
      <c r="F268" s="15"/>
      <c r="G268" s="72"/>
      <c r="H268" s="80"/>
      <c r="I268" s="80"/>
    </row>
    <row r="269" spans="1:9" x14ac:dyDescent="0.25">
      <c r="A269" s="15" t="s">
        <v>427</v>
      </c>
      <c r="B269" s="72" t="s">
        <v>338</v>
      </c>
      <c r="C269" s="76"/>
      <c r="D269" s="76"/>
      <c r="E269" s="15"/>
      <c r="F269" s="15"/>
      <c r="G269" s="72"/>
      <c r="H269" s="80"/>
      <c r="I269" s="80"/>
    </row>
    <row r="270" spans="1:9" x14ac:dyDescent="0.25">
      <c r="A270" s="15" t="s">
        <v>428</v>
      </c>
      <c r="B270" s="72" t="s">
        <v>416</v>
      </c>
      <c r="C270" s="76"/>
      <c r="D270" s="76"/>
      <c r="E270" s="15"/>
      <c r="F270" s="15"/>
      <c r="G270" s="72"/>
      <c r="H270" s="80"/>
      <c r="I270" s="80"/>
    </row>
    <row r="271" spans="1:9" ht="30" x14ac:dyDescent="0.25">
      <c r="A271" s="15" t="s">
        <v>429</v>
      </c>
      <c r="B271" s="72" t="s">
        <v>430</v>
      </c>
      <c r="C271" s="76"/>
      <c r="D271" s="76"/>
      <c r="E271" s="15"/>
      <c r="F271" s="15"/>
      <c r="G271" s="72"/>
      <c r="H271" s="80"/>
      <c r="I271" s="80"/>
    </row>
    <row r="272" spans="1:9" ht="45" x14ac:dyDescent="0.25">
      <c r="A272" s="15" t="s">
        <v>431</v>
      </c>
      <c r="B272" s="72" t="s">
        <v>432</v>
      </c>
      <c r="C272" s="76"/>
      <c r="D272" s="76"/>
      <c r="E272" s="15"/>
      <c r="F272" s="15"/>
      <c r="G272" s="72"/>
      <c r="H272" s="80"/>
      <c r="I272" s="80"/>
    </row>
    <row r="273" spans="1:9" ht="30" x14ac:dyDescent="0.25">
      <c r="A273" s="15" t="s">
        <v>433</v>
      </c>
      <c r="B273" s="72" t="s">
        <v>434</v>
      </c>
      <c r="C273" s="76">
        <v>1</v>
      </c>
      <c r="D273" s="76" t="s">
        <v>42</v>
      </c>
      <c r="E273" s="16"/>
      <c r="F273" s="15" t="str">
        <f>IF(ISBLANK(E273),"", PRODUCT(C273,E273))</f>
        <v/>
      </c>
      <c r="G273" s="80"/>
      <c r="H273" s="72"/>
      <c r="I273" s="72"/>
    </row>
    <row r="274" spans="1:9" ht="30" x14ac:dyDescent="0.25">
      <c r="A274" s="15" t="s">
        <v>435</v>
      </c>
      <c r="B274" s="72" t="s">
        <v>434</v>
      </c>
      <c r="C274" s="76"/>
      <c r="D274" s="76"/>
      <c r="E274" s="15"/>
      <c r="F274" s="15"/>
      <c r="G274" s="72"/>
      <c r="H274" s="80"/>
      <c r="I274" s="80"/>
    </row>
    <row r="275" spans="1:9" x14ac:dyDescent="0.25">
      <c r="A275" s="15" t="s">
        <v>436</v>
      </c>
      <c r="B275" s="72" t="s">
        <v>306</v>
      </c>
      <c r="C275" s="76"/>
      <c r="D275" s="76"/>
      <c r="E275" s="15"/>
      <c r="F275" s="15"/>
      <c r="G275" s="72"/>
      <c r="H275" s="80"/>
      <c r="I275" s="80"/>
    </row>
    <row r="276" spans="1:9" x14ac:dyDescent="0.25">
      <c r="A276" s="15" t="s">
        <v>437</v>
      </c>
      <c r="B276" s="72" t="s">
        <v>382</v>
      </c>
      <c r="C276" s="76"/>
      <c r="D276" s="76"/>
      <c r="E276" s="15"/>
      <c r="F276" s="15"/>
      <c r="G276" s="72"/>
      <c r="H276" s="80"/>
      <c r="I276" s="80"/>
    </row>
    <row r="277" spans="1:9" x14ac:dyDescent="0.25">
      <c r="A277" s="15" t="s">
        <v>438</v>
      </c>
      <c r="B277" s="72" t="s">
        <v>338</v>
      </c>
      <c r="C277" s="76"/>
      <c r="D277" s="76"/>
      <c r="E277" s="15"/>
      <c r="F277" s="15"/>
      <c r="G277" s="72"/>
      <c r="H277" s="80"/>
      <c r="I277" s="80"/>
    </row>
    <row r="278" spans="1:9" x14ac:dyDescent="0.25">
      <c r="A278" s="15" t="s">
        <v>439</v>
      </c>
      <c r="B278" s="72" t="s">
        <v>416</v>
      </c>
      <c r="C278" s="76"/>
      <c r="D278" s="76"/>
      <c r="E278" s="15"/>
      <c r="F278" s="15"/>
      <c r="G278" s="72"/>
      <c r="H278" s="80"/>
      <c r="I278" s="80"/>
    </row>
    <row r="279" spans="1:9" ht="45" x14ac:dyDescent="0.25">
      <c r="A279" s="15" t="s">
        <v>440</v>
      </c>
      <c r="B279" s="72" t="s">
        <v>441</v>
      </c>
      <c r="C279" s="76"/>
      <c r="D279" s="76"/>
      <c r="E279" s="15"/>
      <c r="F279" s="15"/>
      <c r="G279" s="72"/>
      <c r="H279" s="80"/>
      <c r="I279" s="80"/>
    </row>
    <row r="280" spans="1:9" x14ac:dyDescent="0.25">
      <c r="A280" s="15" t="s">
        <v>442</v>
      </c>
      <c r="B280" s="72" t="s">
        <v>443</v>
      </c>
      <c r="C280" s="76"/>
      <c r="D280" s="76"/>
      <c r="E280" s="15"/>
      <c r="F280" s="15"/>
      <c r="G280" s="72"/>
      <c r="H280" s="80"/>
      <c r="I280" s="80"/>
    </row>
    <row r="281" spans="1:9" x14ac:dyDescent="0.25">
      <c r="A281" s="15" t="s">
        <v>444</v>
      </c>
      <c r="B281" s="72" t="s">
        <v>445</v>
      </c>
      <c r="C281" s="76"/>
      <c r="D281" s="76"/>
      <c r="E281" s="15"/>
      <c r="F281" s="15"/>
      <c r="G281" s="72"/>
      <c r="H281" s="80"/>
      <c r="I281" s="80"/>
    </row>
    <row r="282" spans="1:9" x14ac:dyDescent="0.25">
      <c r="A282" s="15" t="s">
        <v>446</v>
      </c>
      <c r="B282" s="72" t="s">
        <v>447</v>
      </c>
      <c r="C282" s="76">
        <v>1</v>
      </c>
      <c r="D282" s="76" t="s">
        <v>42</v>
      </c>
      <c r="E282" s="16"/>
      <c r="F282" s="15" t="str">
        <f>IF(ISBLANK(E282),"", PRODUCT(C282,E282))</f>
        <v/>
      </c>
      <c r="G282" s="80"/>
      <c r="H282" s="72"/>
      <c r="I282" s="72"/>
    </row>
    <row r="283" spans="1:9" x14ac:dyDescent="0.25">
      <c r="A283" s="15" t="s">
        <v>448</v>
      </c>
      <c r="B283" s="72" t="s">
        <v>447</v>
      </c>
      <c r="C283" s="76"/>
      <c r="D283" s="76"/>
      <c r="E283" s="15"/>
      <c r="F283" s="15"/>
      <c r="G283" s="72"/>
      <c r="H283" s="80"/>
      <c r="I283" s="80"/>
    </row>
    <row r="284" spans="1:9" ht="30" x14ac:dyDescent="0.25">
      <c r="A284" s="15" t="s">
        <v>449</v>
      </c>
      <c r="B284" s="72" t="s">
        <v>450</v>
      </c>
      <c r="C284" s="76"/>
      <c r="D284" s="76"/>
      <c r="E284" s="15"/>
      <c r="F284" s="15"/>
      <c r="G284" s="72"/>
      <c r="H284" s="80"/>
      <c r="I284" s="80"/>
    </row>
    <row r="285" spans="1:9" x14ac:dyDescent="0.25">
      <c r="A285" s="15" t="s">
        <v>451</v>
      </c>
      <c r="B285" s="72" t="s">
        <v>452</v>
      </c>
      <c r="C285" s="76"/>
      <c r="D285" s="76"/>
      <c r="E285" s="15"/>
      <c r="F285" s="15"/>
      <c r="G285" s="72"/>
      <c r="H285" s="80"/>
      <c r="I285" s="80"/>
    </row>
    <row r="286" spans="1:9" ht="45" x14ac:dyDescent="0.25">
      <c r="A286" s="15" t="s">
        <v>453</v>
      </c>
      <c r="B286" s="72" t="s">
        <v>454</v>
      </c>
      <c r="C286" s="76"/>
      <c r="D286" s="76"/>
      <c r="E286" s="15"/>
      <c r="F286" s="15"/>
      <c r="G286" s="72"/>
      <c r="H286" s="80"/>
      <c r="I286" s="80"/>
    </row>
    <row r="287" spans="1:9" ht="45" x14ac:dyDescent="0.25">
      <c r="A287" s="15" t="s">
        <v>455</v>
      </c>
      <c r="B287" s="72" t="s">
        <v>456</v>
      </c>
      <c r="C287" s="76"/>
      <c r="D287" s="76"/>
      <c r="E287" s="15"/>
      <c r="F287" s="15"/>
      <c r="G287" s="72"/>
      <c r="H287" s="80"/>
      <c r="I287" s="80"/>
    </row>
    <row r="288" spans="1:9" x14ac:dyDescent="0.25">
      <c r="A288" s="15" t="s">
        <v>457</v>
      </c>
      <c r="B288" s="72" t="s">
        <v>447</v>
      </c>
      <c r="C288" s="76">
        <v>1</v>
      </c>
      <c r="D288" s="76" t="s">
        <v>42</v>
      </c>
      <c r="E288" s="16"/>
      <c r="F288" s="15" t="str">
        <f>IF(ISBLANK(E288),"", PRODUCT(C288,E288))</f>
        <v/>
      </c>
      <c r="G288" s="80"/>
      <c r="H288" s="72"/>
      <c r="I288" s="72"/>
    </row>
    <row r="289" spans="1:9" x14ac:dyDescent="0.25">
      <c r="A289" s="15" t="s">
        <v>458</v>
      </c>
      <c r="B289" s="72" t="s">
        <v>447</v>
      </c>
      <c r="C289" s="76"/>
      <c r="D289" s="76"/>
      <c r="E289" s="15"/>
      <c r="F289" s="15"/>
      <c r="G289" s="72"/>
      <c r="H289" s="80"/>
      <c r="I289" s="80"/>
    </row>
    <row r="290" spans="1:9" x14ac:dyDescent="0.25">
      <c r="A290" s="15" t="s">
        <v>459</v>
      </c>
      <c r="B290" s="72" t="s">
        <v>276</v>
      </c>
      <c r="C290" s="76"/>
      <c r="D290" s="76"/>
      <c r="E290" s="15"/>
      <c r="F290" s="15"/>
      <c r="G290" s="72"/>
      <c r="H290" s="80"/>
      <c r="I290" s="80"/>
    </row>
    <row r="291" spans="1:9" ht="45" x14ac:dyDescent="0.25">
      <c r="A291" s="15" t="s">
        <v>460</v>
      </c>
      <c r="B291" s="72" t="s">
        <v>461</v>
      </c>
      <c r="C291" s="76"/>
      <c r="D291" s="76"/>
      <c r="E291" s="15"/>
      <c r="F291" s="15"/>
      <c r="G291" s="72"/>
      <c r="H291" s="80"/>
      <c r="I291" s="80"/>
    </row>
    <row r="292" spans="1:9" ht="30" x14ac:dyDescent="0.25">
      <c r="A292" s="15" t="s">
        <v>462</v>
      </c>
      <c r="B292" s="72" t="s">
        <v>463</v>
      </c>
      <c r="C292" s="76"/>
      <c r="D292" s="76"/>
      <c r="E292" s="15"/>
      <c r="F292" s="15"/>
      <c r="G292" s="72"/>
      <c r="H292" s="80"/>
      <c r="I292" s="80"/>
    </row>
    <row r="293" spans="1:9" ht="45" x14ac:dyDescent="0.25">
      <c r="A293" s="15" t="s">
        <v>464</v>
      </c>
      <c r="B293" s="72" t="s">
        <v>465</v>
      </c>
      <c r="C293" s="76"/>
      <c r="D293" s="76"/>
      <c r="E293" s="15"/>
      <c r="F293" s="15"/>
      <c r="G293" s="72"/>
      <c r="H293" s="80"/>
      <c r="I293" s="80"/>
    </row>
    <row r="294" spans="1:9" ht="30" x14ac:dyDescent="0.25">
      <c r="A294" s="15" t="s">
        <v>466</v>
      </c>
      <c r="B294" s="72" t="s">
        <v>467</v>
      </c>
      <c r="C294" s="76">
        <v>1</v>
      </c>
      <c r="D294" s="76" t="s">
        <v>42</v>
      </c>
      <c r="E294" s="16"/>
      <c r="F294" s="15" t="str">
        <f>IF(ISBLANK(E294),"", PRODUCT(C294,E294))</f>
        <v/>
      </c>
      <c r="G294" s="80"/>
      <c r="H294" s="72"/>
      <c r="I294" s="72"/>
    </row>
    <row r="295" spans="1:9" ht="30" x14ac:dyDescent="0.25">
      <c r="A295" s="15" t="s">
        <v>468</v>
      </c>
      <c r="B295" s="72" t="s">
        <v>467</v>
      </c>
      <c r="C295" s="76"/>
      <c r="D295" s="76"/>
      <c r="E295" s="15"/>
      <c r="F295" s="15"/>
      <c r="G295" s="72"/>
      <c r="H295" s="80"/>
      <c r="I295" s="80"/>
    </row>
    <row r="296" spans="1:9" x14ac:dyDescent="0.25">
      <c r="A296" s="15" t="s">
        <v>469</v>
      </c>
      <c r="B296" s="72" t="s">
        <v>470</v>
      </c>
      <c r="C296" s="76"/>
      <c r="D296" s="76"/>
      <c r="E296" s="15"/>
      <c r="F296" s="15"/>
      <c r="G296" s="72"/>
      <c r="H296" s="80"/>
      <c r="I296" s="80"/>
    </row>
    <row r="297" spans="1:9" ht="30" x14ac:dyDescent="0.25">
      <c r="A297" s="15" t="s">
        <v>471</v>
      </c>
      <c r="B297" s="72" t="s">
        <v>472</v>
      </c>
      <c r="C297" s="76"/>
      <c r="D297" s="76"/>
      <c r="E297" s="15"/>
      <c r="F297" s="15"/>
      <c r="G297" s="72"/>
      <c r="H297" s="80"/>
      <c r="I297" s="80"/>
    </row>
    <row r="298" spans="1:9" x14ac:dyDescent="0.25">
      <c r="A298" s="15" t="s">
        <v>473</v>
      </c>
      <c r="B298" s="72" t="s">
        <v>474</v>
      </c>
      <c r="C298" s="76"/>
      <c r="D298" s="76"/>
      <c r="E298" s="15"/>
      <c r="F298" s="15"/>
      <c r="G298" s="72"/>
      <c r="H298" s="80"/>
      <c r="I298" s="80"/>
    </row>
    <row r="299" spans="1:9" x14ac:dyDescent="0.25">
      <c r="A299" s="15" t="s">
        <v>475</v>
      </c>
      <c r="B299" s="72" t="s">
        <v>476</v>
      </c>
      <c r="C299" s="76"/>
      <c r="D299" s="76"/>
      <c r="E299" s="15"/>
      <c r="F299" s="15"/>
      <c r="G299" s="72"/>
      <c r="H299" s="80"/>
      <c r="I299" s="80"/>
    </row>
    <row r="300" spans="1:9" x14ac:dyDescent="0.25">
      <c r="A300" s="15" t="s">
        <v>477</v>
      </c>
      <c r="B300" s="72" t="s">
        <v>478</v>
      </c>
      <c r="C300" s="76"/>
      <c r="D300" s="76"/>
      <c r="E300" s="15"/>
      <c r="F300" s="15"/>
      <c r="G300" s="72"/>
      <c r="H300" s="80"/>
      <c r="I300" s="80"/>
    </row>
    <row r="301" spans="1:9" x14ac:dyDescent="0.25">
      <c r="A301" s="15" t="s">
        <v>479</v>
      </c>
      <c r="B301" s="72" t="s">
        <v>480</v>
      </c>
      <c r="C301" s="76"/>
      <c r="D301" s="76"/>
      <c r="E301" s="15"/>
      <c r="F301" s="15"/>
      <c r="G301" s="72"/>
      <c r="H301" s="80"/>
      <c r="I301" s="80"/>
    </row>
    <row r="302" spans="1:9" x14ac:dyDescent="0.25">
      <c r="A302" s="15" t="s">
        <v>481</v>
      </c>
      <c r="B302" s="72" t="s">
        <v>482</v>
      </c>
      <c r="C302" s="76"/>
      <c r="D302" s="76"/>
      <c r="E302" s="15"/>
      <c r="F302" s="15"/>
      <c r="G302" s="72"/>
      <c r="H302" s="80"/>
      <c r="I302" s="80"/>
    </row>
    <row r="303" spans="1:9" x14ac:dyDescent="0.25">
      <c r="A303" s="15" t="s">
        <v>483</v>
      </c>
      <c r="B303" s="72" t="s">
        <v>377</v>
      </c>
      <c r="C303" s="76">
        <v>1</v>
      </c>
      <c r="D303" s="76" t="s">
        <v>42</v>
      </c>
      <c r="E303" s="16"/>
      <c r="F303" s="15" t="str">
        <f>IF(ISBLANK(E303),"", PRODUCT(C303,E303))</f>
        <v/>
      </c>
      <c r="G303" s="80"/>
      <c r="H303" s="72"/>
      <c r="I303" s="72"/>
    </row>
    <row r="304" spans="1:9" x14ac:dyDescent="0.25">
      <c r="A304" s="15" t="s">
        <v>484</v>
      </c>
      <c r="B304" s="72" t="s">
        <v>377</v>
      </c>
      <c r="C304" s="76"/>
      <c r="D304" s="76"/>
      <c r="E304" s="15"/>
      <c r="F304" s="15"/>
      <c r="G304" s="72"/>
      <c r="H304" s="80"/>
      <c r="I304" s="80"/>
    </row>
    <row r="305" spans="1:9" x14ac:dyDescent="0.25">
      <c r="A305" s="15" t="s">
        <v>485</v>
      </c>
      <c r="B305" s="72" t="s">
        <v>306</v>
      </c>
      <c r="C305" s="76"/>
      <c r="D305" s="76"/>
      <c r="E305" s="15"/>
      <c r="F305" s="15"/>
      <c r="G305" s="72"/>
      <c r="H305" s="80"/>
      <c r="I305" s="80"/>
    </row>
    <row r="306" spans="1:9" x14ac:dyDescent="0.25">
      <c r="A306" s="15" t="s">
        <v>486</v>
      </c>
      <c r="B306" s="72" t="s">
        <v>487</v>
      </c>
      <c r="C306" s="76"/>
      <c r="D306" s="76"/>
      <c r="E306" s="15"/>
      <c r="F306" s="15"/>
      <c r="G306" s="72"/>
      <c r="H306" s="80"/>
      <c r="I306" s="80"/>
    </row>
    <row r="307" spans="1:9" x14ac:dyDescent="0.25">
      <c r="A307" s="15" t="s">
        <v>488</v>
      </c>
      <c r="B307" s="72" t="s">
        <v>338</v>
      </c>
      <c r="C307" s="76"/>
      <c r="D307" s="76"/>
      <c r="E307" s="15"/>
      <c r="F307" s="15"/>
      <c r="G307" s="72"/>
      <c r="H307" s="80"/>
      <c r="I307" s="80"/>
    </row>
    <row r="308" spans="1:9" ht="30" x14ac:dyDescent="0.25">
      <c r="A308" s="15" t="s">
        <v>489</v>
      </c>
      <c r="B308" s="72" t="s">
        <v>385</v>
      </c>
      <c r="C308" s="76"/>
      <c r="D308" s="76"/>
      <c r="E308" s="15"/>
      <c r="F308" s="15"/>
      <c r="G308" s="72"/>
      <c r="H308" s="80"/>
      <c r="I308" s="80"/>
    </row>
    <row r="309" spans="1:9" ht="45" x14ac:dyDescent="0.25">
      <c r="A309" s="15" t="s">
        <v>490</v>
      </c>
      <c r="B309" s="72" t="s">
        <v>491</v>
      </c>
      <c r="C309" s="76"/>
      <c r="D309" s="76"/>
      <c r="E309" s="15"/>
      <c r="F309" s="15"/>
      <c r="G309" s="72"/>
      <c r="H309" s="80"/>
      <c r="I309" s="80"/>
    </row>
    <row r="310" spans="1:9" ht="30" x14ac:dyDescent="0.25">
      <c r="A310" s="15" t="s">
        <v>492</v>
      </c>
      <c r="B310" s="72" t="s">
        <v>493</v>
      </c>
      <c r="C310" s="76"/>
      <c r="D310" s="76"/>
      <c r="E310" s="15"/>
      <c r="F310" s="15"/>
      <c r="G310" s="72"/>
      <c r="H310" s="80"/>
      <c r="I310" s="80"/>
    </row>
    <row r="311" spans="1:9" x14ac:dyDescent="0.25">
      <c r="A311" s="15" t="s">
        <v>494</v>
      </c>
      <c r="B311" s="72" t="s">
        <v>495</v>
      </c>
      <c r="C311" s="76">
        <v>1</v>
      </c>
      <c r="D311" s="76" t="s">
        <v>42</v>
      </c>
      <c r="E311" s="16"/>
      <c r="F311" s="15" t="str">
        <f>IF(ISBLANK(E311),"", PRODUCT(C311,E311))</f>
        <v/>
      </c>
      <c r="G311" s="80"/>
      <c r="H311" s="72"/>
      <c r="I311" s="72"/>
    </row>
    <row r="312" spans="1:9" x14ac:dyDescent="0.25">
      <c r="A312" s="15" t="s">
        <v>496</v>
      </c>
      <c r="B312" s="72" t="s">
        <v>495</v>
      </c>
      <c r="C312" s="76"/>
      <c r="D312" s="76"/>
      <c r="E312" s="15"/>
      <c r="F312" s="15"/>
      <c r="G312" s="72"/>
      <c r="H312" s="80"/>
      <c r="I312" s="80"/>
    </row>
    <row r="313" spans="1:9" x14ac:dyDescent="0.25">
      <c r="A313" s="15" t="s">
        <v>497</v>
      </c>
      <c r="B313" s="72" t="s">
        <v>498</v>
      </c>
      <c r="C313" s="76"/>
      <c r="D313" s="76"/>
      <c r="E313" s="15"/>
      <c r="F313" s="15"/>
      <c r="G313" s="72"/>
      <c r="H313" s="80"/>
      <c r="I313" s="80"/>
    </row>
    <row r="314" spans="1:9" x14ac:dyDescent="0.25">
      <c r="A314" s="15" t="s">
        <v>499</v>
      </c>
      <c r="B314" s="72" t="s">
        <v>500</v>
      </c>
      <c r="C314" s="76"/>
      <c r="D314" s="76"/>
      <c r="E314" s="15"/>
      <c r="F314" s="15"/>
      <c r="G314" s="72"/>
      <c r="H314" s="80"/>
      <c r="I314" s="80"/>
    </row>
    <row r="315" spans="1:9" x14ac:dyDescent="0.25">
      <c r="A315" s="15" t="s">
        <v>501</v>
      </c>
      <c r="B315" s="72" t="s">
        <v>502</v>
      </c>
      <c r="C315" s="76"/>
      <c r="D315" s="76"/>
      <c r="E315" s="15"/>
      <c r="F315" s="15"/>
      <c r="G315" s="72"/>
      <c r="H315" s="80"/>
      <c r="I315" s="80"/>
    </row>
    <row r="316" spans="1:9" ht="30" x14ac:dyDescent="0.25">
      <c r="A316" s="15" t="s">
        <v>503</v>
      </c>
      <c r="B316" s="72" t="s">
        <v>504</v>
      </c>
      <c r="C316" s="76"/>
      <c r="D316" s="76"/>
      <c r="E316" s="15"/>
      <c r="F316" s="15"/>
      <c r="G316" s="72"/>
      <c r="H316" s="80"/>
      <c r="I316" s="80"/>
    </row>
    <row r="317" spans="1:9" ht="30" x14ac:dyDescent="0.25">
      <c r="A317" s="15" t="s">
        <v>505</v>
      </c>
      <c r="B317" s="72" t="s">
        <v>506</v>
      </c>
      <c r="C317" s="76"/>
      <c r="D317" s="76"/>
      <c r="E317" s="15"/>
      <c r="F317" s="15"/>
      <c r="G317" s="72"/>
      <c r="H317" s="80"/>
      <c r="I317" s="80"/>
    </row>
    <row r="318" spans="1:9" ht="30" x14ac:dyDescent="0.25">
      <c r="A318" s="15" t="s">
        <v>507</v>
      </c>
      <c r="B318" s="72" t="s">
        <v>508</v>
      </c>
      <c r="C318" s="76"/>
      <c r="D318" s="76"/>
      <c r="E318" s="15"/>
      <c r="F318" s="15"/>
      <c r="G318" s="72"/>
      <c r="H318" s="80"/>
      <c r="I318" s="80"/>
    </row>
    <row r="319" spans="1:9" ht="30" x14ac:dyDescent="0.25">
      <c r="A319" s="15" t="s">
        <v>509</v>
      </c>
      <c r="B319" s="72" t="s">
        <v>510</v>
      </c>
      <c r="C319" s="76"/>
      <c r="D319" s="76"/>
      <c r="E319" s="15"/>
      <c r="F319" s="15"/>
      <c r="G319" s="72"/>
      <c r="H319" s="80"/>
      <c r="I319" s="80"/>
    </row>
    <row r="320" spans="1:9" ht="30" x14ac:dyDescent="0.25">
      <c r="E320" s="14" t="s">
        <v>151</v>
      </c>
      <c r="F320" s="14" t="str">
        <f>IF((COUNT(C179:C319)&lt;&gt;COUNT(F179:F319)),"", ROUND(SUM(F179:F319),2))</f>
        <v/>
      </c>
      <c r="G320" s="79" t="str">
        <f>IF((COUNT(C179:C319)&lt;&gt;COUNT(F179:F319)),"Neužpildytos visų objektų kainos", "")</f>
        <v>Neužpildytos visų objektų kainos</v>
      </c>
    </row>
    <row r="321" spans="1:9" ht="30" x14ac:dyDescent="0.25">
      <c r="C321" s="75" t="s">
        <v>152</v>
      </c>
      <c r="D321" s="78"/>
      <c r="E321" s="14" t="s">
        <v>153</v>
      </c>
      <c r="F321" s="14" t="str">
        <f>IF(OR(F320="",D321=""),"", ROUND(PRODUCT(D321,F320)/100,2))</f>
        <v/>
      </c>
      <c r="G321" s="79" t="str">
        <f>IF(D321="", "Nurodykite taikomą PVM dydį", "")</f>
        <v>Nurodykite taikomą PVM dydį</v>
      </c>
    </row>
    <row r="322" spans="1:9" x14ac:dyDescent="0.25">
      <c r="E322" s="14" t="s">
        <v>154</v>
      </c>
      <c r="F322" s="14">
        <f>IF(ISBLANK(F321), "", ROUND(SUM(F320:F321),2))</f>
        <v>0</v>
      </c>
    </row>
    <row r="326" spans="1:9" x14ac:dyDescent="0.25">
      <c r="A326" s="12" t="s">
        <v>511</v>
      </c>
      <c r="B326" s="69" t="s">
        <v>512</v>
      </c>
    </row>
    <row r="328" spans="1:9" x14ac:dyDescent="0.25">
      <c r="A328" s="12" t="s">
        <v>28</v>
      </c>
    </row>
    <row r="329" spans="1:9" ht="45" x14ac:dyDescent="0.25">
      <c r="A329" s="14" t="s">
        <v>29</v>
      </c>
      <c r="B329" s="71" t="s">
        <v>30</v>
      </c>
      <c r="C329" s="75" t="s">
        <v>31</v>
      </c>
      <c r="D329" s="75" t="s">
        <v>32</v>
      </c>
      <c r="E329" s="14" t="s">
        <v>33</v>
      </c>
      <c r="F329" s="14" t="s">
        <v>34</v>
      </c>
      <c r="G329" s="71" t="s">
        <v>35</v>
      </c>
      <c r="H329" s="71" t="s">
        <v>36</v>
      </c>
      <c r="I329" s="71" t="s">
        <v>37</v>
      </c>
    </row>
    <row r="330" spans="1:9" x14ac:dyDescent="0.25">
      <c r="A330" s="14" t="s">
        <v>513</v>
      </c>
      <c r="B330" s="71" t="s">
        <v>514</v>
      </c>
      <c r="C330" s="76"/>
      <c r="D330" s="76"/>
      <c r="E330" s="15"/>
      <c r="F330" s="15"/>
      <c r="G330" s="72"/>
      <c r="H330" s="72"/>
      <c r="I330" s="72"/>
    </row>
    <row r="331" spans="1:9" x14ac:dyDescent="0.25">
      <c r="A331" s="15" t="s">
        <v>515</v>
      </c>
      <c r="B331" s="72" t="s">
        <v>516</v>
      </c>
      <c r="C331" s="76">
        <v>1</v>
      </c>
      <c r="D331" s="76" t="s">
        <v>42</v>
      </c>
      <c r="E331" s="16"/>
      <c r="F331" s="15" t="str">
        <f>IF(ISBLANK(E331),"", PRODUCT(C331,E331))</f>
        <v/>
      </c>
      <c r="G331" s="80"/>
      <c r="H331" s="72"/>
      <c r="I331" s="72"/>
    </row>
    <row r="332" spans="1:9" x14ac:dyDescent="0.25">
      <c r="A332" s="15" t="s">
        <v>517</v>
      </c>
      <c r="B332" s="72" t="s">
        <v>516</v>
      </c>
      <c r="C332" s="76"/>
      <c r="D332" s="76"/>
      <c r="E332" s="15"/>
      <c r="F332" s="15"/>
      <c r="G332" s="72"/>
      <c r="H332" s="80"/>
      <c r="I332" s="80"/>
    </row>
    <row r="333" spans="1:9" x14ac:dyDescent="0.25">
      <c r="A333" s="15" t="s">
        <v>518</v>
      </c>
      <c r="B333" s="72" t="s">
        <v>519</v>
      </c>
      <c r="C333" s="76"/>
      <c r="D333" s="76"/>
      <c r="E333" s="15"/>
      <c r="F333" s="15"/>
      <c r="G333" s="72"/>
      <c r="H333" s="80"/>
      <c r="I333" s="80"/>
    </row>
    <row r="334" spans="1:9" x14ac:dyDescent="0.25">
      <c r="A334" s="15" t="s">
        <v>520</v>
      </c>
      <c r="B334" s="72" t="s">
        <v>521</v>
      </c>
      <c r="C334" s="76"/>
      <c r="D334" s="76"/>
      <c r="E334" s="15"/>
      <c r="F334" s="15"/>
      <c r="G334" s="72"/>
      <c r="H334" s="80"/>
      <c r="I334" s="80"/>
    </row>
    <row r="335" spans="1:9" ht="30" x14ac:dyDescent="0.25">
      <c r="A335" s="15" t="s">
        <v>522</v>
      </c>
      <c r="B335" s="72" t="s">
        <v>523</v>
      </c>
      <c r="C335" s="76"/>
      <c r="D335" s="76"/>
      <c r="E335" s="15"/>
      <c r="F335" s="15"/>
      <c r="G335" s="72"/>
      <c r="H335" s="80"/>
      <c r="I335" s="80"/>
    </row>
    <row r="336" spans="1:9" ht="30" x14ac:dyDescent="0.25">
      <c r="A336" s="15" t="s">
        <v>524</v>
      </c>
      <c r="B336" s="72" t="s">
        <v>525</v>
      </c>
      <c r="C336" s="76"/>
      <c r="D336" s="76"/>
      <c r="E336" s="15"/>
      <c r="F336" s="15"/>
      <c r="G336" s="72"/>
      <c r="H336" s="80"/>
      <c r="I336" s="80"/>
    </row>
    <row r="337" spans="1:9" x14ac:dyDescent="0.25">
      <c r="A337" s="15" t="s">
        <v>526</v>
      </c>
      <c r="B337" s="72" t="s">
        <v>527</v>
      </c>
      <c r="C337" s="76">
        <v>1</v>
      </c>
      <c r="D337" s="76" t="s">
        <v>42</v>
      </c>
      <c r="E337" s="16"/>
      <c r="F337" s="15" t="str">
        <f>IF(ISBLANK(E337),"", PRODUCT(C337,E337))</f>
        <v/>
      </c>
      <c r="G337" s="80"/>
      <c r="H337" s="72"/>
      <c r="I337" s="72"/>
    </row>
    <row r="338" spans="1:9" x14ac:dyDescent="0.25">
      <c r="A338" s="15" t="s">
        <v>528</v>
      </c>
      <c r="B338" s="72" t="s">
        <v>527</v>
      </c>
      <c r="C338" s="76"/>
      <c r="D338" s="76"/>
      <c r="E338" s="15"/>
      <c r="F338" s="15"/>
      <c r="G338" s="72"/>
      <c r="H338" s="80"/>
      <c r="I338" s="80"/>
    </row>
    <row r="339" spans="1:9" x14ac:dyDescent="0.25">
      <c r="A339" s="15" t="s">
        <v>529</v>
      </c>
      <c r="B339" s="72" t="s">
        <v>530</v>
      </c>
      <c r="C339" s="76"/>
      <c r="D339" s="76"/>
      <c r="E339" s="15"/>
      <c r="F339" s="15"/>
      <c r="G339" s="72"/>
      <c r="H339" s="80"/>
      <c r="I339" s="80"/>
    </row>
    <row r="340" spans="1:9" x14ac:dyDescent="0.25">
      <c r="A340" s="15" t="s">
        <v>531</v>
      </c>
      <c r="B340" s="72" t="s">
        <v>532</v>
      </c>
      <c r="C340" s="76"/>
      <c r="D340" s="76"/>
      <c r="E340" s="15"/>
      <c r="F340" s="15"/>
      <c r="G340" s="72"/>
      <c r="H340" s="80"/>
      <c r="I340" s="80"/>
    </row>
    <row r="341" spans="1:9" x14ac:dyDescent="0.25">
      <c r="A341" s="15" t="s">
        <v>533</v>
      </c>
      <c r="B341" s="72" t="s">
        <v>534</v>
      </c>
      <c r="C341" s="76"/>
      <c r="D341" s="76"/>
      <c r="E341" s="15"/>
      <c r="F341" s="15"/>
      <c r="G341" s="72"/>
      <c r="H341" s="80"/>
      <c r="I341" s="80"/>
    </row>
    <row r="342" spans="1:9" ht="30" x14ac:dyDescent="0.25">
      <c r="A342" s="15" t="s">
        <v>535</v>
      </c>
      <c r="B342" s="72" t="s">
        <v>536</v>
      </c>
      <c r="C342" s="76">
        <v>1</v>
      </c>
      <c r="D342" s="76" t="s">
        <v>42</v>
      </c>
      <c r="E342" s="16"/>
      <c r="F342" s="15" t="str">
        <f>IF(ISBLANK(E342),"", PRODUCT(C342,E342))</f>
        <v/>
      </c>
      <c r="G342" s="80"/>
      <c r="H342" s="72"/>
      <c r="I342" s="72"/>
    </row>
    <row r="343" spans="1:9" ht="30" x14ac:dyDescent="0.25">
      <c r="A343" s="15" t="s">
        <v>537</v>
      </c>
      <c r="B343" s="72" t="s">
        <v>536</v>
      </c>
      <c r="C343" s="76"/>
      <c r="D343" s="76"/>
      <c r="E343" s="15"/>
      <c r="F343" s="15"/>
      <c r="G343" s="72"/>
      <c r="H343" s="80"/>
      <c r="I343" s="80"/>
    </row>
    <row r="344" spans="1:9" x14ac:dyDescent="0.25">
      <c r="A344" s="15" t="s">
        <v>538</v>
      </c>
      <c r="B344" s="72" t="s">
        <v>306</v>
      </c>
      <c r="C344" s="76"/>
      <c r="D344" s="76"/>
      <c r="E344" s="15"/>
      <c r="F344" s="15"/>
      <c r="G344" s="72"/>
      <c r="H344" s="80"/>
      <c r="I344" s="80"/>
    </row>
    <row r="345" spans="1:9" x14ac:dyDescent="0.25">
      <c r="A345" s="15" t="s">
        <v>539</v>
      </c>
      <c r="B345" s="72" t="s">
        <v>540</v>
      </c>
      <c r="C345" s="76"/>
      <c r="D345" s="76"/>
      <c r="E345" s="15"/>
      <c r="F345" s="15"/>
      <c r="G345" s="72"/>
      <c r="H345" s="80"/>
      <c r="I345" s="80"/>
    </row>
    <row r="346" spans="1:9" x14ac:dyDescent="0.25">
      <c r="A346" s="15" t="s">
        <v>541</v>
      </c>
      <c r="B346" s="72" t="s">
        <v>542</v>
      </c>
      <c r="C346" s="76"/>
      <c r="D346" s="76"/>
      <c r="E346" s="15"/>
      <c r="F346" s="15"/>
      <c r="G346" s="72"/>
      <c r="H346" s="80"/>
      <c r="I346" s="80"/>
    </row>
    <row r="347" spans="1:9" x14ac:dyDescent="0.25">
      <c r="A347" s="15" t="s">
        <v>543</v>
      </c>
      <c r="B347" s="72" t="s">
        <v>544</v>
      </c>
      <c r="C347" s="76"/>
      <c r="D347" s="76"/>
      <c r="E347" s="15"/>
      <c r="F347" s="15"/>
      <c r="G347" s="72"/>
      <c r="H347" s="80"/>
      <c r="I347" s="80"/>
    </row>
    <row r="348" spans="1:9" ht="30" x14ac:dyDescent="0.25">
      <c r="A348" s="15" t="s">
        <v>545</v>
      </c>
      <c r="B348" s="72" t="s">
        <v>546</v>
      </c>
      <c r="C348" s="76"/>
      <c r="D348" s="76"/>
      <c r="E348" s="15"/>
      <c r="F348" s="15"/>
      <c r="G348" s="72"/>
      <c r="H348" s="80"/>
      <c r="I348" s="80"/>
    </row>
    <row r="349" spans="1:9" ht="45" x14ac:dyDescent="0.25">
      <c r="A349" s="15" t="s">
        <v>547</v>
      </c>
      <c r="B349" s="72" t="s">
        <v>548</v>
      </c>
      <c r="C349" s="76"/>
      <c r="D349" s="76"/>
      <c r="E349" s="15"/>
      <c r="F349" s="15"/>
      <c r="G349" s="72"/>
      <c r="H349" s="80"/>
      <c r="I349" s="80"/>
    </row>
    <row r="350" spans="1:9" ht="30" x14ac:dyDescent="0.25">
      <c r="A350" s="15" t="s">
        <v>549</v>
      </c>
      <c r="B350" s="72" t="s">
        <v>550</v>
      </c>
      <c r="C350" s="76"/>
      <c r="D350" s="76"/>
      <c r="E350" s="15"/>
      <c r="F350" s="15"/>
      <c r="G350" s="72"/>
      <c r="H350" s="80"/>
      <c r="I350" s="80"/>
    </row>
    <row r="351" spans="1:9" ht="30" x14ac:dyDescent="0.25">
      <c r="A351" s="15" t="s">
        <v>551</v>
      </c>
      <c r="B351" s="72" t="s">
        <v>552</v>
      </c>
      <c r="C351" s="76"/>
      <c r="D351" s="76"/>
      <c r="E351" s="15"/>
      <c r="F351" s="15"/>
      <c r="G351" s="72"/>
      <c r="H351" s="80"/>
      <c r="I351" s="80"/>
    </row>
    <row r="352" spans="1:9" ht="30" x14ac:dyDescent="0.25">
      <c r="A352" s="15" t="s">
        <v>553</v>
      </c>
      <c r="B352" s="72" t="s">
        <v>554</v>
      </c>
      <c r="C352" s="76">
        <v>1</v>
      </c>
      <c r="D352" s="76" t="s">
        <v>42</v>
      </c>
      <c r="E352" s="16"/>
      <c r="F352" s="15" t="str">
        <f>IF(ISBLANK(E352),"", PRODUCT(C352,E352))</f>
        <v/>
      </c>
      <c r="G352" s="80"/>
      <c r="H352" s="72"/>
      <c r="I352" s="72"/>
    </row>
    <row r="353" spans="1:9" ht="30" x14ac:dyDescent="0.25">
      <c r="A353" s="15" t="s">
        <v>555</v>
      </c>
      <c r="B353" s="72" t="s">
        <v>554</v>
      </c>
      <c r="C353" s="76"/>
      <c r="D353" s="76"/>
      <c r="E353" s="15"/>
      <c r="F353" s="15"/>
      <c r="G353" s="72"/>
      <c r="H353" s="80"/>
      <c r="I353" s="80"/>
    </row>
    <row r="354" spans="1:9" x14ac:dyDescent="0.25">
      <c r="A354" s="15" t="s">
        <v>556</v>
      </c>
      <c r="B354" s="72" t="s">
        <v>306</v>
      </c>
      <c r="C354" s="76"/>
      <c r="D354" s="76"/>
      <c r="E354" s="15"/>
      <c r="F354" s="15"/>
      <c r="G354" s="72"/>
      <c r="H354" s="80"/>
      <c r="I354" s="80"/>
    </row>
    <row r="355" spans="1:9" x14ac:dyDescent="0.25">
      <c r="A355" s="15" t="s">
        <v>557</v>
      </c>
      <c r="B355" s="72" t="s">
        <v>519</v>
      </c>
      <c r="C355" s="76"/>
      <c r="D355" s="76"/>
      <c r="E355" s="15"/>
      <c r="F355" s="15"/>
      <c r="G355" s="72"/>
      <c r="H355" s="80"/>
      <c r="I355" s="80"/>
    </row>
    <row r="356" spans="1:9" x14ac:dyDescent="0.25">
      <c r="A356" s="15" t="s">
        <v>558</v>
      </c>
      <c r="B356" s="72" t="s">
        <v>559</v>
      </c>
      <c r="C356" s="76"/>
      <c r="D356" s="76"/>
      <c r="E356" s="15"/>
      <c r="F356" s="15"/>
      <c r="G356" s="72"/>
      <c r="H356" s="80"/>
      <c r="I356" s="80"/>
    </row>
    <row r="357" spans="1:9" ht="60" x14ac:dyDescent="0.25">
      <c r="A357" s="15" t="s">
        <v>560</v>
      </c>
      <c r="B357" s="72" t="s">
        <v>561</v>
      </c>
      <c r="C357" s="76"/>
      <c r="D357" s="76"/>
      <c r="E357" s="15"/>
      <c r="F357" s="15"/>
      <c r="G357" s="72"/>
      <c r="H357" s="80"/>
      <c r="I357" s="80"/>
    </row>
    <row r="358" spans="1:9" x14ac:dyDescent="0.25">
      <c r="A358" s="15" t="s">
        <v>562</v>
      </c>
      <c r="B358" s="72" t="s">
        <v>563</v>
      </c>
      <c r="C358" s="76"/>
      <c r="D358" s="76"/>
      <c r="E358" s="15"/>
      <c r="F358" s="15"/>
      <c r="G358" s="72"/>
      <c r="H358" s="80"/>
      <c r="I358" s="80"/>
    </row>
    <row r="359" spans="1:9" ht="30" x14ac:dyDescent="0.25">
      <c r="A359" s="15" t="s">
        <v>564</v>
      </c>
      <c r="B359" s="72" t="s">
        <v>565</v>
      </c>
      <c r="C359" s="76"/>
      <c r="D359" s="76"/>
      <c r="E359" s="15"/>
      <c r="F359" s="15"/>
      <c r="G359" s="72"/>
      <c r="H359" s="80"/>
      <c r="I359" s="80"/>
    </row>
    <row r="360" spans="1:9" ht="30" x14ac:dyDescent="0.25">
      <c r="A360" s="15" t="s">
        <v>566</v>
      </c>
      <c r="B360" s="72" t="s">
        <v>567</v>
      </c>
      <c r="C360" s="76"/>
      <c r="D360" s="76"/>
      <c r="E360" s="15"/>
      <c r="F360" s="15"/>
      <c r="G360" s="72"/>
      <c r="H360" s="80"/>
      <c r="I360" s="80"/>
    </row>
    <row r="361" spans="1:9" ht="30" x14ac:dyDescent="0.25">
      <c r="A361" s="15" t="s">
        <v>568</v>
      </c>
      <c r="B361" s="72" t="s">
        <v>569</v>
      </c>
      <c r="C361" s="76"/>
      <c r="D361" s="76"/>
      <c r="E361" s="15"/>
      <c r="F361" s="15"/>
      <c r="G361" s="72"/>
      <c r="H361" s="80"/>
      <c r="I361" s="80"/>
    </row>
    <row r="362" spans="1:9" x14ac:dyDescent="0.25">
      <c r="A362" s="15" t="s">
        <v>570</v>
      </c>
      <c r="B362" s="72" t="s">
        <v>571</v>
      </c>
      <c r="C362" s="76">
        <v>1</v>
      </c>
      <c r="D362" s="76" t="s">
        <v>42</v>
      </c>
      <c r="E362" s="16"/>
      <c r="F362" s="15" t="str">
        <f>IF(ISBLANK(E362),"", PRODUCT(C362,E362))</f>
        <v/>
      </c>
      <c r="G362" s="80"/>
      <c r="H362" s="72"/>
      <c r="I362" s="72"/>
    </row>
    <row r="363" spans="1:9" x14ac:dyDescent="0.25">
      <c r="A363" s="15" t="s">
        <v>572</v>
      </c>
      <c r="B363" s="72" t="s">
        <v>571</v>
      </c>
      <c r="C363" s="76"/>
      <c r="D363" s="76"/>
      <c r="E363" s="15"/>
      <c r="F363" s="15"/>
      <c r="G363" s="72"/>
      <c r="H363" s="80"/>
      <c r="I363" s="80"/>
    </row>
    <row r="364" spans="1:9" x14ac:dyDescent="0.25">
      <c r="A364" s="15" t="s">
        <v>573</v>
      </c>
      <c r="B364" s="72" t="s">
        <v>574</v>
      </c>
      <c r="C364" s="76"/>
      <c r="D364" s="76"/>
      <c r="E364" s="15"/>
      <c r="F364" s="15"/>
      <c r="G364" s="72"/>
      <c r="H364" s="80"/>
      <c r="I364" s="80"/>
    </row>
    <row r="365" spans="1:9" x14ac:dyDescent="0.25">
      <c r="A365" s="15" t="s">
        <v>575</v>
      </c>
      <c r="B365" s="72" t="s">
        <v>576</v>
      </c>
      <c r="C365" s="76"/>
      <c r="D365" s="76"/>
      <c r="E365" s="15"/>
      <c r="F365" s="15"/>
      <c r="G365" s="72"/>
      <c r="H365" s="80"/>
      <c r="I365" s="80"/>
    </row>
    <row r="366" spans="1:9" x14ac:dyDescent="0.25">
      <c r="A366" s="15" t="s">
        <v>577</v>
      </c>
      <c r="B366" s="72" t="s">
        <v>578</v>
      </c>
      <c r="C366" s="76"/>
      <c r="D366" s="76"/>
      <c r="E366" s="15"/>
      <c r="F366" s="15"/>
      <c r="G366" s="72"/>
      <c r="H366" s="80"/>
      <c r="I366" s="80"/>
    </row>
    <row r="367" spans="1:9" x14ac:dyDescent="0.25">
      <c r="A367" s="15" t="s">
        <v>579</v>
      </c>
      <c r="B367" s="72" t="s">
        <v>580</v>
      </c>
      <c r="C367" s="76"/>
      <c r="D367" s="76"/>
      <c r="E367" s="15"/>
      <c r="F367" s="15"/>
      <c r="G367" s="72"/>
      <c r="H367" s="80"/>
      <c r="I367" s="80"/>
    </row>
    <row r="368" spans="1:9" ht="30" x14ac:dyDescent="0.25">
      <c r="A368" s="15" t="s">
        <v>581</v>
      </c>
      <c r="B368" s="72" t="s">
        <v>582</v>
      </c>
      <c r="C368" s="76"/>
      <c r="D368" s="76"/>
      <c r="E368" s="15"/>
      <c r="F368" s="15"/>
      <c r="G368" s="72"/>
      <c r="H368" s="80"/>
      <c r="I368" s="80"/>
    </row>
    <row r="369" spans="1:9" ht="30" x14ac:dyDescent="0.25">
      <c r="A369" s="15" t="s">
        <v>583</v>
      </c>
      <c r="B369" s="72" t="s">
        <v>584</v>
      </c>
      <c r="C369" s="76"/>
      <c r="D369" s="76"/>
      <c r="E369" s="15"/>
      <c r="F369" s="15"/>
      <c r="G369" s="72"/>
      <c r="H369" s="80"/>
      <c r="I369" s="80"/>
    </row>
    <row r="370" spans="1:9" x14ac:dyDescent="0.25">
      <c r="A370" s="15" t="s">
        <v>585</v>
      </c>
      <c r="B370" s="72" t="s">
        <v>586</v>
      </c>
      <c r="C370" s="76">
        <v>1</v>
      </c>
      <c r="D370" s="76" t="s">
        <v>42</v>
      </c>
      <c r="E370" s="16"/>
      <c r="F370" s="15" t="str">
        <f>IF(ISBLANK(E370),"", PRODUCT(C370,E370))</f>
        <v/>
      </c>
      <c r="G370" s="80"/>
      <c r="H370" s="72"/>
      <c r="I370" s="72"/>
    </row>
    <row r="371" spans="1:9" x14ac:dyDescent="0.25">
      <c r="A371" s="15" t="s">
        <v>587</v>
      </c>
      <c r="B371" s="72" t="s">
        <v>586</v>
      </c>
      <c r="C371" s="76"/>
      <c r="D371" s="76"/>
      <c r="E371" s="15"/>
      <c r="F371" s="15"/>
      <c r="G371" s="72"/>
      <c r="H371" s="80"/>
      <c r="I371" s="80"/>
    </row>
    <row r="372" spans="1:9" x14ac:dyDescent="0.25">
      <c r="A372" s="15" t="s">
        <v>588</v>
      </c>
      <c r="B372" s="72" t="s">
        <v>589</v>
      </c>
      <c r="C372" s="76"/>
      <c r="D372" s="76"/>
      <c r="E372" s="15"/>
      <c r="F372" s="15"/>
      <c r="G372" s="72"/>
      <c r="H372" s="80"/>
      <c r="I372" s="80"/>
    </row>
    <row r="373" spans="1:9" x14ac:dyDescent="0.25">
      <c r="A373" s="15" t="s">
        <v>590</v>
      </c>
      <c r="B373" s="72" t="s">
        <v>306</v>
      </c>
      <c r="C373" s="76"/>
      <c r="D373" s="76"/>
      <c r="E373" s="15"/>
      <c r="F373" s="15"/>
      <c r="G373" s="72"/>
      <c r="H373" s="80"/>
      <c r="I373" s="80"/>
    </row>
    <row r="374" spans="1:9" x14ac:dyDescent="0.25">
      <c r="A374" s="15" t="s">
        <v>591</v>
      </c>
      <c r="B374" s="72" t="s">
        <v>592</v>
      </c>
      <c r="C374" s="76"/>
      <c r="D374" s="76"/>
      <c r="E374" s="15"/>
      <c r="F374" s="15"/>
      <c r="G374" s="72"/>
      <c r="H374" s="80"/>
      <c r="I374" s="80"/>
    </row>
    <row r="375" spans="1:9" ht="60" x14ac:dyDescent="0.25">
      <c r="A375" s="15" t="s">
        <v>593</v>
      </c>
      <c r="B375" s="72" t="s">
        <v>594</v>
      </c>
      <c r="C375" s="76"/>
      <c r="D375" s="76"/>
      <c r="E375" s="15"/>
      <c r="F375" s="15"/>
      <c r="G375" s="72"/>
      <c r="H375" s="80"/>
      <c r="I375" s="80"/>
    </row>
    <row r="376" spans="1:9" x14ac:dyDescent="0.25">
      <c r="A376" s="15" t="s">
        <v>595</v>
      </c>
      <c r="B376" s="72" t="s">
        <v>563</v>
      </c>
      <c r="C376" s="76"/>
      <c r="D376" s="76"/>
      <c r="E376" s="15"/>
      <c r="F376" s="15"/>
      <c r="G376" s="72"/>
      <c r="H376" s="80"/>
      <c r="I376" s="80"/>
    </row>
    <row r="377" spans="1:9" ht="30" x14ac:dyDescent="0.25">
      <c r="A377" s="15" t="s">
        <v>596</v>
      </c>
      <c r="B377" s="72" t="s">
        <v>567</v>
      </c>
      <c r="C377" s="76"/>
      <c r="D377" s="76"/>
      <c r="E377" s="15"/>
      <c r="F377" s="15"/>
      <c r="G377" s="72"/>
      <c r="H377" s="80"/>
      <c r="I377" s="80"/>
    </row>
    <row r="378" spans="1:9" ht="30" x14ac:dyDescent="0.25">
      <c r="A378" s="15" t="s">
        <v>597</v>
      </c>
      <c r="B378" s="72" t="s">
        <v>598</v>
      </c>
      <c r="C378" s="76">
        <v>1</v>
      </c>
      <c r="D378" s="76" t="s">
        <v>42</v>
      </c>
      <c r="E378" s="16"/>
      <c r="F378" s="15" t="str">
        <f>IF(ISBLANK(E378),"", PRODUCT(C378,E378))</f>
        <v/>
      </c>
      <c r="G378" s="80"/>
      <c r="H378" s="72"/>
      <c r="I378" s="72"/>
    </row>
    <row r="379" spans="1:9" ht="30" x14ac:dyDescent="0.25">
      <c r="A379" s="15" t="s">
        <v>599</v>
      </c>
      <c r="B379" s="72" t="s">
        <v>598</v>
      </c>
      <c r="C379" s="76"/>
      <c r="D379" s="76"/>
      <c r="E379" s="15"/>
      <c r="F379" s="15"/>
      <c r="G379" s="72"/>
      <c r="H379" s="80"/>
      <c r="I379" s="80"/>
    </row>
    <row r="380" spans="1:9" x14ac:dyDescent="0.25">
      <c r="A380" s="15" t="s">
        <v>600</v>
      </c>
      <c r="B380" s="72" t="s">
        <v>601</v>
      </c>
      <c r="C380" s="76"/>
      <c r="D380" s="76"/>
      <c r="E380" s="15"/>
      <c r="F380" s="15"/>
      <c r="G380" s="72"/>
      <c r="H380" s="80"/>
      <c r="I380" s="80"/>
    </row>
    <row r="381" spans="1:9" x14ac:dyDescent="0.25">
      <c r="A381" s="15" t="s">
        <v>602</v>
      </c>
      <c r="B381" s="72" t="s">
        <v>603</v>
      </c>
      <c r="C381" s="76"/>
      <c r="D381" s="76"/>
      <c r="E381" s="15"/>
      <c r="F381" s="15"/>
      <c r="G381" s="72"/>
      <c r="H381" s="80"/>
      <c r="I381" s="80"/>
    </row>
    <row r="382" spans="1:9" ht="60" x14ac:dyDescent="0.25">
      <c r="A382" s="15" t="s">
        <v>604</v>
      </c>
      <c r="B382" s="72" t="s">
        <v>605</v>
      </c>
      <c r="C382" s="76"/>
      <c r="D382" s="76"/>
      <c r="E382" s="15"/>
      <c r="F382" s="15"/>
      <c r="G382" s="72"/>
      <c r="H382" s="80"/>
      <c r="I382" s="80"/>
    </row>
    <row r="383" spans="1:9" x14ac:dyDescent="0.25">
      <c r="A383" s="15" t="s">
        <v>606</v>
      </c>
      <c r="B383" s="72" t="s">
        <v>607</v>
      </c>
      <c r="C383" s="76"/>
      <c r="D383" s="76"/>
      <c r="E383" s="15"/>
      <c r="F383" s="15"/>
      <c r="G383" s="72"/>
      <c r="H383" s="80"/>
      <c r="I383" s="80"/>
    </row>
    <row r="384" spans="1:9" ht="75" x14ac:dyDescent="0.25">
      <c r="A384" s="15" t="s">
        <v>608</v>
      </c>
      <c r="B384" s="72" t="s">
        <v>609</v>
      </c>
      <c r="C384" s="76"/>
      <c r="D384" s="76"/>
      <c r="E384" s="15"/>
      <c r="F384" s="15"/>
      <c r="G384" s="72"/>
      <c r="H384" s="80"/>
      <c r="I384" s="80"/>
    </row>
    <row r="385" spans="1:9" ht="30" x14ac:dyDescent="0.25">
      <c r="A385" s="15" t="s">
        <v>610</v>
      </c>
      <c r="B385" s="72" t="s">
        <v>611</v>
      </c>
      <c r="C385" s="76">
        <v>1</v>
      </c>
      <c r="D385" s="76" t="s">
        <v>42</v>
      </c>
      <c r="E385" s="16"/>
      <c r="F385" s="15" t="str">
        <f>IF(ISBLANK(E385),"", PRODUCT(C385,E385))</f>
        <v/>
      </c>
      <c r="G385" s="80"/>
      <c r="H385" s="72"/>
      <c r="I385" s="72"/>
    </row>
    <row r="386" spans="1:9" ht="30" x14ac:dyDescent="0.25">
      <c r="A386" s="15" t="s">
        <v>612</v>
      </c>
      <c r="B386" s="72" t="s">
        <v>611</v>
      </c>
      <c r="C386" s="76"/>
      <c r="D386" s="76"/>
      <c r="E386" s="15"/>
      <c r="F386" s="15"/>
      <c r="G386" s="72"/>
      <c r="H386" s="80"/>
      <c r="I386" s="80"/>
    </row>
    <row r="387" spans="1:9" x14ac:dyDescent="0.25">
      <c r="A387" s="15" t="s">
        <v>613</v>
      </c>
      <c r="B387" s="72" t="s">
        <v>306</v>
      </c>
      <c r="C387" s="76"/>
      <c r="D387" s="76"/>
      <c r="E387" s="15"/>
      <c r="F387" s="15"/>
      <c r="G387" s="72"/>
      <c r="H387" s="80"/>
      <c r="I387" s="80"/>
    </row>
    <row r="388" spans="1:9" x14ac:dyDescent="0.25">
      <c r="A388" s="15" t="s">
        <v>614</v>
      </c>
      <c r="B388" s="72" t="s">
        <v>519</v>
      </c>
      <c r="C388" s="76"/>
      <c r="D388" s="76"/>
      <c r="E388" s="15"/>
      <c r="F388" s="15"/>
      <c r="G388" s="72"/>
      <c r="H388" s="80"/>
      <c r="I388" s="80"/>
    </row>
    <row r="389" spans="1:9" x14ac:dyDescent="0.25">
      <c r="A389" s="15" t="s">
        <v>615</v>
      </c>
      <c r="B389" s="72" t="s">
        <v>616</v>
      </c>
      <c r="C389" s="76"/>
      <c r="D389" s="76"/>
      <c r="E389" s="15"/>
      <c r="F389" s="15"/>
      <c r="G389" s="72"/>
      <c r="H389" s="80"/>
      <c r="I389" s="80"/>
    </row>
    <row r="390" spans="1:9" ht="45" x14ac:dyDescent="0.25">
      <c r="A390" s="15" t="s">
        <v>617</v>
      </c>
      <c r="B390" s="72" t="s">
        <v>618</v>
      </c>
      <c r="C390" s="76"/>
      <c r="D390" s="76"/>
      <c r="E390" s="15"/>
      <c r="F390" s="15"/>
      <c r="G390" s="72"/>
      <c r="H390" s="80"/>
      <c r="I390" s="80"/>
    </row>
    <row r="391" spans="1:9" ht="30" x14ac:dyDescent="0.25">
      <c r="A391" s="15" t="s">
        <v>619</v>
      </c>
      <c r="B391" s="72" t="s">
        <v>620</v>
      </c>
      <c r="C391" s="76"/>
      <c r="D391" s="76"/>
      <c r="E391" s="15"/>
      <c r="F391" s="15"/>
      <c r="G391" s="72"/>
      <c r="H391" s="80"/>
      <c r="I391" s="80"/>
    </row>
    <row r="392" spans="1:9" ht="45" x14ac:dyDescent="0.25">
      <c r="A392" s="15" t="s">
        <v>621</v>
      </c>
      <c r="B392" s="72" t="s">
        <v>622</v>
      </c>
      <c r="C392" s="76"/>
      <c r="D392" s="76"/>
      <c r="E392" s="15"/>
      <c r="F392" s="15"/>
      <c r="G392" s="72"/>
      <c r="H392" s="80"/>
      <c r="I392" s="80"/>
    </row>
    <row r="393" spans="1:9" ht="45" x14ac:dyDescent="0.25">
      <c r="A393" s="15" t="s">
        <v>623</v>
      </c>
      <c r="B393" s="72" t="s">
        <v>624</v>
      </c>
      <c r="C393" s="76"/>
      <c r="D393" s="76"/>
      <c r="E393" s="15"/>
      <c r="F393" s="15"/>
      <c r="G393" s="72"/>
      <c r="H393" s="80"/>
      <c r="I393" s="80"/>
    </row>
    <row r="394" spans="1:9" ht="45" x14ac:dyDescent="0.25">
      <c r="A394" s="15" t="s">
        <v>625</v>
      </c>
      <c r="B394" s="72" t="s">
        <v>626</v>
      </c>
      <c r="C394" s="76"/>
      <c r="D394" s="76"/>
      <c r="E394" s="15"/>
      <c r="F394" s="15"/>
      <c r="G394" s="72"/>
      <c r="H394" s="80"/>
      <c r="I394" s="80"/>
    </row>
    <row r="395" spans="1:9" x14ac:dyDescent="0.25">
      <c r="A395" s="15" t="s">
        <v>627</v>
      </c>
      <c r="B395" s="72" t="s">
        <v>628</v>
      </c>
      <c r="C395" s="76">
        <v>1</v>
      </c>
      <c r="D395" s="76" t="s">
        <v>42</v>
      </c>
      <c r="E395" s="16"/>
      <c r="F395" s="15" t="str">
        <f>IF(ISBLANK(E395),"", PRODUCT(C395,E395))</f>
        <v/>
      </c>
      <c r="G395" s="80"/>
      <c r="H395" s="72"/>
      <c r="I395" s="72"/>
    </row>
    <row r="396" spans="1:9" x14ac:dyDescent="0.25">
      <c r="A396" s="15" t="s">
        <v>629</v>
      </c>
      <c r="B396" s="72" t="s">
        <v>630</v>
      </c>
      <c r="C396" s="76"/>
      <c r="D396" s="76"/>
      <c r="E396" s="15"/>
      <c r="F396" s="15"/>
      <c r="G396" s="72"/>
      <c r="H396" s="80"/>
      <c r="I396" s="80"/>
    </row>
    <row r="397" spans="1:9" x14ac:dyDescent="0.25">
      <c r="A397" s="15" t="s">
        <v>631</v>
      </c>
      <c r="B397" s="72" t="s">
        <v>632</v>
      </c>
      <c r="C397" s="76"/>
      <c r="D397" s="76"/>
      <c r="E397" s="15"/>
      <c r="F397" s="15"/>
      <c r="G397" s="72"/>
      <c r="H397" s="80"/>
      <c r="I397" s="80"/>
    </row>
    <row r="398" spans="1:9" x14ac:dyDescent="0.25">
      <c r="A398" s="15" t="s">
        <v>633</v>
      </c>
      <c r="B398" s="72" t="s">
        <v>634</v>
      </c>
      <c r="C398" s="76"/>
      <c r="D398" s="76"/>
      <c r="E398" s="15"/>
      <c r="F398" s="15"/>
      <c r="G398" s="72"/>
      <c r="H398" s="80"/>
      <c r="I398" s="80"/>
    </row>
    <row r="399" spans="1:9" x14ac:dyDescent="0.25">
      <c r="A399" s="15" t="s">
        <v>635</v>
      </c>
      <c r="B399" s="72" t="s">
        <v>636</v>
      </c>
      <c r="C399" s="76"/>
      <c r="D399" s="76"/>
      <c r="E399" s="15"/>
      <c r="F399" s="15"/>
      <c r="G399" s="72"/>
      <c r="H399" s="80"/>
      <c r="I399" s="80"/>
    </row>
    <row r="400" spans="1:9" x14ac:dyDescent="0.25">
      <c r="A400" s="15" t="s">
        <v>637</v>
      </c>
      <c r="B400" s="72" t="s">
        <v>638</v>
      </c>
      <c r="C400" s="76">
        <v>1</v>
      </c>
      <c r="D400" s="76" t="s">
        <v>42</v>
      </c>
      <c r="E400" s="16"/>
      <c r="F400" s="15" t="str">
        <f>IF(ISBLANK(E400),"", PRODUCT(C400,E400))</f>
        <v/>
      </c>
      <c r="G400" s="80"/>
      <c r="H400" s="72"/>
      <c r="I400" s="72"/>
    </row>
    <row r="401" spans="1:9" x14ac:dyDescent="0.25">
      <c r="A401" s="15" t="s">
        <v>639</v>
      </c>
      <c r="B401" s="72" t="s">
        <v>640</v>
      </c>
      <c r="C401" s="76"/>
      <c r="D401" s="76"/>
      <c r="E401" s="15"/>
      <c r="F401" s="15"/>
      <c r="G401" s="72"/>
      <c r="H401" s="80"/>
      <c r="I401" s="80"/>
    </row>
    <row r="402" spans="1:9" x14ac:dyDescent="0.25">
      <c r="A402" s="15" t="s">
        <v>641</v>
      </c>
      <c r="B402" s="72" t="s">
        <v>642</v>
      </c>
      <c r="C402" s="76"/>
      <c r="D402" s="76"/>
      <c r="E402" s="15"/>
      <c r="F402" s="15"/>
      <c r="G402" s="72"/>
      <c r="H402" s="80"/>
      <c r="I402" s="80"/>
    </row>
    <row r="403" spans="1:9" x14ac:dyDescent="0.25">
      <c r="A403" s="15" t="s">
        <v>643</v>
      </c>
      <c r="B403" s="72" t="s">
        <v>644</v>
      </c>
      <c r="C403" s="76"/>
      <c r="D403" s="76"/>
      <c r="E403" s="15"/>
      <c r="F403" s="15"/>
      <c r="G403" s="72"/>
      <c r="H403" s="80"/>
      <c r="I403" s="80"/>
    </row>
    <row r="404" spans="1:9" x14ac:dyDescent="0.25">
      <c r="A404" s="15" t="s">
        <v>645</v>
      </c>
      <c r="B404" s="72" t="s">
        <v>142</v>
      </c>
      <c r="C404" s="76"/>
      <c r="D404" s="76"/>
      <c r="E404" s="15"/>
      <c r="F404" s="15"/>
      <c r="G404" s="72"/>
      <c r="H404" s="80"/>
      <c r="I404" s="80"/>
    </row>
    <row r="405" spans="1:9" x14ac:dyDescent="0.25">
      <c r="A405" s="15" t="s">
        <v>646</v>
      </c>
      <c r="B405" s="72" t="s">
        <v>647</v>
      </c>
      <c r="C405" s="76"/>
      <c r="D405" s="76"/>
      <c r="E405" s="15"/>
      <c r="F405" s="15"/>
      <c r="G405" s="72"/>
      <c r="H405" s="80"/>
      <c r="I405" s="80"/>
    </row>
    <row r="406" spans="1:9" x14ac:dyDescent="0.25">
      <c r="A406" s="15" t="s">
        <v>648</v>
      </c>
      <c r="B406" s="72" t="s">
        <v>638</v>
      </c>
      <c r="C406" s="76">
        <v>1</v>
      </c>
      <c r="D406" s="76" t="s">
        <v>42</v>
      </c>
      <c r="E406" s="16"/>
      <c r="F406" s="15" t="str">
        <f>IF(ISBLANK(E406),"", PRODUCT(C406,E406))</f>
        <v/>
      </c>
      <c r="G406" s="80"/>
      <c r="H406" s="72"/>
      <c r="I406" s="72"/>
    </row>
    <row r="407" spans="1:9" x14ac:dyDescent="0.25">
      <c r="A407" s="15" t="s">
        <v>649</v>
      </c>
      <c r="B407" s="72" t="s">
        <v>650</v>
      </c>
      <c r="C407" s="76"/>
      <c r="D407" s="76"/>
      <c r="E407" s="15"/>
      <c r="F407" s="15"/>
      <c r="G407" s="72"/>
      <c r="H407" s="80"/>
      <c r="I407" s="80"/>
    </row>
    <row r="408" spans="1:9" x14ac:dyDescent="0.25">
      <c r="A408" s="15" t="s">
        <v>651</v>
      </c>
      <c r="B408" s="72" t="s">
        <v>652</v>
      </c>
      <c r="C408" s="76"/>
      <c r="D408" s="76"/>
      <c r="E408" s="15"/>
      <c r="F408" s="15"/>
      <c r="G408" s="72"/>
      <c r="H408" s="80"/>
      <c r="I408" s="80"/>
    </row>
    <row r="409" spans="1:9" x14ac:dyDescent="0.25">
      <c r="A409" s="15" t="s">
        <v>653</v>
      </c>
      <c r="B409" s="72" t="s">
        <v>644</v>
      </c>
      <c r="C409" s="76"/>
      <c r="D409" s="76"/>
      <c r="E409" s="15"/>
      <c r="F409" s="15"/>
      <c r="G409" s="72"/>
      <c r="H409" s="80"/>
      <c r="I409" s="80"/>
    </row>
    <row r="410" spans="1:9" x14ac:dyDescent="0.25">
      <c r="A410" s="15" t="s">
        <v>654</v>
      </c>
      <c r="B410" s="72" t="s">
        <v>655</v>
      </c>
      <c r="C410" s="76"/>
      <c r="D410" s="76"/>
      <c r="E410" s="15"/>
      <c r="F410" s="15"/>
      <c r="G410" s="72"/>
      <c r="H410" s="80"/>
      <c r="I410" s="80"/>
    </row>
    <row r="411" spans="1:9" x14ac:dyDescent="0.25">
      <c r="A411" s="15" t="s">
        <v>656</v>
      </c>
      <c r="B411" s="72" t="s">
        <v>647</v>
      </c>
      <c r="C411" s="76"/>
      <c r="D411" s="76"/>
      <c r="E411" s="15"/>
      <c r="F411" s="15"/>
      <c r="G411" s="72"/>
      <c r="H411" s="80"/>
      <c r="I411" s="80"/>
    </row>
    <row r="412" spans="1:9" x14ac:dyDescent="0.25">
      <c r="A412" s="15" t="s">
        <v>657</v>
      </c>
      <c r="B412" s="72" t="s">
        <v>638</v>
      </c>
      <c r="C412" s="76">
        <v>1</v>
      </c>
      <c r="D412" s="76" t="s">
        <v>42</v>
      </c>
      <c r="E412" s="16"/>
      <c r="F412" s="15" t="str">
        <f>IF(ISBLANK(E412),"", PRODUCT(C412,E412))</f>
        <v/>
      </c>
      <c r="G412" s="80"/>
      <c r="H412" s="72"/>
      <c r="I412" s="72"/>
    </row>
    <row r="413" spans="1:9" x14ac:dyDescent="0.25">
      <c r="A413" s="15" t="s">
        <v>658</v>
      </c>
      <c r="B413" s="72" t="s">
        <v>659</v>
      </c>
      <c r="C413" s="76"/>
      <c r="D413" s="76"/>
      <c r="E413" s="15"/>
      <c r="F413" s="15"/>
      <c r="G413" s="72"/>
      <c r="H413" s="80"/>
      <c r="I413" s="80"/>
    </row>
    <row r="414" spans="1:9" x14ac:dyDescent="0.25">
      <c r="A414" s="15" t="s">
        <v>660</v>
      </c>
      <c r="B414" s="72" t="s">
        <v>652</v>
      </c>
      <c r="C414" s="76"/>
      <c r="D414" s="76"/>
      <c r="E414" s="15"/>
      <c r="F414" s="15"/>
      <c r="G414" s="72"/>
      <c r="H414" s="80"/>
      <c r="I414" s="80"/>
    </row>
    <row r="415" spans="1:9" x14ac:dyDescent="0.25">
      <c r="A415" s="15" t="s">
        <v>661</v>
      </c>
      <c r="B415" s="72" t="s">
        <v>644</v>
      </c>
      <c r="C415" s="76"/>
      <c r="D415" s="76"/>
      <c r="E415" s="15"/>
      <c r="F415" s="15"/>
      <c r="G415" s="72"/>
      <c r="H415" s="80"/>
      <c r="I415" s="80"/>
    </row>
    <row r="416" spans="1:9" x14ac:dyDescent="0.25">
      <c r="A416" s="15" t="s">
        <v>662</v>
      </c>
      <c r="B416" s="72" t="s">
        <v>655</v>
      </c>
      <c r="C416" s="76"/>
      <c r="D416" s="76"/>
      <c r="E416" s="15"/>
      <c r="F416" s="15"/>
      <c r="G416" s="72"/>
      <c r="H416" s="80"/>
      <c r="I416" s="80"/>
    </row>
    <row r="417" spans="1:9" x14ac:dyDescent="0.25">
      <c r="A417" s="15" t="s">
        <v>663</v>
      </c>
      <c r="B417" s="72" t="s">
        <v>647</v>
      </c>
      <c r="C417" s="76"/>
      <c r="D417" s="76"/>
      <c r="E417" s="15"/>
      <c r="F417" s="15"/>
      <c r="G417" s="72"/>
      <c r="H417" s="80"/>
      <c r="I417" s="80"/>
    </row>
    <row r="418" spans="1:9" ht="30" x14ac:dyDescent="0.25">
      <c r="E418" s="14" t="s">
        <v>151</v>
      </c>
      <c r="F418" s="14" t="str">
        <f>IF((COUNT(C331:C417)&lt;&gt;COUNT(F331:F417)),"", ROUND(SUM(F331:F417),2))</f>
        <v/>
      </c>
      <c r="G418" s="79" t="str">
        <f>IF((COUNT(C331:C417)&lt;&gt;COUNT(F331:F417)),"Neužpildytos visų objektų kainos", "")</f>
        <v>Neužpildytos visų objektų kainos</v>
      </c>
    </row>
    <row r="419" spans="1:9" ht="30" x14ac:dyDescent="0.25">
      <c r="C419" s="75" t="s">
        <v>152</v>
      </c>
      <c r="D419" s="78"/>
      <c r="E419" s="14" t="s">
        <v>153</v>
      </c>
      <c r="F419" s="14" t="str">
        <f>IF(OR(F418="",D419=""),"", ROUND(PRODUCT(D419,F418)/100,2))</f>
        <v/>
      </c>
      <c r="G419" s="79" t="str">
        <f>IF(D419="", "Nurodykite taikomą PVM dydį", "")</f>
        <v>Nurodykite taikomą PVM dydį</v>
      </c>
    </row>
    <row r="420" spans="1:9" x14ac:dyDescent="0.25">
      <c r="E420" s="14" t="s">
        <v>154</v>
      </c>
      <c r="F420" s="14">
        <f>IF(ISBLANK(F419), "", ROUND(SUM(F418:F419),2))</f>
        <v>0</v>
      </c>
    </row>
    <row r="424" spans="1:9" x14ac:dyDescent="0.25">
      <c r="A424" s="12" t="s">
        <v>664</v>
      </c>
      <c r="B424" s="69" t="s">
        <v>665</v>
      </c>
    </row>
    <row r="426" spans="1:9" x14ac:dyDescent="0.25">
      <c r="A426" s="12" t="s">
        <v>28</v>
      </c>
    </row>
    <row r="427" spans="1:9" ht="45" x14ac:dyDescent="0.25">
      <c r="A427" s="14" t="s">
        <v>29</v>
      </c>
      <c r="B427" s="71" t="s">
        <v>30</v>
      </c>
      <c r="C427" s="75" t="s">
        <v>31</v>
      </c>
      <c r="D427" s="75" t="s">
        <v>32</v>
      </c>
      <c r="E427" s="14" t="s">
        <v>33</v>
      </c>
      <c r="F427" s="14" t="s">
        <v>34</v>
      </c>
      <c r="G427" s="71" t="s">
        <v>35</v>
      </c>
      <c r="H427" s="71" t="s">
        <v>36</v>
      </c>
      <c r="I427" s="71" t="s">
        <v>37</v>
      </c>
    </row>
    <row r="428" spans="1:9" x14ac:dyDescent="0.25">
      <c r="A428" s="14" t="s">
        <v>666</v>
      </c>
      <c r="B428" s="71" t="s">
        <v>667</v>
      </c>
      <c r="C428" s="76"/>
      <c r="D428" s="76"/>
      <c r="E428" s="15"/>
      <c r="F428" s="15"/>
      <c r="G428" s="72"/>
      <c r="H428" s="72"/>
      <c r="I428" s="72"/>
    </row>
    <row r="429" spans="1:9" x14ac:dyDescent="0.25">
      <c r="A429" s="15" t="s">
        <v>668</v>
      </c>
      <c r="B429" s="72" t="s">
        <v>669</v>
      </c>
      <c r="C429" s="76">
        <v>1</v>
      </c>
      <c r="D429" s="76" t="s">
        <v>42</v>
      </c>
      <c r="E429" s="16"/>
      <c r="F429" s="15" t="str">
        <f>IF(ISBLANK(E429),"", PRODUCT(C429,E429))</f>
        <v/>
      </c>
      <c r="G429" s="80"/>
      <c r="H429" s="72"/>
      <c r="I429" s="72"/>
    </row>
    <row r="430" spans="1:9" x14ac:dyDescent="0.25">
      <c r="A430" s="15" t="s">
        <v>670</v>
      </c>
      <c r="B430" s="72" t="s">
        <v>669</v>
      </c>
      <c r="C430" s="76"/>
      <c r="D430" s="76"/>
      <c r="E430" s="15"/>
      <c r="F430" s="15"/>
      <c r="G430" s="72"/>
      <c r="H430" s="80"/>
      <c r="I430" s="80"/>
    </row>
    <row r="431" spans="1:9" x14ac:dyDescent="0.25">
      <c r="A431" s="15" t="s">
        <v>671</v>
      </c>
      <c r="B431" s="72" t="s">
        <v>672</v>
      </c>
      <c r="C431" s="76"/>
      <c r="D431" s="76"/>
      <c r="E431" s="15"/>
      <c r="F431" s="15"/>
      <c r="G431" s="72"/>
      <c r="H431" s="80"/>
      <c r="I431" s="80"/>
    </row>
    <row r="432" spans="1:9" ht="45" x14ac:dyDescent="0.25">
      <c r="A432" s="15" t="s">
        <v>673</v>
      </c>
      <c r="B432" s="72" t="s">
        <v>674</v>
      </c>
      <c r="C432" s="76"/>
      <c r="D432" s="76"/>
      <c r="E432" s="15"/>
      <c r="F432" s="15"/>
      <c r="G432" s="72"/>
      <c r="H432" s="80"/>
      <c r="I432" s="80"/>
    </row>
    <row r="433" spans="1:9" ht="45" x14ac:dyDescent="0.25">
      <c r="A433" s="15" t="s">
        <v>675</v>
      </c>
      <c r="B433" s="72" t="s">
        <v>676</v>
      </c>
      <c r="C433" s="76"/>
      <c r="D433" s="76"/>
      <c r="E433" s="15"/>
      <c r="F433" s="15"/>
      <c r="G433" s="72"/>
      <c r="H433" s="80"/>
      <c r="I433" s="80"/>
    </row>
    <row r="434" spans="1:9" ht="45" x14ac:dyDescent="0.25">
      <c r="A434" s="15" t="s">
        <v>677</v>
      </c>
      <c r="B434" s="72" t="s">
        <v>678</v>
      </c>
      <c r="C434" s="76"/>
      <c r="D434" s="76"/>
      <c r="E434" s="15"/>
      <c r="F434" s="15"/>
      <c r="G434" s="72"/>
      <c r="H434" s="80"/>
      <c r="I434" s="80"/>
    </row>
    <row r="435" spans="1:9" x14ac:dyDescent="0.25">
      <c r="A435" s="15" t="s">
        <v>679</v>
      </c>
      <c r="B435" s="72" t="s">
        <v>680</v>
      </c>
      <c r="C435" s="76"/>
      <c r="D435" s="76"/>
      <c r="E435" s="15"/>
      <c r="F435" s="15"/>
      <c r="G435" s="72"/>
      <c r="H435" s="80"/>
      <c r="I435" s="80"/>
    </row>
    <row r="436" spans="1:9" x14ac:dyDescent="0.25">
      <c r="A436" s="15" t="s">
        <v>681</v>
      </c>
      <c r="B436" s="72" t="s">
        <v>682</v>
      </c>
      <c r="C436" s="76"/>
      <c r="D436" s="76"/>
      <c r="E436" s="15"/>
      <c r="F436" s="15"/>
      <c r="G436" s="72"/>
      <c r="H436" s="80"/>
      <c r="I436" s="80"/>
    </row>
    <row r="437" spans="1:9" x14ac:dyDescent="0.25">
      <c r="A437" s="15" t="s">
        <v>683</v>
      </c>
      <c r="B437" s="72" t="s">
        <v>684</v>
      </c>
      <c r="C437" s="76">
        <v>1</v>
      </c>
      <c r="D437" s="76" t="s">
        <v>42</v>
      </c>
      <c r="E437" s="16"/>
      <c r="F437" s="15" t="str">
        <f>IF(ISBLANK(E437),"", PRODUCT(C437,E437))</f>
        <v/>
      </c>
      <c r="G437" s="80"/>
      <c r="H437" s="72"/>
      <c r="I437" s="72"/>
    </row>
    <row r="438" spans="1:9" x14ac:dyDescent="0.25">
      <c r="A438" s="15" t="s">
        <v>685</v>
      </c>
      <c r="B438" s="72" t="s">
        <v>684</v>
      </c>
      <c r="C438" s="76"/>
      <c r="D438" s="76"/>
      <c r="E438" s="15"/>
      <c r="F438" s="15"/>
      <c r="G438" s="72"/>
      <c r="H438" s="80"/>
      <c r="I438" s="80"/>
    </row>
    <row r="439" spans="1:9" x14ac:dyDescent="0.25">
      <c r="A439" s="15" t="s">
        <v>686</v>
      </c>
      <c r="B439" s="72" t="s">
        <v>687</v>
      </c>
      <c r="C439" s="76"/>
      <c r="D439" s="76"/>
      <c r="E439" s="15"/>
      <c r="F439" s="15"/>
      <c r="G439" s="72"/>
      <c r="H439" s="80"/>
      <c r="I439" s="80"/>
    </row>
    <row r="440" spans="1:9" ht="30" x14ac:dyDescent="0.25">
      <c r="A440" s="15" t="s">
        <v>688</v>
      </c>
      <c r="B440" s="72" t="s">
        <v>689</v>
      </c>
      <c r="C440" s="76"/>
      <c r="D440" s="76"/>
      <c r="E440" s="15"/>
      <c r="F440" s="15"/>
      <c r="G440" s="72"/>
      <c r="H440" s="80"/>
      <c r="I440" s="80"/>
    </row>
    <row r="441" spans="1:9" x14ac:dyDescent="0.25">
      <c r="A441" s="15" t="s">
        <v>690</v>
      </c>
      <c r="B441" s="72" t="s">
        <v>691</v>
      </c>
      <c r="C441" s="76"/>
      <c r="D441" s="76"/>
      <c r="E441" s="15"/>
      <c r="F441" s="15"/>
      <c r="G441" s="72"/>
      <c r="H441" s="80"/>
      <c r="I441" s="80"/>
    </row>
    <row r="442" spans="1:9" x14ac:dyDescent="0.25">
      <c r="A442" s="15" t="s">
        <v>692</v>
      </c>
      <c r="B442" s="72" t="s">
        <v>693</v>
      </c>
      <c r="C442" s="76"/>
      <c r="D442" s="76"/>
      <c r="E442" s="15"/>
      <c r="F442" s="15"/>
      <c r="G442" s="72"/>
      <c r="H442" s="80"/>
      <c r="I442" s="80"/>
    </row>
    <row r="443" spans="1:9" x14ac:dyDescent="0.25">
      <c r="A443" s="15" t="s">
        <v>694</v>
      </c>
      <c r="B443" s="72" t="s">
        <v>682</v>
      </c>
      <c r="C443" s="76"/>
      <c r="D443" s="76"/>
      <c r="E443" s="15"/>
      <c r="F443" s="15"/>
      <c r="G443" s="72"/>
      <c r="H443" s="80"/>
      <c r="I443" s="80"/>
    </row>
    <row r="444" spans="1:9" x14ac:dyDescent="0.25">
      <c r="A444" s="15" t="s">
        <v>695</v>
      </c>
      <c r="B444" s="72" t="s">
        <v>696</v>
      </c>
      <c r="C444" s="76">
        <v>1</v>
      </c>
      <c r="D444" s="76" t="s">
        <v>42</v>
      </c>
      <c r="E444" s="16"/>
      <c r="F444" s="15" t="str">
        <f>IF(ISBLANK(E444),"", PRODUCT(C444,E444))</f>
        <v/>
      </c>
      <c r="G444" s="80"/>
      <c r="H444" s="72"/>
      <c r="I444" s="72"/>
    </row>
    <row r="445" spans="1:9" x14ac:dyDescent="0.25">
      <c r="A445" s="15" t="s">
        <v>697</v>
      </c>
      <c r="B445" s="72" t="s">
        <v>696</v>
      </c>
      <c r="C445" s="76"/>
      <c r="D445" s="76"/>
      <c r="E445" s="15"/>
      <c r="F445" s="15"/>
      <c r="G445" s="72"/>
      <c r="H445" s="80"/>
      <c r="I445" s="80"/>
    </row>
    <row r="446" spans="1:9" x14ac:dyDescent="0.25">
      <c r="A446" s="15" t="s">
        <v>698</v>
      </c>
      <c r="B446" s="72" t="s">
        <v>699</v>
      </c>
      <c r="C446" s="76"/>
      <c r="D446" s="76"/>
      <c r="E446" s="15"/>
      <c r="F446" s="15"/>
      <c r="G446" s="72"/>
      <c r="H446" s="80"/>
      <c r="I446" s="80"/>
    </row>
    <row r="447" spans="1:9" x14ac:dyDescent="0.25">
      <c r="A447" s="15" t="s">
        <v>700</v>
      </c>
      <c r="B447" s="72" t="s">
        <v>701</v>
      </c>
      <c r="C447" s="76"/>
      <c r="D447" s="76"/>
      <c r="E447" s="15"/>
      <c r="F447" s="15"/>
      <c r="G447" s="72"/>
      <c r="H447" s="80"/>
      <c r="I447" s="80"/>
    </row>
    <row r="448" spans="1:9" ht="30" x14ac:dyDescent="0.25">
      <c r="A448" s="15" t="s">
        <v>702</v>
      </c>
      <c r="B448" s="72" t="s">
        <v>703</v>
      </c>
      <c r="C448" s="76"/>
      <c r="D448" s="76"/>
      <c r="E448" s="15"/>
      <c r="F448" s="15"/>
      <c r="G448" s="72"/>
      <c r="H448" s="80"/>
      <c r="I448" s="80"/>
    </row>
    <row r="449" spans="1:9" x14ac:dyDescent="0.25">
      <c r="A449" s="15" t="s">
        <v>704</v>
      </c>
      <c r="B449" s="72" t="s">
        <v>705</v>
      </c>
      <c r="C449" s="76"/>
      <c r="D449" s="76"/>
      <c r="E449" s="15"/>
      <c r="F449" s="15"/>
      <c r="G449" s="72"/>
      <c r="H449" s="80"/>
      <c r="I449" s="80"/>
    </row>
    <row r="450" spans="1:9" x14ac:dyDescent="0.25">
      <c r="A450" s="15" t="s">
        <v>706</v>
      </c>
      <c r="B450" s="72" t="s">
        <v>696</v>
      </c>
      <c r="C450" s="76">
        <v>1</v>
      </c>
      <c r="D450" s="76" t="s">
        <v>42</v>
      </c>
      <c r="E450" s="16"/>
      <c r="F450" s="15" t="str">
        <f>IF(ISBLANK(E450),"", PRODUCT(C450,E450))</f>
        <v/>
      </c>
      <c r="G450" s="80"/>
      <c r="H450" s="72"/>
      <c r="I450" s="72"/>
    </row>
    <row r="451" spans="1:9" x14ac:dyDescent="0.25">
      <c r="A451" s="15" t="s">
        <v>707</v>
      </c>
      <c r="B451" s="72" t="s">
        <v>696</v>
      </c>
      <c r="C451" s="76"/>
      <c r="D451" s="76"/>
      <c r="E451" s="15"/>
      <c r="F451" s="15"/>
      <c r="G451" s="72"/>
      <c r="H451" s="80"/>
      <c r="I451" s="80"/>
    </row>
    <row r="452" spans="1:9" x14ac:dyDescent="0.25">
      <c r="A452" s="15" t="s">
        <v>708</v>
      </c>
      <c r="B452" s="72" t="s">
        <v>699</v>
      </c>
      <c r="C452" s="76"/>
      <c r="D452" s="76"/>
      <c r="E452" s="15"/>
      <c r="F452" s="15"/>
      <c r="G452" s="72"/>
      <c r="H452" s="80"/>
      <c r="I452" s="80"/>
    </row>
    <row r="453" spans="1:9" x14ac:dyDescent="0.25">
      <c r="A453" s="15" t="s">
        <v>709</v>
      </c>
      <c r="B453" s="72" t="s">
        <v>701</v>
      </c>
      <c r="C453" s="76"/>
      <c r="D453" s="76"/>
      <c r="E453" s="15"/>
      <c r="F453" s="15"/>
      <c r="G453" s="72"/>
      <c r="H453" s="80"/>
      <c r="I453" s="80"/>
    </row>
    <row r="454" spans="1:9" ht="30" x14ac:dyDescent="0.25">
      <c r="A454" s="15" t="s">
        <v>710</v>
      </c>
      <c r="B454" s="72" t="s">
        <v>703</v>
      </c>
      <c r="C454" s="76"/>
      <c r="D454" s="76"/>
      <c r="E454" s="15"/>
      <c r="F454" s="15"/>
      <c r="G454" s="72"/>
      <c r="H454" s="80"/>
      <c r="I454" s="80"/>
    </row>
    <row r="455" spans="1:9" x14ac:dyDescent="0.25">
      <c r="A455" s="15" t="s">
        <v>711</v>
      </c>
      <c r="B455" s="72" t="s">
        <v>712</v>
      </c>
      <c r="C455" s="76"/>
      <c r="D455" s="76"/>
      <c r="E455" s="15"/>
      <c r="F455" s="15"/>
      <c r="G455" s="72"/>
      <c r="H455" s="80"/>
      <c r="I455" s="80"/>
    </row>
    <row r="456" spans="1:9" x14ac:dyDescent="0.25">
      <c r="A456" s="15" t="s">
        <v>713</v>
      </c>
      <c r="B456" s="72" t="s">
        <v>714</v>
      </c>
      <c r="C456" s="76">
        <v>1</v>
      </c>
      <c r="D456" s="76" t="s">
        <v>42</v>
      </c>
      <c r="E456" s="16"/>
      <c r="F456" s="15" t="str">
        <f>IF(ISBLANK(E456),"", PRODUCT(C456,E456))</f>
        <v/>
      </c>
      <c r="G456" s="80"/>
      <c r="H456" s="72"/>
      <c r="I456" s="72"/>
    </row>
    <row r="457" spans="1:9" x14ac:dyDescent="0.25">
      <c r="A457" s="15" t="s">
        <v>715</v>
      </c>
      <c r="B457" s="72" t="s">
        <v>714</v>
      </c>
      <c r="C457" s="76"/>
      <c r="D457" s="76"/>
      <c r="E457" s="15"/>
      <c r="F457" s="15"/>
      <c r="G457" s="72"/>
      <c r="H457" s="80"/>
      <c r="I457" s="80"/>
    </row>
    <row r="458" spans="1:9" x14ac:dyDescent="0.25">
      <c r="A458" s="15" t="s">
        <v>716</v>
      </c>
      <c r="B458" s="72" t="s">
        <v>699</v>
      </c>
      <c r="C458" s="76"/>
      <c r="D458" s="76"/>
      <c r="E458" s="15"/>
      <c r="F458" s="15"/>
      <c r="G458" s="72"/>
      <c r="H458" s="80"/>
      <c r="I458" s="80"/>
    </row>
    <row r="459" spans="1:9" x14ac:dyDescent="0.25">
      <c r="A459" s="15" t="s">
        <v>717</v>
      </c>
      <c r="B459" s="72" t="s">
        <v>718</v>
      </c>
      <c r="C459" s="76"/>
      <c r="D459" s="76"/>
      <c r="E459" s="15"/>
      <c r="F459" s="15"/>
      <c r="G459" s="72"/>
      <c r="H459" s="80"/>
      <c r="I459" s="80"/>
    </row>
    <row r="460" spans="1:9" x14ac:dyDescent="0.25">
      <c r="A460" s="15" t="s">
        <v>719</v>
      </c>
      <c r="B460" s="72" t="s">
        <v>720</v>
      </c>
      <c r="C460" s="76"/>
      <c r="D460" s="76"/>
      <c r="E460" s="15"/>
      <c r="F460" s="15"/>
      <c r="G460" s="72"/>
      <c r="H460" s="80"/>
      <c r="I460" s="80"/>
    </row>
    <row r="461" spans="1:9" x14ac:dyDescent="0.25">
      <c r="A461" s="15" t="s">
        <v>721</v>
      </c>
      <c r="B461" s="72" t="s">
        <v>722</v>
      </c>
      <c r="C461" s="76"/>
      <c r="D461" s="76"/>
      <c r="E461" s="15"/>
      <c r="F461" s="15"/>
      <c r="G461" s="72"/>
      <c r="H461" s="80"/>
      <c r="I461" s="80"/>
    </row>
    <row r="462" spans="1:9" x14ac:dyDescent="0.25">
      <c r="A462" s="15" t="s">
        <v>723</v>
      </c>
      <c r="B462" s="72" t="s">
        <v>724</v>
      </c>
      <c r="C462" s="76"/>
      <c r="D462" s="76"/>
      <c r="E462" s="15"/>
      <c r="F462" s="15"/>
      <c r="G462" s="72"/>
      <c r="H462" s="80"/>
      <c r="I462" s="80"/>
    </row>
    <row r="463" spans="1:9" ht="30" x14ac:dyDescent="0.25">
      <c r="E463" s="14" t="s">
        <v>151</v>
      </c>
      <c r="F463" s="14" t="str">
        <f>IF((COUNT(C429:C462)&lt;&gt;COUNT(F429:F462)),"", ROUND(SUM(F429:F462),2))</f>
        <v/>
      </c>
      <c r="G463" s="79" t="str">
        <f>IF((COUNT(C429:C462)&lt;&gt;COUNT(F429:F462)),"Neužpildytos visų objektų kainos", "")</f>
        <v>Neužpildytos visų objektų kainos</v>
      </c>
    </row>
    <row r="464" spans="1:9" ht="30" x14ac:dyDescent="0.25">
      <c r="C464" s="75" t="s">
        <v>152</v>
      </c>
      <c r="D464" s="78"/>
      <c r="E464" s="14" t="s">
        <v>153</v>
      </c>
      <c r="F464" s="14" t="str">
        <f>IF(OR(F463="",D464=""),"", ROUND(PRODUCT(D464,F463)/100,2))</f>
        <v/>
      </c>
      <c r="G464" s="79" t="str">
        <f>IF(D464="", "Nurodykite taikomą PVM dydį", "")</f>
        <v>Nurodykite taikomą PVM dydį</v>
      </c>
    </row>
    <row r="465" spans="1:9" x14ac:dyDescent="0.25">
      <c r="E465" s="14" t="s">
        <v>154</v>
      </c>
      <c r="F465" s="14">
        <f>IF(ISBLANK(F464), "", ROUND(SUM(F463:F464),2))</f>
        <v>0</v>
      </c>
    </row>
    <row r="469" spans="1:9" x14ac:dyDescent="0.25">
      <c r="A469" s="12" t="s">
        <v>725</v>
      </c>
      <c r="B469" s="69" t="s">
        <v>726</v>
      </c>
    </row>
    <row r="471" spans="1:9" x14ac:dyDescent="0.25">
      <c r="A471" s="12" t="s">
        <v>28</v>
      </c>
    </row>
    <row r="472" spans="1:9" ht="45" x14ac:dyDescent="0.25">
      <c r="A472" s="14" t="s">
        <v>29</v>
      </c>
      <c r="B472" s="71" t="s">
        <v>30</v>
      </c>
      <c r="C472" s="75" t="s">
        <v>31</v>
      </c>
      <c r="D472" s="75" t="s">
        <v>32</v>
      </c>
      <c r="E472" s="14" t="s">
        <v>33</v>
      </c>
      <c r="F472" s="14" t="s">
        <v>34</v>
      </c>
      <c r="G472" s="71" t="s">
        <v>35</v>
      </c>
      <c r="H472" s="71" t="s">
        <v>36</v>
      </c>
      <c r="I472" s="71" t="s">
        <v>37</v>
      </c>
    </row>
    <row r="473" spans="1:9" x14ac:dyDescent="0.25">
      <c r="A473" s="14" t="s">
        <v>727</v>
      </c>
      <c r="B473" s="71" t="s">
        <v>728</v>
      </c>
      <c r="C473" s="76"/>
      <c r="D473" s="76"/>
      <c r="E473" s="15"/>
      <c r="F473" s="15"/>
      <c r="G473" s="72"/>
      <c r="H473" s="72"/>
      <c r="I473" s="72"/>
    </row>
    <row r="474" spans="1:9" x14ac:dyDescent="0.25">
      <c r="A474" s="15" t="s">
        <v>729</v>
      </c>
      <c r="B474" s="72" t="s">
        <v>730</v>
      </c>
      <c r="C474" s="76">
        <v>1</v>
      </c>
      <c r="D474" s="76" t="s">
        <v>42</v>
      </c>
      <c r="E474" s="16"/>
      <c r="F474" s="15" t="str">
        <f>IF(ISBLANK(E474),"", PRODUCT(C474,E474))</f>
        <v/>
      </c>
      <c r="G474" s="80"/>
      <c r="H474" s="72"/>
      <c r="I474" s="72"/>
    </row>
    <row r="475" spans="1:9" x14ac:dyDescent="0.25">
      <c r="A475" s="15" t="s">
        <v>731</v>
      </c>
      <c r="B475" s="72" t="s">
        <v>730</v>
      </c>
      <c r="C475" s="76"/>
      <c r="D475" s="76"/>
      <c r="E475" s="15"/>
      <c r="F475" s="15"/>
      <c r="G475" s="72"/>
      <c r="H475" s="80"/>
      <c r="I475" s="80"/>
    </row>
    <row r="476" spans="1:9" x14ac:dyDescent="0.25">
      <c r="A476" s="15" t="s">
        <v>732</v>
      </c>
      <c r="B476" s="72" t="s">
        <v>733</v>
      </c>
      <c r="C476" s="76"/>
      <c r="D476" s="76"/>
      <c r="E476" s="15"/>
      <c r="F476" s="15"/>
      <c r="G476" s="72"/>
      <c r="H476" s="80"/>
      <c r="I476" s="80"/>
    </row>
    <row r="477" spans="1:9" x14ac:dyDescent="0.25">
      <c r="A477" s="15" t="s">
        <v>734</v>
      </c>
      <c r="B477" s="72" t="s">
        <v>735</v>
      </c>
      <c r="C477" s="76"/>
      <c r="D477" s="76"/>
      <c r="E477" s="15"/>
      <c r="F477" s="15"/>
      <c r="G477" s="72"/>
      <c r="H477" s="80"/>
      <c r="I477" s="80"/>
    </row>
    <row r="478" spans="1:9" x14ac:dyDescent="0.25">
      <c r="A478" s="15" t="s">
        <v>736</v>
      </c>
      <c r="B478" s="72" t="s">
        <v>737</v>
      </c>
      <c r="C478" s="76"/>
      <c r="D478" s="76"/>
      <c r="E478" s="15"/>
      <c r="F478" s="15"/>
      <c r="G478" s="72"/>
      <c r="H478" s="80"/>
      <c r="I478" s="80"/>
    </row>
    <row r="479" spans="1:9" ht="30" x14ac:dyDescent="0.25">
      <c r="A479" s="15" t="s">
        <v>738</v>
      </c>
      <c r="B479" s="72" t="s">
        <v>739</v>
      </c>
      <c r="C479" s="76"/>
      <c r="D479" s="76"/>
      <c r="E479" s="15"/>
      <c r="F479" s="15"/>
      <c r="G479" s="72"/>
      <c r="H479" s="80"/>
      <c r="I479" s="80"/>
    </row>
    <row r="480" spans="1:9" x14ac:dyDescent="0.25">
      <c r="A480" s="15" t="s">
        <v>740</v>
      </c>
      <c r="B480" s="72" t="s">
        <v>741</v>
      </c>
      <c r="C480" s="76"/>
      <c r="D480" s="76"/>
      <c r="E480" s="15"/>
      <c r="F480" s="15"/>
      <c r="G480" s="72"/>
      <c r="H480" s="80"/>
      <c r="I480" s="80"/>
    </row>
    <row r="481" spans="1:9" ht="30" x14ac:dyDescent="0.25">
      <c r="A481" s="15" t="s">
        <v>742</v>
      </c>
      <c r="B481" s="72" t="s">
        <v>743</v>
      </c>
      <c r="C481" s="76"/>
      <c r="D481" s="76"/>
      <c r="E481" s="15"/>
      <c r="F481" s="15"/>
      <c r="G481" s="72"/>
      <c r="H481" s="80"/>
      <c r="I481" s="80"/>
    </row>
    <row r="482" spans="1:9" x14ac:dyDescent="0.25">
      <c r="A482" s="15" t="s">
        <v>744</v>
      </c>
      <c r="B482" s="72" t="s">
        <v>495</v>
      </c>
      <c r="C482" s="76">
        <v>1</v>
      </c>
      <c r="D482" s="76" t="s">
        <v>42</v>
      </c>
      <c r="E482" s="16"/>
      <c r="F482" s="15" t="str">
        <f>IF(ISBLANK(E482),"", PRODUCT(C482,E482))</f>
        <v/>
      </c>
      <c r="G482" s="80"/>
      <c r="H482" s="72"/>
      <c r="I482" s="72"/>
    </row>
    <row r="483" spans="1:9" x14ac:dyDescent="0.25">
      <c r="A483" s="15" t="s">
        <v>745</v>
      </c>
      <c r="B483" s="72" t="s">
        <v>495</v>
      </c>
      <c r="C483" s="76"/>
      <c r="D483" s="76"/>
      <c r="E483" s="15"/>
      <c r="F483" s="15"/>
      <c r="G483" s="72"/>
      <c r="H483" s="80"/>
      <c r="I483" s="80"/>
    </row>
    <row r="484" spans="1:9" x14ac:dyDescent="0.25">
      <c r="A484" s="15" t="s">
        <v>746</v>
      </c>
      <c r="B484" s="72" t="s">
        <v>747</v>
      </c>
      <c r="C484" s="76"/>
      <c r="D484" s="76"/>
      <c r="E484" s="15"/>
      <c r="F484" s="15"/>
      <c r="G484" s="72"/>
      <c r="H484" s="80"/>
      <c r="I484" s="80"/>
    </row>
    <row r="485" spans="1:9" x14ac:dyDescent="0.25">
      <c r="A485" s="15" t="s">
        <v>748</v>
      </c>
      <c r="B485" s="72" t="s">
        <v>749</v>
      </c>
      <c r="C485" s="76"/>
      <c r="D485" s="76"/>
      <c r="E485" s="15"/>
      <c r="F485" s="15"/>
      <c r="G485" s="72"/>
      <c r="H485" s="80"/>
      <c r="I485" s="80"/>
    </row>
    <row r="486" spans="1:9" x14ac:dyDescent="0.25">
      <c r="A486" s="15" t="s">
        <v>750</v>
      </c>
      <c r="B486" s="72" t="s">
        <v>751</v>
      </c>
      <c r="C486" s="76"/>
      <c r="D486" s="76"/>
      <c r="E486" s="15"/>
      <c r="F486" s="15"/>
      <c r="G486" s="72"/>
      <c r="H486" s="80"/>
      <c r="I486" s="80"/>
    </row>
    <row r="487" spans="1:9" ht="30" x14ac:dyDescent="0.25">
      <c r="A487" s="15" t="s">
        <v>752</v>
      </c>
      <c r="B487" s="72" t="s">
        <v>753</v>
      </c>
      <c r="C487" s="76"/>
      <c r="D487" s="76"/>
      <c r="E487" s="15"/>
      <c r="F487" s="15"/>
      <c r="G487" s="72"/>
      <c r="H487" s="80"/>
      <c r="I487" s="80"/>
    </row>
    <row r="488" spans="1:9" ht="30" x14ac:dyDescent="0.25">
      <c r="A488" s="15" t="s">
        <v>754</v>
      </c>
      <c r="B488" s="72" t="s">
        <v>755</v>
      </c>
      <c r="C488" s="76"/>
      <c r="D488" s="76"/>
      <c r="E488" s="15"/>
      <c r="F488" s="15"/>
      <c r="G488" s="72"/>
      <c r="H488" s="80"/>
      <c r="I488" s="80"/>
    </row>
    <row r="489" spans="1:9" ht="30" x14ac:dyDescent="0.25">
      <c r="A489" s="15" t="s">
        <v>756</v>
      </c>
      <c r="B489" s="72" t="s">
        <v>757</v>
      </c>
      <c r="C489" s="76"/>
      <c r="D489" s="76"/>
      <c r="E489" s="15"/>
      <c r="F489" s="15"/>
      <c r="G489" s="72"/>
      <c r="H489" s="80"/>
      <c r="I489" s="80"/>
    </row>
    <row r="490" spans="1:9" ht="30" x14ac:dyDescent="0.25">
      <c r="A490" s="15" t="s">
        <v>758</v>
      </c>
      <c r="B490" s="72" t="s">
        <v>759</v>
      </c>
      <c r="C490" s="76"/>
      <c r="D490" s="76"/>
      <c r="E490" s="15"/>
      <c r="F490" s="15"/>
      <c r="G490" s="72"/>
      <c r="H490" s="80"/>
      <c r="I490" s="80"/>
    </row>
    <row r="491" spans="1:9" x14ac:dyDescent="0.25">
      <c r="A491" s="15" t="s">
        <v>760</v>
      </c>
      <c r="B491" s="72" t="s">
        <v>761</v>
      </c>
      <c r="C491" s="76">
        <v>1</v>
      </c>
      <c r="D491" s="76" t="s">
        <v>42</v>
      </c>
      <c r="E491" s="16"/>
      <c r="F491" s="15" t="str">
        <f>IF(ISBLANK(E491),"", PRODUCT(C491,E491))</f>
        <v/>
      </c>
      <c r="G491" s="80"/>
      <c r="H491" s="72"/>
      <c r="I491" s="72"/>
    </row>
    <row r="492" spans="1:9" x14ac:dyDescent="0.25">
      <c r="A492" s="15" t="s">
        <v>762</v>
      </c>
      <c r="B492" s="72" t="s">
        <v>761</v>
      </c>
      <c r="C492" s="76"/>
      <c r="D492" s="76"/>
      <c r="E492" s="15"/>
      <c r="F492" s="15"/>
      <c r="G492" s="72"/>
      <c r="H492" s="80"/>
      <c r="I492" s="80"/>
    </row>
    <row r="493" spans="1:9" x14ac:dyDescent="0.25">
      <c r="A493" s="15" t="s">
        <v>763</v>
      </c>
      <c r="B493" s="72" t="s">
        <v>764</v>
      </c>
      <c r="C493" s="76"/>
      <c r="D493" s="76"/>
      <c r="E493" s="15"/>
      <c r="F493" s="15"/>
      <c r="G493" s="72"/>
      <c r="H493" s="80"/>
      <c r="I493" s="80"/>
    </row>
    <row r="494" spans="1:9" x14ac:dyDescent="0.25">
      <c r="A494" s="15" t="s">
        <v>765</v>
      </c>
      <c r="B494" s="72" t="s">
        <v>766</v>
      </c>
      <c r="C494" s="76"/>
      <c r="D494" s="76"/>
      <c r="E494" s="15"/>
      <c r="F494" s="15"/>
      <c r="G494" s="72"/>
      <c r="H494" s="80"/>
      <c r="I494" s="80"/>
    </row>
    <row r="495" spans="1:9" x14ac:dyDescent="0.25">
      <c r="A495" s="15" t="s">
        <v>767</v>
      </c>
      <c r="B495" s="72" t="s">
        <v>768</v>
      </c>
      <c r="C495" s="76"/>
      <c r="D495" s="76"/>
      <c r="E495" s="15"/>
      <c r="F495" s="15"/>
      <c r="G495" s="72"/>
      <c r="H495" s="80"/>
      <c r="I495" s="80"/>
    </row>
    <row r="496" spans="1:9" x14ac:dyDescent="0.25">
      <c r="A496" s="15" t="s">
        <v>769</v>
      </c>
      <c r="B496" s="72" t="s">
        <v>770</v>
      </c>
      <c r="C496" s="76"/>
      <c r="D496" s="76"/>
      <c r="E496" s="15"/>
      <c r="F496" s="15"/>
      <c r="G496" s="72"/>
      <c r="H496" s="80"/>
      <c r="I496" s="80"/>
    </row>
    <row r="497" spans="1:9" ht="30" x14ac:dyDescent="0.25">
      <c r="A497" s="15" t="s">
        <v>771</v>
      </c>
      <c r="B497" s="72" t="s">
        <v>772</v>
      </c>
      <c r="C497" s="76"/>
      <c r="D497" s="76"/>
      <c r="E497" s="15"/>
      <c r="F497" s="15"/>
      <c r="G497" s="72"/>
      <c r="H497" s="80"/>
      <c r="I497" s="80"/>
    </row>
    <row r="498" spans="1:9" x14ac:dyDescent="0.25">
      <c r="A498" s="15" t="s">
        <v>773</v>
      </c>
      <c r="B498" s="72" t="s">
        <v>142</v>
      </c>
      <c r="C498" s="76"/>
      <c r="D498" s="76"/>
      <c r="E498" s="15"/>
      <c r="F498" s="15"/>
      <c r="G498" s="72"/>
      <c r="H498" s="80"/>
      <c r="I498" s="80"/>
    </row>
    <row r="499" spans="1:9" x14ac:dyDescent="0.25">
      <c r="A499" s="15" t="s">
        <v>774</v>
      </c>
      <c r="B499" s="72" t="s">
        <v>775</v>
      </c>
      <c r="C499" s="76"/>
      <c r="D499" s="76"/>
      <c r="E499" s="15"/>
      <c r="F499" s="15"/>
      <c r="G499" s="72"/>
      <c r="H499" s="80"/>
      <c r="I499" s="80"/>
    </row>
    <row r="500" spans="1:9" ht="30" x14ac:dyDescent="0.25">
      <c r="A500" s="15" t="s">
        <v>776</v>
      </c>
      <c r="B500" s="72" t="s">
        <v>777</v>
      </c>
      <c r="C500" s="76"/>
      <c r="D500" s="76"/>
      <c r="E500" s="15"/>
      <c r="F500" s="15"/>
      <c r="G500" s="72"/>
      <c r="H500" s="80"/>
      <c r="I500" s="80"/>
    </row>
    <row r="501" spans="1:9" x14ac:dyDescent="0.25">
      <c r="A501" s="15" t="s">
        <v>778</v>
      </c>
      <c r="B501" s="72" t="s">
        <v>779</v>
      </c>
      <c r="C501" s="76"/>
      <c r="D501" s="76"/>
      <c r="E501" s="15"/>
      <c r="F501" s="15"/>
      <c r="G501" s="72"/>
      <c r="H501" s="80"/>
      <c r="I501" s="80"/>
    </row>
    <row r="502" spans="1:9" x14ac:dyDescent="0.25">
      <c r="A502" s="15" t="s">
        <v>780</v>
      </c>
      <c r="B502" s="72" t="s">
        <v>781</v>
      </c>
      <c r="C502" s="76">
        <v>1</v>
      </c>
      <c r="D502" s="76" t="s">
        <v>42</v>
      </c>
      <c r="E502" s="16"/>
      <c r="F502" s="15" t="str">
        <f>IF(ISBLANK(E502),"", PRODUCT(C502,E502))</f>
        <v/>
      </c>
      <c r="G502" s="80"/>
      <c r="H502" s="72"/>
      <c r="I502" s="72"/>
    </row>
    <row r="503" spans="1:9" x14ac:dyDescent="0.25">
      <c r="A503" s="15" t="s">
        <v>782</v>
      </c>
      <c r="B503" s="72" t="s">
        <v>781</v>
      </c>
      <c r="C503" s="76"/>
      <c r="D503" s="76"/>
      <c r="E503" s="15"/>
      <c r="F503" s="15"/>
      <c r="G503" s="72"/>
      <c r="H503" s="80"/>
      <c r="I503" s="80"/>
    </row>
    <row r="504" spans="1:9" x14ac:dyDescent="0.25">
      <c r="A504" s="15" t="s">
        <v>783</v>
      </c>
      <c r="B504" s="72" t="s">
        <v>784</v>
      </c>
      <c r="C504" s="76"/>
      <c r="D504" s="76"/>
      <c r="E504" s="15"/>
      <c r="F504" s="15"/>
      <c r="G504" s="72"/>
      <c r="H504" s="80"/>
      <c r="I504" s="80"/>
    </row>
    <row r="505" spans="1:9" x14ac:dyDescent="0.25">
      <c r="A505" s="15" t="s">
        <v>785</v>
      </c>
      <c r="B505" s="72" t="s">
        <v>786</v>
      </c>
      <c r="C505" s="76"/>
      <c r="D505" s="76"/>
      <c r="E505" s="15"/>
      <c r="F505" s="15"/>
      <c r="G505" s="72"/>
      <c r="H505" s="80"/>
      <c r="I505" s="80"/>
    </row>
    <row r="506" spans="1:9" x14ac:dyDescent="0.25">
      <c r="A506" s="15" t="s">
        <v>787</v>
      </c>
      <c r="B506" s="72" t="s">
        <v>788</v>
      </c>
      <c r="C506" s="76"/>
      <c r="D506" s="76"/>
      <c r="E506" s="15"/>
      <c r="F506" s="15"/>
      <c r="G506" s="72"/>
      <c r="H506" s="80"/>
      <c r="I506" s="80"/>
    </row>
    <row r="507" spans="1:9" x14ac:dyDescent="0.25">
      <c r="A507" s="15" t="s">
        <v>789</v>
      </c>
      <c r="B507" s="72" t="s">
        <v>790</v>
      </c>
      <c r="C507" s="76"/>
      <c r="D507" s="76"/>
      <c r="E507" s="15"/>
      <c r="F507" s="15"/>
      <c r="G507" s="72"/>
      <c r="H507" s="80"/>
      <c r="I507" s="80"/>
    </row>
    <row r="508" spans="1:9" x14ac:dyDescent="0.25">
      <c r="A508" s="15" t="s">
        <v>791</v>
      </c>
      <c r="B508" s="72" t="s">
        <v>792</v>
      </c>
      <c r="C508" s="76"/>
      <c r="D508" s="76"/>
      <c r="E508" s="15"/>
      <c r="F508" s="15"/>
      <c r="G508" s="72"/>
      <c r="H508" s="80"/>
      <c r="I508" s="80"/>
    </row>
    <row r="509" spans="1:9" x14ac:dyDescent="0.25">
      <c r="A509" s="15" t="s">
        <v>793</v>
      </c>
      <c r="B509" s="72" t="s">
        <v>794</v>
      </c>
      <c r="C509" s="76"/>
      <c r="D509" s="76"/>
      <c r="E509" s="15"/>
      <c r="F509" s="15"/>
      <c r="G509" s="72"/>
      <c r="H509" s="80"/>
      <c r="I509" s="80"/>
    </row>
    <row r="510" spans="1:9" x14ac:dyDescent="0.25">
      <c r="A510" s="15" t="s">
        <v>795</v>
      </c>
      <c r="B510" s="72" t="s">
        <v>796</v>
      </c>
      <c r="C510" s="76"/>
      <c r="D510" s="76"/>
      <c r="E510" s="15"/>
      <c r="F510" s="15"/>
      <c r="G510" s="72"/>
      <c r="H510" s="80"/>
      <c r="I510" s="80"/>
    </row>
    <row r="511" spans="1:9" x14ac:dyDescent="0.25">
      <c r="A511" s="15" t="s">
        <v>797</v>
      </c>
      <c r="B511" s="72" t="s">
        <v>798</v>
      </c>
      <c r="C511" s="76">
        <v>1</v>
      </c>
      <c r="D511" s="76" t="s">
        <v>42</v>
      </c>
      <c r="E511" s="16"/>
      <c r="F511" s="15" t="str">
        <f>IF(ISBLANK(E511),"", PRODUCT(C511,E511))</f>
        <v/>
      </c>
      <c r="G511" s="80"/>
      <c r="H511" s="72"/>
      <c r="I511" s="72"/>
    </row>
    <row r="512" spans="1:9" x14ac:dyDescent="0.25">
      <c r="A512" s="15" t="s">
        <v>799</v>
      </c>
      <c r="B512" s="72" t="s">
        <v>798</v>
      </c>
      <c r="C512" s="76"/>
      <c r="D512" s="76"/>
      <c r="E512" s="15"/>
      <c r="F512" s="15"/>
      <c r="G512" s="72"/>
      <c r="H512" s="80"/>
      <c r="I512" s="80"/>
    </row>
    <row r="513" spans="1:9" ht="30" x14ac:dyDescent="0.25">
      <c r="A513" s="15" t="s">
        <v>800</v>
      </c>
      <c r="B513" s="72" t="s">
        <v>801</v>
      </c>
      <c r="C513" s="76"/>
      <c r="D513" s="76"/>
      <c r="E513" s="15"/>
      <c r="F513" s="15"/>
      <c r="G513" s="72"/>
      <c r="H513" s="80"/>
      <c r="I513" s="80"/>
    </row>
    <row r="514" spans="1:9" x14ac:dyDescent="0.25">
      <c r="A514" s="15" t="s">
        <v>802</v>
      </c>
      <c r="B514" s="72" t="s">
        <v>803</v>
      </c>
      <c r="C514" s="76"/>
      <c r="D514" s="76"/>
      <c r="E514" s="15"/>
      <c r="F514" s="15"/>
      <c r="G514" s="72"/>
      <c r="H514" s="80"/>
      <c r="I514" s="80"/>
    </row>
    <row r="515" spans="1:9" x14ac:dyDescent="0.25">
      <c r="A515" s="15" t="s">
        <v>804</v>
      </c>
      <c r="B515" s="72" t="s">
        <v>805</v>
      </c>
      <c r="C515" s="76"/>
      <c r="D515" s="76"/>
      <c r="E515" s="15"/>
      <c r="F515" s="15"/>
      <c r="G515" s="72"/>
      <c r="H515" s="80"/>
      <c r="I515" s="80"/>
    </row>
    <row r="516" spans="1:9" ht="30" x14ac:dyDescent="0.25">
      <c r="A516" s="15" t="s">
        <v>806</v>
      </c>
      <c r="B516" s="72" t="s">
        <v>807</v>
      </c>
      <c r="C516" s="76">
        <v>1</v>
      </c>
      <c r="D516" s="76" t="s">
        <v>42</v>
      </c>
      <c r="E516" s="16"/>
      <c r="F516" s="15" t="str">
        <f>IF(ISBLANK(E516),"", PRODUCT(C516,E516))</f>
        <v/>
      </c>
      <c r="G516" s="80"/>
      <c r="H516" s="72"/>
      <c r="I516" s="72"/>
    </row>
    <row r="517" spans="1:9" ht="60" x14ac:dyDescent="0.25">
      <c r="A517" s="15" t="s">
        <v>808</v>
      </c>
      <c r="B517" s="72" t="s">
        <v>809</v>
      </c>
      <c r="C517" s="76"/>
      <c r="D517" s="76"/>
      <c r="E517" s="15"/>
      <c r="F517" s="15"/>
      <c r="G517" s="72"/>
      <c r="H517" s="80"/>
      <c r="I517" s="80"/>
    </row>
    <row r="518" spans="1:9" ht="30" x14ac:dyDescent="0.25">
      <c r="A518" s="15" t="s">
        <v>810</v>
      </c>
      <c r="B518" s="72" t="s">
        <v>811</v>
      </c>
      <c r="C518" s="76"/>
      <c r="D518" s="76"/>
      <c r="E518" s="15"/>
      <c r="F518" s="15"/>
      <c r="G518" s="72"/>
      <c r="H518" s="80"/>
      <c r="I518" s="80"/>
    </row>
    <row r="519" spans="1:9" ht="30" x14ac:dyDescent="0.25">
      <c r="A519" s="15" t="s">
        <v>812</v>
      </c>
      <c r="B519" s="72" t="s">
        <v>813</v>
      </c>
      <c r="C519" s="76"/>
      <c r="D519" s="76"/>
      <c r="E519" s="15"/>
      <c r="F519" s="15"/>
      <c r="G519" s="72"/>
      <c r="H519" s="80"/>
      <c r="I519" s="80"/>
    </row>
    <row r="520" spans="1:9" ht="30" x14ac:dyDescent="0.25">
      <c r="A520" s="15" t="s">
        <v>814</v>
      </c>
      <c r="B520" s="72" t="s">
        <v>815</v>
      </c>
      <c r="C520" s="76"/>
      <c r="D520" s="76"/>
      <c r="E520" s="15"/>
      <c r="F520" s="15"/>
      <c r="G520" s="72"/>
      <c r="H520" s="80"/>
      <c r="I520" s="80"/>
    </row>
    <row r="521" spans="1:9" ht="30" x14ac:dyDescent="0.25">
      <c r="A521" s="15" t="s">
        <v>816</v>
      </c>
      <c r="B521" s="72" t="s">
        <v>817</v>
      </c>
      <c r="C521" s="76"/>
      <c r="D521" s="76"/>
      <c r="E521" s="15"/>
      <c r="F521" s="15"/>
      <c r="G521" s="72"/>
      <c r="H521" s="80"/>
      <c r="I521" s="80"/>
    </row>
    <row r="522" spans="1:9" ht="30" x14ac:dyDescent="0.25">
      <c r="A522" s="15" t="s">
        <v>818</v>
      </c>
      <c r="B522" s="72" t="s">
        <v>819</v>
      </c>
      <c r="C522" s="76"/>
      <c r="D522" s="76"/>
      <c r="E522" s="15"/>
      <c r="F522" s="15"/>
      <c r="G522" s="72"/>
      <c r="H522" s="80"/>
      <c r="I522" s="80"/>
    </row>
    <row r="523" spans="1:9" x14ac:dyDescent="0.25">
      <c r="A523" s="15" t="s">
        <v>820</v>
      </c>
      <c r="B523" s="72" t="s">
        <v>821</v>
      </c>
      <c r="C523" s="76">
        <v>1</v>
      </c>
      <c r="D523" s="76" t="s">
        <v>42</v>
      </c>
      <c r="E523" s="16"/>
      <c r="F523" s="15" t="str">
        <f>IF(ISBLANK(E523),"", PRODUCT(C523,E523))</f>
        <v/>
      </c>
      <c r="G523" s="80"/>
      <c r="H523" s="72"/>
      <c r="I523" s="72"/>
    </row>
    <row r="524" spans="1:9" ht="30" x14ac:dyDescent="0.25">
      <c r="A524" s="15" t="s">
        <v>822</v>
      </c>
      <c r="B524" s="72" t="s">
        <v>823</v>
      </c>
      <c r="C524" s="76"/>
      <c r="D524" s="76"/>
      <c r="E524" s="15"/>
      <c r="F524" s="15"/>
      <c r="G524" s="72"/>
      <c r="H524" s="80"/>
      <c r="I524" s="80"/>
    </row>
    <row r="525" spans="1:9" x14ac:dyDescent="0.25">
      <c r="A525" s="15" t="s">
        <v>824</v>
      </c>
      <c r="B525" s="72" t="s">
        <v>142</v>
      </c>
      <c r="C525" s="76"/>
      <c r="D525" s="76"/>
      <c r="E525" s="15"/>
      <c r="F525" s="15"/>
      <c r="G525" s="72"/>
      <c r="H525" s="80"/>
      <c r="I525" s="80"/>
    </row>
    <row r="526" spans="1:9" x14ac:dyDescent="0.25">
      <c r="A526" s="15" t="s">
        <v>825</v>
      </c>
      <c r="B526" s="72" t="s">
        <v>826</v>
      </c>
      <c r="C526" s="76"/>
      <c r="D526" s="76"/>
      <c r="E526" s="15"/>
      <c r="F526" s="15"/>
      <c r="G526" s="72"/>
      <c r="H526" s="80"/>
      <c r="I526" s="80"/>
    </row>
    <row r="527" spans="1:9" ht="30" x14ac:dyDescent="0.25">
      <c r="E527" s="14" t="s">
        <v>151</v>
      </c>
      <c r="F527" s="14" t="str">
        <f>IF((COUNT(C474:C526)&lt;&gt;COUNT(F474:F526)),"", ROUND(SUM(F474:F526),2))</f>
        <v/>
      </c>
      <c r="G527" s="79" t="str">
        <f>IF((COUNT(C474:C526)&lt;&gt;COUNT(F474:F526)),"Neužpildytos visų objektų kainos", "")</f>
        <v>Neužpildytos visų objektų kainos</v>
      </c>
    </row>
    <row r="528" spans="1:9" ht="30" x14ac:dyDescent="0.25">
      <c r="C528" s="75" t="s">
        <v>152</v>
      </c>
      <c r="D528" s="78"/>
      <c r="E528" s="14" t="s">
        <v>153</v>
      </c>
      <c r="F528" s="14" t="str">
        <f>IF(OR(F527="",D528=""),"", ROUND(PRODUCT(D528,F527)/100,2))</f>
        <v/>
      </c>
      <c r="G528" s="79" t="str">
        <f>IF(D528="", "Nurodykite taikomą PVM dydį", "")</f>
        <v>Nurodykite taikomą PVM dydį</v>
      </c>
    </row>
    <row r="529" spans="1:9" x14ac:dyDescent="0.25">
      <c r="E529" s="14" t="s">
        <v>154</v>
      </c>
      <c r="F529" s="14">
        <f>IF(ISBLANK(F528), "", ROUND(SUM(F527:F528),2))</f>
        <v>0</v>
      </c>
    </row>
    <row r="533" spans="1:9" x14ac:dyDescent="0.25">
      <c r="A533" s="12" t="s">
        <v>827</v>
      </c>
      <c r="B533" s="69" t="s">
        <v>828</v>
      </c>
    </row>
    <row r="535" spans="1:9" x14ac:dyDescent="0.25">
      <c r="A535" s="12" t="s">
        <v>28</v>
      </c>
    </row>
    <row r="536" spans="1:9" ht="45" x14ac:dyDescent="0.25">
      <c r="A536" s="14" t="s">
        <v>29</v>
      </c>
      <c r="B536" s="71" t="s">
        <v>30</v>
      </c>
      <c r="C536" s="75" t="s">
        <v>31</v>
      </c>
      <c r="D536" s="75" t="s">
        <v>32</v>
      </c>
      <c r="E536" s="14" t="s">
        <v>33</v>
      </c>
      <c r="F536" s="14" t="s">
        <v>34</v>
      </c>
      <c r="G536" s="71" t="s">
        <v>35</v>
      </c>
      <c r="H536" s="71" t="s">
        <v>36</v>
      </c>
      <c r="I536" s="71" t="s">
        <v>37</v>
      </c>
    </row>
    <row r="537" spans="1:9" x14ac:dyDescent="0.25">
      <c r="A537" s="14" t="s">
        <v>829</v>
      </c>
      <c r="B537" s="71" t="s">
        <v>830</v>
      </c>
      <c r="C537" s="76"/>
      <c r="D537" s="76"/>
      <c r="E537" s="15"/>
      <c r="F537" s="15"/>
      <c r="G537" s="72"/>
      <c r="H537" s="72"/>
      <c r="I537" s="72"/>
    </row>
    <row r="538" spans="1:9" x14ac:dyDescent="0.25">
      <c r="A538" s="15" t="s">
        <v>831</v>
      </c>
      <c r="B538" s="72" t="s">
        <v>832</v>
      </c>
      <c r="C538" s="76">
        <v>1</v>
      </c>
      <c r="D538" s="76" t="s">
        <v>42</v>
      </c>
      <c r="E538" s="16"/>
      <c r="F538" s="15" t="str">
        <f>IF(ISBLANK(E538),"", PRODUCT(C538,E538))</f>
        <v/>
      </c>
      <c r="G538" s="80"/>
      <c r="H538" s="72"/>
      <c r="I538" s="72"/>
    </row>
    <row r="539" spans="1:9" x14ac:dyDescent="0.25">
      <c r="A539" s="15" t="s">
        <v>833</v>
      </c>
      <c r="B539" s="72" t="s">
        <v>832</v>
      </c>
      <c r="C539" s="76"/>
      <c r="D539" s="76"/>
      <c r="E539" s="15"/>
      <c r="F539" s="15"/>
      <c r="G539" s="72"/>
      <c r="H539" s="80"/>
      <c r="I539" s="80"/>
    </row>
    <row r="540" spans="1:9" ht="30" x14ac:dyDescent="0.25">
      <c r="A540" s="15" t="s">
        <v>834</v>
      </c>
      <c r="B540" s="72" t="s">
        <v>835</v>
      </c>
      <c r="C540" s="76"/>
      <c r="D540" s="76"/>
      <c r="E540" s="15"/>
      <c r="F540" s="15"/>
      <c r="G540" s="72"/>
      <c r="H540" s="80"/>
      <c r="I540" s="80"/>
    </row>
    <row r="541" spans="1:9" ht="30" x14ac:dyDescent="0.25">
      <c r="A541" s="15" t="s">
        <v>836</v>
      </c>
      <c r="B541" s="72" t="s">
        <v>837</v>
      </c>
      <c r="C541" s="76"/>
      <c r="D541" s="76"/>
      <c r="E541" s="15"/>
      <c r="F541" s="15"/>
      <c r="G541" s="72"/>
      <c r="H541" s="80"/>
      <c r="I541" s="80"/>
    </row>
    <row r="542" spans="1:9" ht="30" x14ac:dyDescent="0.25">
      <c r="A542" s="15" t="s">
        <v>838</v>
      </c>
      <c r="B542" s="72" t="s">
        <v>839</v>
      </c>
      <c r="C542" s="76"/>
      <c r="D542" s="76"/>
      <c r="E542" s="15"/>
      <c r="F542" s="15"/>
      <c r="G542" s="72"/>
      <c r="H542" s="80"/>
      <c r="I542" s="80"/>
    </row>
    <row r="543" spans="1:9" x14ac:dyDescent="0.25">
      <c r="A543" s="15" t="s">
        <v>840</v>
      </c>
      <c r="B543" s="72" t="s">
        <v>841</v>
      </c>
      <c r="C543" s="76">
        <v>1</v>
      </c>
      <c r="D543" s="76" t="s">
        <v>42</v>
      </c>
      <c r="E543" s="16"/>
      <c r="F543" s="15" t="str">
        <f>IF(ISBLANK(E543),"", PRODUCT(C543,E543))</f>
        <v/>
      </c>
      <c r="G543" s="80"/>
      <c r="H543" s="72"/>
      <c r="I543" s="72"/>
    </row>
    <row r="544" spans="1:9" x14ac:dyDescent="0.25">
      <c r="A544" s="15" t="s">
        <v>842</v>
      </c>
      <c r="B544" s="72" t="s">
        <v>841</v>
      </c>
      <c r="C544" s="76"/>
      <c r="D544" s="76"/>
      <c r="E544" s="15"/>
      <c r="F544" s="15"/>
      <c r="G544" s="72"/>
      <c r="H544" s="80"/>
      <c r="I544" s="80"/>
    </row>
    <row r="545" spans="1:9" x14ac:dyDescent="0.25">
      <c r="A545" s="15" t="s">
        <v>843</v>
      </c>
      <c r="B545" s="72" t="s">
        <v>844</v>
      </c>
      <c r="C545" s="76"/>
      <c r="D545" s="76"/>
      <c r="E545" s="15"/>
      <c r="F545" s="15"/>
      <c r="G545" s="72"/>
      <c r="H545" s="80"/>
      <c r="I545" s="80"/>
    </row>
    <row r="546" spans="1:9" x14ac:dyDescent="0.25">
      <c r="A546" s="15" t="s">
        <v>845</v>
      </c>
      <c r="B546" s="72" t="s">
        <v>846</v>
      </c>
      <c r="C546" s="76"/>
      <c r="D546" s="76"/>
      <c r="E546" s="15"/>
      <c r="F546" s="15"/>
      <c r="G546" s="72"/>
      <c r="H546" s="80"/>
      <c r="I546" s="80"/>
    </row>
    <row r="547" spans="1:9" x14ac:dyDescent="0.25">
      <c r="A547" s="15" t="s">
        <v>847</v>
      </c>
      <c r="B547" s="72" t="s">
        <v>848</v>
      </c>
      <c r="C547" s="76"/>
      <c r="D547" s="76"/>
      <c r="E547" s="15"/>
      <c r="F547" s="15"/>
      <c r="G547" s="72"/>
      <c r="H547" s="80"/>
      <c r="I547" s="80"/>
    </row>
    <row r="548" spans="1:9" x14ac:dyDescent="0.25">
      <c r="A548" s="15" t="s">
        <v>849</v>
      </c>
      <c r="B548" s="72" t="s">
        <v>850</v>
      </c>
      <c r="C548" s="76">
        <v>1</v>
      </c>
      <c r="D548" s="76" t="s">
        <v>42</v>
      </c>
      <c r="E548" s="16"/>
      <c r="F548" s="15" t="str">
        <f>IF(ISBLANK(E548),"", PRODUCT(C548,E548))</f>
        <v/>
      </c>
      <c r="G548" s="80"/>
      <c r="H548" s="72"/>
      <c r="I548" s="72"/>
    </row>
    <row r="549" spans="1:9" x14ac:dyDescent="0.25">
      <c r="A549" s="15" t="s">
        <v>851</v>
      </c>
      <c r="B549" s="72" t="s">
        <v>850</v>
      </c>
      <c r="C549" s="76"/>
      <c r="D549" s="76"/>
      <c r="E549" s="15"/>
      <c r="F549" s="15"/>
      <c r="G549" s="72"/>
      <c r="H549" s="80"/>
      <c r="I549" s="80"/>
    </row>
    <row r="550" spans="1:9" x14ac:dyDescent="0.25">
      <c r="A550" s="15" t="s">
        <v>852</v>
      </c>
      <c r="B550" s="72" t="s">
        <v>853</v>
      </c>
      <c r="C550" s="76"/>
      <c r="D550" s="76"/>
      <c r="E550" s="15"/>
      <c r="F550" s="15"/>
      <c r="G550" s="72"/>
      <c r="H550" s="80"/>
      <c r="I550" s="80"/>
    </row>
    <row r="551" spans="1:9" x14ac:dyDescent="0.25">
      <c r="A551" s="15" t="s">
        <v>854</v>
      </c>
      <c r="B551" s="72" t="s">
        <v>855</v>
      </c>
      <c r="C551" s="76"/>
      <c r="D551" s="76"/>
      <c r="E551" s="15"/>
      <c r="F551" s="15"/>
      <c r="G551" s="72"/>
      <c r="H551" s="80"/>
      <c r="I551" s="80"/>
    </row>
    <row r="552" spans="1:9" x14ac:dyDescent="0.25">
      <c r="A552" s="15" t="s">
        <v>856</v>
      </c>
      <c r="B552" s="72" t="s">
        <v>857</v>
      </c>
      <c r="C552" s="76">
        <v>1</v>
      </c>
      <c r="D552" s="76" t="s">
        <v>42</v>
      </c>
      <c r="E552" s="16"/>
      <c r="F552" s="15" t="str">
        <f>IF(ISBLANK(E552),"", PRODUCT(C552,E552))</f>
        <v/>
      </c>
      <c r="G552" s="80"/>
      <c r="H552" s="72"/>
      <c r="I552" s="72"/>
    </row>
    <row r="553" spans="1:9" x14ac:dyDescent="0.25">
      <c r="A553" s="15" t="s">
        <v>858</v>
      </c>
      <c r="B553" s="72" t="s">
        <v>857</v>
      </c>
      <c r="C553" s="76"/>
      <c r="D553" s="76"/>
      <c r="E553" s="15"/>
      <c r="F553" s="15"/>
      <c r="G553" s="72"/>
      <c r="H553" s="80"/>
      <c r="I553" s="80"/>
    </row>
    <row r="554" spans="1:9" x14ac:dyDescent="0.25">
      <c r="A554" s="15" t="s">
        <v>859</v>
      </c>
      <c r="B554" s="72" t="s">
        <v>860</v>
      </c>
      <c r="C554" s="76"/>
      <c r="D554" s="76"/>
      <c r="E554" s="15"/>
      <c r="F554" s="15"/>
      <c r="G554" s="72"/>
      <c r="H554" s="80"/>
      <c r="I554" s="80"/>
    </row>
    <row r="555" spans="1:9" x14ac:dyDescent="0.25">
      <c r="A555" s="15" t="s">
        <v>861</v>
      </c>
      <c r="B555" s="72" t="s">
        <v>862</v>
      </c>
      <c r="C555" s="76"/>
      <c r="D555" s="76"/>
      <c r="E555" s="15"/>
      <c r="F555" s="15"/>
      <c r="G555" s="72"/>
      <c r="H555" s="80"/>
      <c r="I555" s="80"/>
    </row>
    <row r="556" spans="1:9" ht="30" x14ac:dyDescent="0.25">
      <c r="A556" s="15" t="s">
        <v>863</v>
      </c>
      <c r="B556" s="72" t="s">
        <v>864</v>
      </c>
      <c r="C556" s="76"/>
      <c r="D556" s="76"/>
      <c r="E556" s="15"/>
      <c r="F556" s="15"/>
      <c r="G556" s="72"/>
      <c r="H556" s="80"/>
      <c r="I556" s="80"/>
    </row>
    <row r="557" spans="1:9" x14ac:dyDescent="0.25">
      <c r="A557" s="15" t="s">
        <v>865</v>
      </c>
      <c r="B557" s="72" t="s">
        <v>866</v>
      </c>
      <c r="C557" s="76"/>
      <c r="D557" s="76"/>
      <c r="E557" s="15"/>
      <c r="F557" s="15"/>
      <c r="G557" s="72"/>
      <c r="H557" s="80"/>
      <c r="I557" s="80"/>
    </row>
    <row r="558" spans="1:9" ht="45" x14ac:dyDescent="0.25">
      <c r="A558" s="15" t="s">
        <v>867</v>
      </c>
      <c r="B558" s="72" t="s">
        <v>868</v>
      </c>
      <c r="C558" s="76"/>
      <c r="D558" s="76"/>
      <c r="E558" s="15"/>
      <c r="F558" s="15"/>
      <c r="G558" s="72"/>
      <c r="H558" s="80"/>
      <c r="I558" s="80"/>
    </row>
    <row r="559" spans="1:9" ht="30" x14ac:dyDescent="0.25">
      <c r="A559" s="15" t="s">
        <v>869</v>
      </c>
      <c r="B559" s="72" t="s">
        <v>870</v>
      </c>
      <c r="C559" s="76"/>
      <c r="D559" s="76"/>
      <c r="E559" s="15"/>
      <c r="F559" s="15"/>
      <c r="G559" s="72"/>
      <c r="H559" s="80"/>
      <c r="I559" s="80"/>
    </row>
    <row r="560" spans="1:9" ht="60" x14ac:dyDescent="0.25">
      <c r="A560" s="15" t="s">
        <v>871</v>
      </c>
      <c r="B560" s="72" t="s">
        <v>872</v>
      </c>
      <c r="C560" s="76"/>
      <c r="D560" s="76"/>
      <c r="E560" s="15"/>
      <c r="F560" s="15"/>
      <c r="G560" s="72"/>
      <c r="H560" s="80"/>
      <c r="I560" s="80"/>
    </row>
    <row r="561" spans="1:9" ht="45" x14ac:dyDescent="0.25">
      <c r="A561" s="15" t="s">
        <v>873</v>
      </c>
      <c r="B561" s="72" t="s">
        <v>874</v>
      </c>
      <c r="C561" s="76"/>
      <c r="D561" s="76"/>
      <c r="E561" s="15"/>
      <c r="F561" s="15"/>
      <c r="G561" s="72"/>
      <c r="H561" s="80"/>
      <c r="I561" s="80"/>
    </row>
    <row r="562" spans="1:9" ht="30" x14ac:dyDescent="0.25">
      <c r="A562" s="15" t="s">
        <v>875</v>
      </c>
      <c r="B562" s="72" t="s">
        <v>876</v>
      </c>
      <c r="C562" s="76"/>
      <c r="D562" s="76"/>
      <c r="E562" s="15"/>
      <c r="F562" s="15"/>
      <c r="G562" s="72"/>
      <c r="H562" s="80"/>
      <c r="I562" s="80"/>
    </row>
    <row r="563" spans="1:9" ht="30" x14ac:dyDescent="0.25">
      <c r="A563" s="15" t="s">
        <v>877</v>
      </c>
      <c r="B563" s="72" t="s">
        <v>878</v>
      </c>
      <c r="C563" s="76"/>
      <c r="D563" s="76"/>
      <c r="E563" s="15"/>
      <c r="F563" s="15"/>
      <c r="G563" s="72"/>
      <c r="H563" s="80"/>
      <c r="I563" s="80"/>
    </row>
    <row r="564" spans="1:9" ht="45" x14ac:dyDescent="0.25">
      <c r="A564" s="15" t="s">
        <v>879</v>
      </c>
      <c r="B564" s="72" t="s">
        <v>880</v>
      </c>
      <c r="C564" s="76"/>
      <c r="D564" s="76"/>
      <c r="E564" s="15"/>
      <c r="F564" s="15"/>
      <c r="G564" s="72"/>
      <c r="H564" s="80"/>
      <c r="I564" s="80"/>
    </row>
    <row r="565" spans="1:9" ht="30" x14ac:dyDescent="0.25">
      <c r="A565" s="15" t="s">
        <v>881</v>
      </c>
      <c r="B565" s="72" t="s">
        <v>882</v>
      </c>
      <c r="C565" s="76"/>
      <c r="D565" s="76"/>
      <c r="E565" s="15"/>
      <c r="F565" s="15"/>
      <c r="G565" s="72"/>
      <c r="H565" s="80"/>
      <c r="I565" s="80"/>
    </row>
    <row r="566" spans="1:9" ht="30" x14ac:dyDescent="0.25">
      <c r="E566" s="14" t="s">
        <v>151</v>
      </c>
      <c r="F566" s="14" t="str">
        <f>IF((COUNT(C538:C565)&lt;&gt;COUNT(F538:F565)),"", ROUND(SUM(F538:F565),2))</f>
        <v/>
      </c>
      <c r="G566" s="79" t="str">
        <f>IF((COUNT(C538:C565)&lt;&gt;COUNT(F538:F565)),"Neužpildytos visų objektų kainos", "")</f>
        <v>Neužpildytos visų objektų kainos</v>
      </c>
    </row>
    <row r="567" spans="1:9" ht="30" x14ac:dyDescent="0.25">
      <c r="C567" s="75" t="s">
        <v>152</v>
      </c>
      <c r="D567" s="78"/>
      <c r="E567" s="14" t="s">
        <v>153</v>
      </c>
      <c r="F567" s="14" t="str">
        <f>IF(OR(F566="",D567=""),"", ROUND(PRODUCT(D567,F566)/100,2))</f>
        <v/>
      </c>
      <c r="G567" s="79" t="str">
        <f>IF(D567="", "Nurodykite taikomą PVM dydį", "")</f>
        <v>Nurodykite taikomą PVM dydį</v>
      </c>
    </row>
    <row r="568" spans="1:9" x14ac:dyDescent="0.25">
      <c r="E568" s="14" t="s">
        <v>154</v>
      </c>
      <c r="F568" s="14">
        <f>IF(ISBLANK(F567), "", ROUND(SUM(F566:F567),2))</f>
        <v>0</v>
      </c>
    </row>
    <row r="572" spans="1:9" x14ac:dyDescent="0.25">
      <c r="A572" s="12" t="s">
        <v>883</v>
      </c>
      <c r="B572" s="69" t="s">
        <v>884</v>
      </c>
    </row>
    <row r="574" spans="1:9" x14ac:dyDescent="0.25">
      <c r="A574" s="12" t="s">
        <v>28</v>
      </c>
    </row>
    <row r="575" spans="1:9" ht="45" x14ac:dyDescent="0.25">
      <c r="A575" s="14" t="s">
        <v>29</v>
      </c>
      <c r="B575" s="71" t="s">
        <v>30</v>
      </c>
      <c r="C575" s="75" t="s">
        <v>31</v>
      </c>
      <c r="D575" s="75" t="s">
        <v>32</v>
      </c>
      <c r="E575" s="14" t="s">
        <v>33</v>
      </c>
      <c r="F575" s="14" t="s">
        <v>34</v>
      </c>
      <c r="G575" s="71" t="s">
        <v>35</v>
      </c>
      <c r="H575" s="71" t="s">
        <v>36</v>
      </c>
      <c r="I575" s="71" t="s">
        <v>37</v>
      </c>
    </row>
    <row r="576" spans="1:9" x14ac:dyDescent="0.25">
      <c r="A576" s="14" t="s">
        <v>885</v>
      </c>
      <c r="B576" s="71" t="s">
        <v>886</v>
      </c>
      <c r="C576" s="76"/>
      <c r="D576" s="76"/>
      <c r="E576" s="15"/>
      <c r="F576" s="15"/>
      <c r="G576" s="72"/>
      <c r="H576" s="72"/>
      <c r="I576" s="72"/>
    </row>
    <row r="577" spans="1:9" x14ac:dyDescent="0.25">
      <c r="A577" s="15" t="s">
        <v>887</v>
      </c>
      <c r="B577" s="72" t="s">
        <v>888</v>
      </c>
      <c r="C577" s="76">
        <v>1</v>
      </c>
      <c r="D577" s="76" t="s">
        <v>42</v>
      </c>
      <c r="E577" s="16"/>
      <c r="F577" s="15" t="str">
        <f>IF(ISBLANK(E577),"", PRODUCT(C577,E577))</f>
        <v/>
      </c>
      <c r="G577" s="80"/>
      <c r="H577" s="72"/>
      <c r="I577" s="72"/>
    </row>
    <row r="578" spans="1:9" x14ac:dyDescent="0.25">
      <c r="A578" s="15" t="s">
        <v>889</v>
      </c>
      <c r="B578" s="72" t="s">
        <v>888</v>
      </c>
      <c r="C578" s="76"/>
      <c r="D578" s="76"/>
      <c r="E578" s="15"/>
      <c r="F578" s="15"/>
      <c r="G578" s="72"/>
      <c r="H578" s="80"/>
      <c r="I578" s="80"/>
    </row>
    <row r="579" spans="1:9" x14ac:dyDescent="0.25">
      <c r="A579" s="15" t="s">
        <v>890</v>
      </c>
      <c r="B579" s="72" t="s">
        <v>891</v>
      </c>
      <c r="C579" s="76"/>
      <c r="D579" s="76"/>
      <c r="E579" s="15"/>
      <c r="F579" s="15"/>
      <c r="G579" s="72"/>
      <c r="H579" s="80"/>
      <c r="I579" s="80"/>
    </row>
    <row r="580" spans="1:9" ht="30" x14ac:dyDescent="0.25">
      <c r="A580" s="15" t="s">
        <v>892</v>
      </c>
      <c r="B580" s="72" t="s">
        <v>893</v>
      </c>
      <c r="C580" s="76"/>
      <c r="D580" s="76"/>
      <c r="E580" s="15"/>
      <c r="F580" s="15"/>
      <c r="G580" s="72"/>
      <c r="H580" s="80"/>
      <c r="I580" s="80"/>
    </row>
    <row r="581" spans="1:9" x14ac:dyDescent="0.25">
      <c r="A581" s="15" t="s">
        <v>894</v>
      </c>
      <c r="B581" s="72" t="s">
        <v>895</v>
      </c>
      <c r="C581" s="76">
        <v>1</v>
      </c>
      <c r="D581" s="76" t="s">
        <v>42</v>
      </c>
      <c r="E581" s="16"/>
      <c r="F581" s="15" t="str">
        <f>IF(ISBLANK(E581),"", PRODUCT(C581,E581))</f>
        <v/>
      </c>
      <c r="G581" s="80"/>
      <c r="H581" s="72"/>
      <c r="I581" s="72"/>
    </row>
    <row r="582" spans="1:9" x14ac:dyDescent="0.25">
      <c r="A582" s="15" t="s">
        <v>896</v>
      </c>
      <c r="B582" s="72" t="s">
        <v>895</v>
      </c>
      <c r="C582" s="76"/>
      <c r="D582" s="76"/>
      <c r="E582" s="15"/>
      <c r="F582" s="15"/>
      <c r="G582" s="72"/>
      <c r="H582" s="80"/>
      <c r="I582" s="80"/>
    </row>
    <row r="583" spans="1:9" x14ac:dyDescent="0.25">
      <c r="A583" s="15" t="s">
        <v>897</v>
      </c>
      <c r="B583" s="72" t="s">
        <v>891</v>
      </c>
      <c r="C583" s="76"/>
      <c r="D583" s="76"/>
      <c r="E583" s="15"/>
      <c r="F583" s="15"/>
      <c r="G583" s="72"/>
      <c r="H583" s="80"/>
      <c r="I583" s="80"/>
    </row>
    <row r="584" spans="1:9" ht="30" x14ac:dyDescent="0.25">
      <c r="A584" s="15" t="s">
        <v>898</v>
      </c>
      <c r="B584" s="72" t="s">
        <v>899</v>
      </c>
      <c r="C584" s="76"/>
      <c r="D584" s="76"/>
      <c r="E584" s="15"/>
      <c r="F584" s="15"/>
      <c r="G584" s="72"/>
      <c r="H584" s="80"/>
      <c r="I584" s="80"/>
    </row>
    <row r="585" spans="1:9" x14ac:dyDescent="0.25">
      <c r="A585" s="15" t="s">
        <v>900</v>
      </c>
      <c r="B585" s="72" t="s">
        <v>901</v>
      </c>
      <c r="C585" s="76"/>
      <c r="D585" s="76"/>
      <c r="E585" s="15"/>
      <c r="F585" s="15"/>
      <c r="G585" s="72"/>
      <c r="H585" s="80"/>
      <c r="I585" s="80"/>
    </row>
    <row r="586" spans="1:9" x14ac:dyDescent="0.25">
      <c r="A586" s="15" t="s">
        <v>902</v>
      </c>
      <c r="B586" s="72" t="s">
        <v>903</v>
      </c>
      <c r="C586" s="76">
        <v>1</v>
      </c>
      <c r="D586" s="76" t="s">
        <v>42</v>
      </c>
      <c r="E586" s="16"/>
      <c r="F586" s="15" t="str">
        <f>IF(ISBLANK(E586),"", PRODUCT(C586,E586))</f>
        <v/>
      </c>
      <c r="G586" s="80"/>
      <c r="H586" s="72"/>
      <c r="I586" s="72"/>
    </row>
    <row r="587" spans="1:9" x14ac:dyDescent="0.25">
      <c r="A587" s="15" t="s">
        <v>904</v>
      </c>
      <c r="B587" s="72" t="s">
        <v>903</v>
      </c>
      <c r="C587" s="76"/>
      <c r="D587" s="76"/>
      <c r="E587" s="15"/>
      <c r="F587" s="15"/>
      <c r="G587" s="72"/>
      <c r="H587" s="80"/>
      <c r="I587" s="80"/>
    </row>
    <row r="588" spans="1:9" x14ac:dyDescent="0.25">
      <c r="A588" s="15" t="s">
        <v>905</v>
      </c>
      <c r="B588" s="72" t="s">
        <v>891</v>
      </c>
      <c r="C588" s="76"/>
      <c r="D588" s="76"/>
      <c r="E588" s="15"/>
      <c r="F588" s="15"/>
      <c r="G588" s="72"/>
      <c r="H588" s="80"/>
      <c r="I588" s="80"/>
    </row>
    <row r="589" spans="1:9" x14ac:dyDescent="0.25">
      <c r="A589" s="15" t="s">
        <v>906</v>
      </c>
      <c r="B589" s="72" t="s">
        <v>907</v>
      </c>
      <c r="C589" s="76"/>
      <c r="D589" s="76"/>
      <c r="E589" s="15"/>
      <c r="F589" s="15"/>
      <c r="G589" s="72"/>
      <c r="H589" s="80"/>
      <c r="I589" s="80"/>
    </row>
    <row r="590" spans="1:9" x14ac:dyDescent="0.25">
      <c r="A590" s="15" t="s">
        <v>908</v>
      </c>
      <c r="B590" s="72" t="s">
        <v>909</v>
      </c>
      <c r="C590" s="76"/>
      <c r="D590" s="76"/>
      <c r="E590" s="15"/>
      <c r="F590" s="15"/>
      <c r="G590" s="72"/>
      <c r="H590" s="80"/>
      <c r="I590" s="80"/>
    </row>
    <row r="591" spans="1:9" x14ac:dyDescent="0.25">
      <c r="A591" s="15" t="s">
        <v>910</v>
      </c>
      <c r="B591" s="72" t="s">
        <v>911</v>
      </c>
      <c r="C591" s="76"/>
      <c r="D591" s="76"/>
      <c r="E591" s="15"/>
      <c r="F591" s="15"/>
      <c r="G591" s="72"/>
      <c r="H591" s="80"/>
      <c r="I591" s="80"/>
    </row>
    <row r="592" spans="1:9" x14ac:dyDescent="0.25">
      <c r="A592" s="15" t="s">
        <v>912</v>
      </c>
      <c r="B592" s="72" t="s">
        <v>903</v>
      </c>
      <c r="C592" s="76">
        <v>1</v>
      </c>
      <c r="D592" s="76" t="s">
        <v>42</v>
      </c>
      <c r="E592" s="16"/>
      <c r="F592" s="15" t="str">
        <f>IF(ISBLANK(E592),"", PRODUCT(C592,E592))</f>
        <v/>
      </c>
      <c r="G592" s="80"/>
      <c r="H592" s="72"/>
      <c r="I592" s="72"/>
    </row>
    <row r="593" spans="1:9" x14ac:dyDescent="0.25">
      <c r="A593" s="15" t="s">
        <v>913</v>
      </c>
      <c r="B593" s="72" t="s">
        <v>903</v>
      </c>
      <c r="C593" s="76"/>
      <c r="D593" s="76"/>
      <c r="E593" s="15"/>
      <c r="F593" s="15"/>
      <c r="G593" s="72"/>
      <c r="H593" s="80"/>
      <c r="I593" s="80"/>
    </row>
    <row r="594" spans="1:9" x14ac:dyDescent="0.25">
      <c r="A594" s="15" t="s">
        <v>914</v>
      </c>
      <c r="B594" s="72" t="s">
        <v>891</v>
      </c>
      <c r="C594" s="76"/>
      <c r="D594" s="76"/>
      <c r="E594" s="15"/>
      <c r="F594" s="15"/>
      <c r="G594" s="72"/>
      <c r="H594" s="80"/>
      <c r="I594" s="80"/>
    </row>
    <row r="595" spans="1:9" x14ac:dyDescent="0.25">
      <c r="A595" s="15" t="s">
        <v>915</v>
      </c>
      <c r="B595" s="72" t="s">
        <v>907</v>
      </c>
      <c r="C595" s="76"/>
      <c r="D595" s="76"/>
      <c r="E595" s="15"/>
      <c r="F595" s="15"/>
      <c r="G595" s="72"/>
      <c r="H595" s="80"/>
      <c r="I595" s="80"/>
    </row>
    <row r="596" spans="1:9" x14ac:dyDescent="0.25">
      <c r="A596" s="15" t="s">
        <v>916</v>
      </c>
      <c r="B596" s="72" t="s">
        <v>917</v>
      </c>
      <c r="C596" s="76"/>
      <c r="D596" s="76"/>
      <c r="E596" s="15"/>
      <c r="F596" s="15"/>
      <c r="G596" s="72"/>
      <c r="H596" s="80"/>
      <c r="I596" s="80"/>
    </row>
    <row r="597" spans="1:9" x14ac:dyDescent="0.25">
      <c r="A597" s="15" t="s">
        <v>918</v>
      </c>
      <c r="B597" s="72" t="s">
        <v>911</v>
      </c>
      <c r="C597" s="76"/>
      <c r="D597" s="76"/>
      <c r="E597" s="15"/>
      <c r="F597" s="15"/>
      <c r="G597" s="72"/>
      <c r="H597" s="80"/>
      <c r="I597" s="80"/>
    </row>
    <row r="598" spans="1:9" x14ac:dyDescent="0.25">
      <c r="A598" s="15" t="s">
        <v>919</v>
      </c>
      <c r="B598" s="72" t="s">
        <v>920</v>
      </c>
      <c r="C598" s="76">
        <v>1</v>
      </c>
      <c r="D598" s="76" t="s">
        <v>42</v>
      </c>
      <c r="E598" s="16"/>
      <c r="F598" s="15" t="str">
        <f>IF(ISBLANK(E598),"", PRODUCT(C598,E598))</f>
        <v/>
      </c>
      <c r="G598" s="80"/>
      <c r="H598" s="72"/>
      <c r="I598" s="72"/>
    </row>
    <row r="599" spans="1:9" x14ac:dyDescent="0.25">
      <c r="A599" s="15" t="s">
        <v>921</v>
      </c>
      <c r="B599" s="72" t="s">
        <v>920</v>
      </c>
      <c r="C599" s="76"/>
      <c r="D599" s="76"/>
      <c r="E599" s="15"/>
      <c r="F599" s="15"/>
      <c r="G599" s="72"/>
      <c r="H599" s="80"/>
      <c r="I599" s="80"/>
    </row>
    <row r="600" spans="1:9" x14ac:dyDescent="0.25">
      <c r="A600" s="15" t="s">
        <v>922</v>
      </c>
      <c r="B600" s="72" t="s">
        <v>891</v>
      </c>
      <c r="C600" s="76"/>
      <c r="D600" s="76"/>
      <c r="E600" s="15"/>
      <c r="F600" s="15"/>
      <c r="G600" s="72"/>
      <c r="H600" s="80"/>
      <c r="I600" s="80"/>
    </row>
    <row r="601" spans="1:9" x14ac:dyDescent="0.25">
      <c r="A601" s="15" t="s">
        <v>923</v>
      </c>
      <c r="B601" s="72" t="s">
        <v>924</v>
      </c>
      <c r="C601" s="76"/>
      <c r="D601" s="76"/>
      <c r="E601" s="15"/>
      <c r="F601" s="15"/>
      <c r="G601" s="72"/>
      <c r="H601" s="80"/>
      <c r="I601" s="80"/>
    </row>
    <row r="602" spans="1:9" x14ac:dyDescent="0.25">
      <c r="A602" s="15" t="s">
        <v>925</v>
      </c>
      <c r="B602" s="72" t="s">
        <v>926</v>
      </c>
      <c r="C602" s="76"/>
      <c r="D602" s="76"/>
      <c r="E602" s="15"/>
      <c r="F602" s="15"/>
      <c r="G602" s="72"/>
      <c r="H602" s="80"/>
      <c r="I602" s="80"/>
    </row>
    <row r="603" spans="1:9" x14ac:dyDescent="0.25">
      <c r="A603" s="15" t="s">
        <v>927</v>
      </c>
      <c r="B603" s="72" t="s">
        <v>928</v>
      </c>
      <c r="C603" s="76"/>
      <c r="D603" s="76"/>
      <c r="E603" s="15"/>
      <c r="F603" s="15"/>
      <c r="G603" s="72"/>
      <c r="H603" s="80"/>
      <c r="I603" s="80"/>
    </row>
    <row r="604" spans="1:9" x14ac:dyDescent="0.25">
      <c r="A604" s="15" t="s">
        <v>929</v>
      </c>
      <c r="B604" s="72" t="s">
        <v>930</v>
      </c>
      <c r="C604" s="76">
        <v>1</v>
      </c>
      <c r="D604" s="76" t="s">
        <v>42</v>
      </c>
      <c r="E604" s="16"/>
      <c r="F604" s="15" t="str">
        <f>IF(ISBLANK(E604),"", PRODUCT(C604,E604))</f>
        <v/>
      </c>
      <c r="G604" s="80"/>
      <c r="H604" s="72"/>
      <c r="I604" s="72"/>
    </row>
    <row r="605" spans="1:9" x14ac:dyDescent="0.25">
      <c r="A605" s="15" t="s">
        <v>931</v>
      </c>
      <c r="B605" s="72" t="s">
        <v>930</v>
      </c>
      <c r="C605" s="76"/>
      <c r="D605" s="76"/>
      <c r="E605" s="15"/>
      <c r="F605" s="15"/>
      <c r="G605" s="72"/>
      <c r="H605" s="80"/>
      <c r="I605" s="80"/>
    </row>
    <row r="606" spans="1:9" x14ac:dyDescent="0.25">
      <c r="A606" s="15" t="s">
        <v>932</v>
      </c>
      <c r="B606" s="72" t="s">
        <v>891</v>
      </c>
      <c r="C606" s="76"/>
      <c r="D606" s="76"/>
      <c r="E606" s="15"/>
      <c r="F606" s="15"/>
      <c r="G606" s="72"/>
      <c r="H606" s="80"/>
      <c r="I606" s="80"/>
    </row>
    <row r="607" spans="1:9" x14ac:dyDescent="0.25">
      <c r="A607" s="15" t="s">
        <v>933</v>
      </c>
      <c r="B607" s="72" t="s">
        <v>934</v>
      </c>
      <c r="C607" s="76"/>
      <c r="D607" s="76"/>
      <c r="E607" s="15"/>
      <c r="F607" s="15"/>
      <c r="G607" s="72"/>
      <c r="H607" s="80"/>
      <c r="I607" s="80"/>
    </row>
    <row r="608" spans="1:9" x14ac:dyDescent="0.25">
      <c r="A608" s="15" t="s">
        <v>935</v>
      </c>
      <c r="B608" s="72" t="s">
        <v>936</v>
      </c>
      <c r="C608" s="76"/>
      <c r="D608" s="76"/>
      <c r="E608" s="15"/>
      <c r="F608" s="15"/>
      <c r="G608" s="72"/>
      <c r="H608" s="80"/>
      <c r="I608" s="80"/>
    </row>
    <row r="609" spans="1:9" x14ac:dyDescent="0.25">
      <c r="A609" s="15" t="s">
        <v>937</v>
      </c>
      <c r="B609" s="72" t="s">
        <v>938</v>
      </c>
      <c r="C609" s="76"/>
      <c r="D609" s="76"/>
      <c r="E609" s="15"/>
      <c r="F609" s="15"/>
      <c r="G609" s="72"/>
      <c r="H609" s="80"/>
      <c r="I609" s="80"/>
    </row>
    <row r="610" spans="1:9" x14ac:dyDescent="0.25">
      <c r="A610" s="15" t="s">
        <v>939</v>
      </c>
      <c r="B610" s="72" t="s">
        <v>940</v>
      </c>
      <c r="C610" s="76"/>
      <c r="D610" s="76"/>
      <c r="E610" s="15"/>
      <c r="F610" s="15"/>
      <c r="G610" s="72"/>
      <c r="H610" s="80"/>
      <c r="I610" s="80"/>
    </row>
    <row r="611" spans="1:9" ht="30" x14ac:dyDescent="0.25">
      <c r="A611" s="15" t="s">
        <v>941</v>
      </c>
      <c r="B611" s="72" t="s">
        <v>942</v>
      </c>
      <c r="C611" s="76"/>
      <c r="D611" s="76"/>
      <c r="E611" s="15"/>
      <c r="F611" s="15"/>
      <c r="G611" s="72"/>
      <c r="H611" s="80"/>
      <c r="I611" s="80"/>
    </row>
    <row r="612" spans="1:9" ht="30" x14ac:dyDescent="0.25">
      <c r="A612" s="15" t="s">
        <v>943</v>
      </c>
      <c r="B612" s="72" t="s">
        <v>944</v>
      </c>
      <c r="C612" s="76"/>
      <c r="D612" s="76"/>
      <c r="E612" s="15"/>
      <c r="F612" s="15"/>
      <c r="G612" s="72"/>
      <c r="H612" s="80"/>
      <c r="I612" s="80"/>
    </row>
    <row r="613" spans="1:9" x14ac:dyDescent="0.25">
      <c r="A613" s="15" t="s">
        <v>945</v>
      </c>
      <c r="B613" s="72" t="s">
        <v>946</v>
      </c>
      <c r="C613" s="76"/>
      <c r="D613" s="76"/>
      <c r="E613" s="15"/>
      <c r="F613" s="15"/>
      <c r="G613" s="72"/>
      <c r="H613" s="80"/>
      <c r="I613" s="80"/>
    </row>
    <row r="614" spans="1:9" x14ac:dyDescent="0.25">
      <c r="A614" s="15" t="s">
        <v>947</v>
      </c>
      <c r="B614" s="72" t="s">
        <v>948</v>
      </c>
      <c r="C614" s="76"/>
      <c r="D614" s="76"/>
      <c r="E614" s="15"/>
      <c r="F614" s="15"/>
      <c r="G614" s="72"/>
      <c r="H614" s="80"/>
      <c r="I614" s="80"/>
    </row>
    <row r="615" spans="1:9" x14ac:dyDescent="0.25">
      <c r="A615" s="15" t="s">
        <v>949</v>
      </c>
      <c r="B615" s="72" t="s">
        <v>950</v>
      </c>
      <c r="C615" s="76"/>
      <c r="D615" s="76"/>
      <c r="E615" s="15"/>
      <c r="F615" s="15"/>
      <c r="G615" s="72"/>
      <c r="H615" s="80"/>
      <c r="I615" s="80"/>
    </row>
    <row r="616" spans="1:9" x14ac:dyDescent="0.25">
      <c r="A616" s="15" t="s">
        <v>951</v>
      </c>
      <c r="B616" s="72" t="s">
        <v>952</v>
      </c>
      <c r="C616" s="76"/>
      <c r="D616" s="76"/>
      <c r="E616" s="15"/>
      <c r="F616" s="15"/>
      <c r="G616" s="72"/>
      <c r="H616" s="80"/>
      <c r="I616" s="80"/>
    </row>
    <row r="617" spans="1:9" ht="30" x14ac:dyDescent="0.25">
      <c r="E617" s="14" t="s">
        <v>151</v>
      </c>
      <c r="F617" s="14" t="str">
        <f>IF((COUNT(C577:C616)&lt;&gt;COUNT(F577:F616)),"", ROUND(SUM(F577:F616),2))</f>
        <v/>
      </c>
      <c r="G617" s="79" t="str">
        <f>IF((COUNT(C577:C616)&lt;&gt;COUNT(F577:F616)),"Neužpildytos visų objektų kainos", "")</f>
        <v>Neužpildytos visų objektų kainos</v>
      </c>
    </row>
    <row r="618" spans="1:9" ht="30" x14ac:dyDescent="0.25">
      <c r="C618" s="75" t="s">
        <v>152</v>
      </c>
      <c r="D618" s="78"/>
      <c r="E618" s="14" t="s">
        <v>153</v>
      </c>
      <c r="F618" s="14" t="str">
        <f>IF(OR(F617="",D618=""),"", ROUND(PRODUCT(D618,F617)/100,2))</f>
        <v/>
      </c>
      <c r="G618" s="79" t="str">
        <f>IF(D618="", "Nurodykite taikomą PVM dydį", "")</f>
        <v>Nurodykite taikomą PVM dydį</v>
      </c>
    </row>
    <row r="619" spans="1:9" x14ac:dyDescent="0.25">
      <c r="E619" s="14" t="s">
        <v>154</v>
      </c>
      <c r="F619" s="14">
        <f>IF(ISBLANK(F618), "", ROUND(SUM(F617:F618),2))</f>
        <v>0</v>
      </c>
    </row>
    <row r="623" spans="1:9" x14ac:dyDescent="0.25">
      <c r="A623" s="12" t="s">
        <v>953</v>
      </c>
      <c r="B623" s="69" t="s">
        <v>954</v>
      </c>
    </row>
    <row r="625" spans="1:9" x14ac:dyDescent="0.25">
      <c r="A625" s="12" t="s">
        <v>28</v>
      </c>
    </row>
    <row r="626" spans="1:9" ht="45" x14ac:dyDescent="0.25">
      <c r="A626" s="14" t="s">
        <v>29</v>
      </c>
      <c r="B626" s="71" t="s">
        <v>30</v>
      </c>
      <c r="C626" s="75" t="s">
        <v>31</v>
      </c>
      <c r="D626" s="75" t="s">
        <v>32</v>
      </c>
      <c r="E626" s="14" t="s">
        <v>33</v>
      </c>
      <c r="F626" s="14" t="s">
        <v>34</v>
      </c>
      <c r="G626" s="71" t="s">
        <v>35</v>
      </c>
      <c r="H626" s="71" t="s">
        <v>36</v>
      </c>
      <c r="I626" s="71" t="s">
        <v>37</v>
      </c>
    </row>
    <row r="627" spans="1:9" x14ac:dyDescent="0.25">
      <c r="A627" s="14" t="s">
        <v>955</v>
      </c>
      <c r="B627" s="71" t="s">
        <v>956</v>
      </c>
      <c r="C627" s="76"/>
      <c r="D627" s="76"/>
      <c r="E627" s="15"/>
      <c r="F627" s="15"/>
      <c r="G627" s="72"/>
      <c r="H627" s="72"/>
      <c r="I627" s="72"/>
    </row>
    <row r="628" spans="1:9" x14ac:dyDescent="0.25">
      <c r="A628" s="15" t="s">
        <v>957</v>
      </c>
      <c r="B628" s="72" t="s">
        <v>958</v>
      </c>
      <c r="C628" s="76">
        <v>1</v>
      </c>
      <c r="D628" s="76" t="s">
        <v>42</v>
      </c>
      <c r="E628" s="16"/>
      <c r="F628" s="15" t="str">
        <f>IF(ISBLANK(E628),"", PRODUCT(C628,E628))</f>
        <v/>
      </c>
      <c r="G628" s="80"/>
      <c r="H628" s="72"/>
      <c r="I628" s="72"/>
    </row>
    <row r="629" spans="1:9" x14ac:dyDescent="0.25">
      <c r="A629" s="15" t="s">
        <v>959</v>
      </c>
      <c r="B629" s="72" t="s">
        <v>958</v>
      </c>
      <c r="C629" s="76"/>
      <c r="D629" s="76"/>
      <c r="E629" s="15"/>
      <c r="F629" s="15"/>
      <c r="G629" s="72"/>
      <c r="H629" s="80"/>
      <c r="I629" s="80"/>
    </row>
    <row r="630" spans="1:9" x14ac:dyDescent="0.25">
      <c r="A630" s="15" t="s">
        <v>960</v>
      </c>
      <c r="B630" s="72" t="s">
        <v>961</v>
      </c>
      <c r="C630" s="76"/>
      <c r="D630" s="76"/>
      <c r="E630" s="15"/>
      <c r="F630" s="15"/>
      <c r="G630" s="72"/>
      <c r="H630" s="80"/>
      <c r="I630" s="80"/>
    </row>
    <row r="631" spans="1:9" ht="30" x14ac:dyDescent="0.25">
      <c r="A631" s="15" t="s">
        <v>962</v>
      </c>
      <c r="B631" s="72" t="s">
        <v>963</v>
      </c>
      <c r="C631" s="76"/>
      <c r="D631" s="76"/>
      <c r="E631" s="15"/>
      <c r="F631" s="15"/>
      <c r="G631" s="72"/>
      <c r="H631" s="80"/>
      <c r="I631" s="80"/>
    </row>
    <row r="632" spans="1:9" x14ac:dyDescent="0.25">
      <c r="A632" s="15" t="s">
        <v>964</v>
      </c>
      <c r="B632" s="72" t="s">
        <v>965</v>
      </c>
      <c r="C632" s="76"/>
      <c r="D632" s="76"/>
      <c r="E632" s="15"/>
      <c r="F632" s="15"/>
      <c r="G632" s="72"/>
      <c r="H632" s="80"/>
      <c r="I632" s="80"/>
    </row>
    <row r="633" spans="1:9" ht="30" x14ac:dyDescent="0.25">
      <c r="A633" s="15" t="s">
        <v>966</v>
      </c>
      <c r="B633" s="72" t="s">
        <v>967</v>
      </c>
      <c r="C633" s="76"/>
      <c r="D633" s="76"/>
      <c r="E633" s="15"/>
      <c r="F633" s="15"/>
      <c r="G633" s="72"/>
      <c r="H633" s="80"/>
      <c r="I633" s="80"/>
    </row>
    <row r="634" spans="1:9" x14ac:dyDescent="0.25">
      <c r="A634" s="15" t="s">
        <v>968</v>
      </c>
      <c r="B634" s="72" t="s">
        <v>969</v>
      </c>
      <c r="C634" s="76"/>
      <c r="D634" s="76"/>
      <c r="E634" s="15"/>
      <c r="F634" s="15"/>
      <c r="G634" s="72"/>
      <c r="H634" s="80"/>
      <c r="I634" s="80"/>
    </row>
    <row r="635" spans="1:9" x14ac:dyDescent="0.25">
      <c r="A635" s="15" t="s">
        <v>970</v>
      </c>
      <c r="B635" s="72" t="s">
        <v>971</v>
      </c>
      <c r="C635" s="76">
        <v>1</v>
      </c>
      <c r="D635" s="76" t="s">
        <v>42</v>
      </c>
      <c r="E635" s="16"/>
      <c r="F635" s="15" t="str">
        <f>IF(ISBLANK(E635),"", PRODUCT(C635,E635))</f>
        <v/>
      </c>
      <c r="G635" s="80"/>
      <c r="H635" s="72"/>
      <c r="I635" s="72"/>
    </row>
    <row r="636" spans="1:9" x14ac:dyDescent="0.25">
      <c r="A636" s="15" t="s">
        <v>972</v>
      </c>
      <c r="B636" s="72" t="s">
        <v>971</v>
      </c>
      <c r="C636" s="76"/>
      <c r="D636" s="76"/>
      <c r="E636" s="15"/>
      <c r="F636" s="15"/>
      <c r="G636" s="72"/>
      <c r="H636" s="80"/>
      <c r="I636" s="80"/>
    </row>
    <row r="637" spans="1:9" x14ac:dyDescent="0.25">
      <c r="A637" s="15" t="s">
        <v>973</v>
      </c>
      <c r="B637" s="72" t="s">
        <v>961</v>
      </c>
      <c r="C637" s="76"/>
      <c r="D637" s="76"/>
      <c r="E637" s="15"/>
      <c r="F637" s="15"/>
      <c r="G637" s="72"/>
      <c r="H637" s="80"/>
      <c r="I637" s="80"/>
    </row>
    <row r="638" spans="1:9" x14ac:dyDescent="0.25">
      <c r="A638" s="15" t="s">
        <v>974</v>
      </c>
      <c r="B638" s="72" t="s">
        <v>975</v>
      </c>
      <c r="C638" s="76"/>
      <c r="D638" s="76"/>
      <c r="E638" s="15"/>
      <c r="F638" s="15"/>
      <c r="G638" s="72"/>
      <c r="H638" s="80"/>
      <c r="I638" s="80"/>
    </row>
    <row r="639" spans="1:9" ht="30" x14ac:dyDescent="0.25">
      <c r="A639" s="15" t="s">
        <v>976</v>
      </c>
      <c r="B639" s="72" t="s">
        <v>977</v>
      </c>
      <c r="C639" s="76"/>
      <c r="D639" s="76"/>
      <c r="E639" s="15"/>
      <c r="F639" s="15"/>
      <c r="G639" s="72"/>
      <c r="H639" s="80"/>
      <c r="I639" s="80"/>
    </row>
    <row r="640" spans="1:9" x14ac:dyDescent="0.25">
      <c r="A640" s="15" t="s">
        <v>978</v>
      </c>
      <c r="B640" s="72" t="s">
        <v>965</v>
      </c>
      <c r="C640" s="76"/>
      <c r="D640" s="76"/>
      <c r="E640" s="15"/>
      <c r="F640" s="15"/>
      <c r="G640" s="72"/>
      <c r="H640" s="80"/>
      <c r="I640" s="80"/>
    </row>
    <row r="641" spans="1:9" x14ac:dyDescent="0.25">
      <c r="A641" s="15" t="s">
        <v>979</v>
      </c>
      <c r="B641" s="72" t="s">
        <v>980</v>
      </c>
      <c r="C641" s="76"/>
      <c r="D641" s="76"/>
      <c r="E641" s="15"/>
      <c r="F641" s="15"/>
      <c r="G641" s="72"/>
      <c r="H641" s="80"/>
      <c r="I641" s="80"/>
    </row>
    <row r="642" spans="1:9" x14ac:dyDescent="0.25">
      <c r="A642" s="15" t="s">
        <v>981</v>
      </c>
      <c r="B642" s="72" t="s">
        <v>982</v>
      </c>
      <c r="C642" s="76"/>
      <c r="D642" s="76"/>
      <c r="E642" s="15"/>
      <c r="F642" s="15"/>
      <c r="G642" s="72"/>
      <c r="H642" s="80"/>
      <c r="I642" s="80"/>
    </row>
    <row r="643" spans="1:9" ht="30" x14ac:dyDescent="0.25">
      <c r="E643" s="14" t="s">
        <v>151</v>
      </c>
      <c r="F643" s="14" t="str">
        <f>IF((COUNT(C628:C642)&lt;&gt;COUNT(F628:F642)),"", ROUND(SUM(F628:F642),2))</f>
        <v/>
      </c>
      <c r="G643" s="79" t="str">
        <f>IF((COUNT(C628:C642)&lt;&gt;COUNT(F628:F642)),"Neužpildytos visų objektų kainos", "")</f>
        <v>Neužpildytos visų objektų kainos</v>
      </c>
    </row>
    <row r="644" spans="1:9" ht="30" x14ac:dyDescent="0.25">
      <c r="C644" s="75" t="s">
        <v>152</v>
      </c>
      <c r="D644" s="78"/>
      <c r="E644" s="14" t="s">
        <v>153</v>
      </c>
      <c r="F644" s="14" t="str">
        <f>IF(OR(F643="",D644=""),"", ROUND(PRODUCT(D644,F643)/100,2))</f>
        <v/>
      </c>
      <c r="G644" s="79" t="str">
        <f>IF(D644="", "Nurodykite taikomą PVM dydį", "")</f>
        <v>Nurodykite taikomą PVM dydį</v>
      </c>
    </row>
    <row r="645" spans="1:9" x14ac:dyDescent="0.25">
      <c r="E645" s="14" t="s">
        <v>154</v>
      </c>
      <c r="F645" s="14">
        <f>IF(ISBLANK(F644), "", ROUND(SUM(F643:F644),2))</f>
        <v>0</v>
      </c>
    </row>
    <row r="649" spans="1:9" x14ac:dyDescent="0.25">
      <c r="A649" s="12" t="s">
        <v>983</v>
      </c>
      <c r="B649" s="69" t="s">
        <v>984</v>
      </c>
    </row>
    <row r="651" spans="1:9" x14ac:dyDescent="0.25">
      <c r="A651" s="12" t="s">
        <v>28</v>
      </c>
    </row>
    <row r="652" spans="1:9" ht="45" x14ac:dyDescent="0.25">
      <c r="A652" s="14" t="s">
        <v>29</v>
      </c>
      <c r="B652" s="71" t="s">
        <v>30</v>
      </c>
      <c r="C652" s="75" t="s">
        <v>31</v>
      </c>
      <c r="D652" s="75" t="s">
        <v>32</v>
      </c>
      <c r="E652" s="14" t="s">
        <v>33</v>
      </c>
      <c r="F652" s="14" t="s">
        <v>34</v>
      </c>
      <c r="G652" s="71" t="s">
        <v>35</v>
      </c>
      <c r="H652" s="71" t="s">
        <v>36</v>
      </c>
      <c r="I652" s="71" t="s">
        <v>37</v>
      </c>
    </row>
    <row r="653" spans="1:9" x14ac:dyDescent="0.25">
      <c r="A653" s="14" t="s">
        <v>985</v>
      </c>
      <c r="B653" s="71" t="s">
        <v>986</v>
      </c>
      <c r="C653" s="76"/>
      <c r="D653" s="76"/>
      <c r="E653" s="15"/>
      <c r="F653" s="15"/>
      <c r="G653" s="72"/>
      <c r="H653" s="72"/>
      <c r="I653" s="72"/>
    </row>
    <row r="654" spans="1:9" x14ac:dyDescent="0.25">
      <c r="A654" s="15" t="s">
        <v>987</v>
      </c>
      <c r="B654" s="72" t="s">
        <v>988</v>
      </c>
      <c r="C654" s="76">
        <v>1</v>
      </c>
      <c r="D654" s="76" t="s">
        <v>42</v>
      </c>
      <c r="E654" s="16"/>
      <c r="F654" s="15" t="str">
        <f>IF(ISBLANK(E654),"", PRODUCT(C654,E654))</f>
        <v/>
      </c>
      <c r="G654" s="80"/>
      <c r="H654" s="72"/>
      <c r="I654" s="72"/>
    </row>
    <row r="655" spans="1:9" x14ac:dyDescent="0.25">
      <c r="A655" s="15" t="s">
        <v>989</v>
      </c>
      <c r="B655" s="72" t="s">
        <v>988</v>
      </c>
      <c r="C655" s="76"/>
      <c r="D655" s="76"/>
      <c r="E655" s="15"/>
      <c r="F655" s="15"/>
      <c r="G655" s="72"/>
      <c r="H655" s="80"/>
      <c r="I655" s="80"/>
    </row>
    <row r="656" spans="1:9" ht="30" x14ac:dyDescent="0.25">
      <c r="A656" s="15" t="s">
        <v>990</v>
      </c>
      <c r="B656" s="72" t="s">
        <v>991</v>
      </c>
      <c r="C656" s="76"/>
      <c r="D656" s="76"/>
      <c r="E656" s="15"/>
      <c r="F656" s="15"/>
      <c r="G656" s="72"/>
      <c r="H656" s="80"/>
      <c r="I656" s="80"/>
    </row>
    <row r="657" spans="1:9" x14ac:dyDescent="0.25">
      <c r="A657" s="15" t="s">
        <v>992</v>
      </c>
      <c r="B657" s="72" t="s">
        <v>993</v>
      </c>
      <c r="C657" s="76"/>
      <c r="D657" s="76"/>
      <c r="E657" s="15"/>
      <c r="F657" s="15"/>
      <c r="G657" s="72"/>
      <c r="H657" s="80"/>
      <c r="I657" s="80"/>
    </row>
    <row r="658" spans="1:9" x14ac:dyDescent="0.25">
      <c r="A658" s="15" t="s">
        <v>994</v>
      </c>
      <c r="B658" s="72" t="s">
        <v>995</v>
      </c>
      <c r="C658" s="76"/>
      <c r="D658" s="76"/>
      <c r="E658" s="15"/>
      <c r="F658" s="15"/>
      <c r="G658" s="72"/>
      <c r="H658" s="80"/>
      <c r="I658" s="80"/>
    </row>
    <row r="659" spans="1:9" ht="45" x14ac:dyDescent="0.25">
      <c r="A659" s="15" t="s">
        <v>996</v>
      </c>
      <c r="B659" s="72" t="s">
        <v>997</v>
      </c>
      <c r="C659" s="76"/>
      <c r="D659" s="76"/>
      <c r="E659" s="15"/>
      <c r="F659" s="15"/>
      <c r="G659" s="72"/>
      <c r="H659" s="80"/>
      <c r="I659" s="80"/>
    </row>
    <row r="660" spans="1:9" x14ac:dyDescent="0.25">
      <c r="A660" s="15" t="s">
        <v>998</v>
      </c>
      <c r="B660" s="72" t="s">
        <v>999</v>
      </c>
      <c r="C660" s="76"/>
      <c r="D660" s="76"/>
      <c r="E660" s="15"/>
      <c r="F660" s="15"/>
      <c r="G660" s="72"/>
      <c r="H660" s="80"/>
      <c r="I660" s="80"/>
    </row>
    <row r="661" spans="1:9" x14ac:dyDescent="0.25">
      <c r="A661" s="15" t="s">
        <v>1000</v>
      </c>
      <c r="B661" s="72" t="s">
        <v>1001</v>
      </c>
      <c r="C661" s="76">
        <v>1</v>
      </c>
      <c r="D661" s="76" t="s">
        <v>42</v>
      </c>
      <c r="E661" s="16"/>
      <c r="F661" s="15" t="str">
        <f>IF(ISBLANK(E661),"", PRODUCT(C661,E661))</f>
        <v/>
      </c>
      <c r="G661" s="80"/>
      <c r="H661" s="72"/>
      <c r="I661" s="72"/>
    </row>
    <row r="662" spans="1:9" ht="30" x14ac:dyDescent="0.25">
      <c r="A662" s="15" t="s">
        <v>1002</v>
      </c>
      <c r="B662" s="72" t="s">
        <v>1003</v>
      </c>
      <c r="C662" s="76"/>
      <c r="D662" s="76"/>
      <c r="E662" s="15"/>
      <c r="F662" s="15"/>
      <c r="G662" s="72"/>
      <c r="H662" s="80"/>
      <c r="I662" s="80"/>
    </row>
    <row r="663" spans="1:9" x14ac:dyDescent="0.25">
      <c r="A663" s="15" t="s">
        <v>1004</v>
      </c>
      <c r="B663" s="72" t="s">
        <v>993</v>
      </c>
      <c r="C663" s="76"/>
      <c r="D663" s="76"/>
      <c r="E663" s="15"/>
      <c r="F663" s="15"/>
      <c r="G663" s="72"/>
      <c r="H663" s="80"/>
      <c r="I663" s="80"/>
    </row>
    <row r="664" spans="1:9" x14ac:dyDescent="0.25">
      <c r="A664" s="15" t="s">
        <v>1005</v>
      </c>
      <c r="B664" s="72" t="s">
        <v>1006</v>
      </c>
      <c r="C664" s="76"/>
      <c r="D664" s="76"/>
      <c r="E664" s="15"/>
      <c r="F664" s="15"/>
      <c r="G664" s="72"/>
      <c r="H664" s="80"/>
      <c r="I664" s="80"/>
    </row>
    <row r="665" spans="1:9" x14ac:dyDescent="0.25">
      <c r="A665" s="15" t="s">
        <v>1007</v>
      </c>
      <c r="B665" s="72" t="s">
        <v>1008</v>
      </c>
      <c r="C665" s="76"/>
      <c r="D665" s="76"/>
      <c r="E665" s="15"/>
      <c r="F665" s="15"/>
      <c r="G665" s="72"/>
      <c r="H665" s="80"/>
      <c r="I665" s="80"/>
    </row>
    <row r="666" spans="1:9" x14ac:dyDescent="0.25">
      <c r="A666" s="15" t="s">
        <v>1009</v>
      </c>
      <c r="B666" s="72" t="s">
        <v>1010</v>
      </c>
      <c r="C666" s="76"/>
      <c r="D666" s="76"/>
      <c r="E666" s="15"/>
      <c r="F666" s="15"/>
      <c r="G666" s="72"/>
      <c r="H666" s="80"/>
      <c r="I666" s="80"/>
    </row>
    <row r="667" spans="1:9" x14ac:dyDescent="0.25">
      <c r="A667" s="15" t="s">
        <v>1011</v>
      </c>
      <c r="B667" s="72" t="s">
        <v>1012</v>
      </c>
      <c r="C667" s="76"/>
      <c r="D667" s="76"/>
      <c r="E667" s="15"/>
      <c r="F667" s="15"/>
      <c r="G667" s="72"/>
      <c r="H667" s="80"/>
      <c r="I667" s="80"/>
    </row>
    <row r="668" spans="1:9" x14ac:dyDescent="0.25">
      <c r="A668" s="15" t="s">
        <v>1013</v>
      </c>
      <c r="B668" s="72" t="s">
        <v>999</v>
      </c>
      <c r="C668" s="76"/>
      <c r="D668" s="76"/>
      <c r="E668" s="15"/>
      <c r="F668" s="15"/>
      <c r="G668" s="72"/>
      <c r="H668" s="80"/>
      <c r="I668" s="80"/>
    </row>
    <row r="669" spans="1:9" x14ac:dyDescent="0.25">
      <c r="A669" s="15" t="s">
        <v>1014</v>
      </c>
      <c r="B669" s="72" t="s">
        <v>1015</v>
      </c>
      <c r="C669" s="76">
        <v>1</v>
      </c>
      <c r="D669" s="76" t="s">
        <v>42</v>
      </c>
      <c r="E669" s="16"/>
      <c r="F669" s="15" t="str">
        <f>IF(ISBLANK(E669),"", PRODUCT(C669,E669))</f>
        <v/>
      </c>
      <c r="G669" s="80"/>
      <c r="H669" s="72"/>
      <c r="I669" s="72"/>
    </row>
    <row r="670" spans="1:9" x14ac:dyDescent="0.25">
      <c r="A670" s="15" t="s">
        <v>1016</v>
      </c>
      <c r="B670" s="72" t="s">
        <v>644</v>
      </c>
      <c r="C670" s="76"/>
      <c r="D670" s="76"/>
      <c r="E670" s="15"/>
      <c r="F670" s="15"/>
      <c r="G670" s="72"/>
      <c r="H670" s="80"/>
      <c r="I670" s="80"/>
    </row>
    <row r="671" spans="1:9" x14ac:dyDescent="0.25">
      <c r="A671" s="15" t="s">
        <v>1017</v>
      </c>
      <c r="B671" s="72" t="s">
        <v>142</v>
      </c>
      <c r="C671" s="76"/>
      <c r="D671" s="76"/>
      <c r="E671" s="15"/>
      <c r="F671" s="15"/>
      <c r="G671" s="72"/>
      <c r="H671" s="80"/>
      <c r="I671" s="80"/>
    </row>
    <row r="672" spans="1:9" x14ac:dyDescent="0.25">
      <c r="A672" s="15" t="s">
        <v>1018</v>
      </c>
      <c r="B672" s="72" t="s">
        <v>1019</v>
      </c>
      <c r="C672" s="76"/>
      <c r="D672" s="76"/>
      <c r="E672" s="15"/>
      <c r="F672" s="15"/>
      <c r="G672" s="72"/>
      <c r="H672" s="80"/>
      <c r="I672" s="80"/>
    </row>
    <row r="673" spans="1:9" x14ac:dyDescent="0.25">
      <c r="A673" s="15" t="s">
        <v>1020</v>
      </c>
      <c r="B673" s="72" t="s">
        <v>1021</v>
      </c>
      <c r="C673" s="76"/>
      <c r="D673" s="76"/>
      <c r="E673" s="15"/>
      <c r="F673" s="15"/>
      <c r="G673" s="72"/>
      <c r="H673" s="80"/>
      <c r="I673" s="80"/>
    </row>
    <row r="674" spans="1:9" x14ac:dyDescent="0.25">
      <c r="A674" s="15" t="s">
        <v>1022</v>
      </c>
      <c r="B674" s="72" t="s">
        <v>1023</v>
      </c>
      <c r="C674" s="76"/>
      <c r="D674" s="76"/>
      <c r="E674" s="15"/>
      <c r="F674" s="15"/>
      <c r="G674" s="72"/>
      <c r="H674" s="80"/>
      <c r="I674" s="80"/>
    </row>
    <row r="675" spans="1:9" x14ac:dyDescent="0.25">
      <c r="A675" s="15" t="s">
        <v>1024</v>
      </c>
      <c r="B675" s="72" t="s">
        <v>1025</v>
      </c>
      <c r="C675" s="76"/>
      <c r="D675" s="76"/>
      <c r="E675" s="15"/>
      <c r="F675" s="15"/>
      <c r="G675" s="72"/>
      <c r="H675" s="80"/>
      <c r="I675" s="80"/>
    </row>
    <row r="676" spans="1:9" x14ac:dyDescent="0.25">
      <c r="A676" s="15" t="s">
        <v>1026</v>
      </c>
      <c r="B676" s="72" t="s">
        <v>1027</v>
      </c>
      <c r="C676" s="76"/>
      <c r="D676" s="76"/>
      <c r="E676" s="15"/>
      <c r="F676" s="15"/>
      <c r="G676" s="72"/>
      <c r="H676" s="80"/>
      <c r="I676" s="80"/>
    </row>
    <row r="677" spans="1:9" x14ac:dyDescent="0.25">
      <c r="A677" s="15" t="s">
        <v>1028</v>
      </c>
      <c r="B677" s="72" t="s">
        <v>1029</v>
      </c>
      <c r="C677" s="76"/>
      <c r="D677" s="76"/>
      <c r="E677" s="15"/>
      <c r="F677" s="15"/>
      <c r="G677" s="72"/>
      <c r="H677" s="80"/>
      <c r="I677" s="80"/>
    </row>
    <row r="678" spans="1:9" x14ac:dyDescent="0.25">
      <c r="A678" s="15" t="s">
        <v>1030</v>
      </c>
      <c r="B678" s="72" t="s">
        <v>1031</v>
      </c>
      <c r="C678" s="76"/>
      <c r="D678" s="76"/>
      <c r="E678" s="15"/>
      <c r="F678" s="15"/>
      <c r="G678" s="72"/>
      <c r="H678" s="80"/>
      <c r="I678" s="80"/>
    </row>
    <row r="679" spans="1:9" x14ac:dyDescent="0.25">
      <c r="A679" s="15" t="s">
        <v>1032</v>
      </c>
      <c r="B679" s="72" t="s">
        <v>1033</v>
      </c>
      <c r="C679" s="76"/>
      <c r="D679" s="76"/>
      <c r="E679" s="15"/>
      <c r="F679" s="15"/>
      <c r="G679" s="72"/>
      <c r="H679" s="80"/>
      <c r="I679" s="80"/>
    </row>
    <row r="680" spans="1:9" x14ac:dyDescent="0.25">
      <c r="A680" s="15" t="s">
        <v>1034</v>
      </c>
      <c r="B680" s="72" t="s">
        <v>1035</v>
      </c>
      <c r="C680" s="76"/>
      <c r="D680" s="76"/>
      <c r="E680" s="15"/>
      <c r="F680" s="15"/>
      <c r="G680" s="72"/>
      <c r="H680" s="80"/>
      <c r="I680" s="80"/>
    </row>
    <row r="681" spans="1:9" x14ac:dyDescent="0.25">
      <c r="A681" s="15" t="s">
        <v>1036</v>
      </c>
      <c r="B681" s="72" t="s">
        <v>1037</v>
      </c>
      <c r="C681" s="76"/>
      <c r="D681" s="76"/>
      <c r="E681" s="15"/>
      <c r="F681" s="15"/>
      <c r="G681" s="72"/>
      <c r="H681" s="80"/>
      <c r="I681" s="80"/>
    </row>
    <row r="682" spans="1:9" x14ac:dyDescent="0.25">
      <c r="A682" s="15" t="s">
        <v>1038</v>
      </c>
      <c r="B682" s="72" t="s">
        <v>1039</v>
      </c>
      <c r="C682" s="76"/>
      <c r="D682" s="76"/>
      <c r="E682" s="15"/>
      <c r="F682" s="15"/>
      <c r="G682" s="72"/>
      <c r="H682" s="80"/>
      <c r="I682" s="80"/>
    </row>
    <row r="683" spans="1:9" x14ac:dyDescent="0.25">
      <c r="A683" s="15" t="s">
        <v>1040</v>
      </c>
      <c r="B683" s="72" t="s">
        <v>1041</v>
      </c>
      <c r="C683" s="76"/>
      <c r="D683" s="76"/>
      <c r="E683" s="15"/>
      <c r="F683" s="15"/>
      <c r="G683" s="72"/>
      <c r="H683" s="80"/>
      <c r="I683" s="80"/>
    </row>
    <row r="684" spans="1:9" x14ac:dyDescent="0.25">
      <c r="A684" s="15" t="s">
        <v>1042</v>
      </c>
      <c r="B684" s="72" t="s">
        <v>1043</v>
      </c>
      <c r="C684" s="76"/>
      <c r="D684" s="76"/>
      <c r="E684" s="15"/>
      <c r="F684" s="15"/>
      <c r="G684" s="72"/>
      <c r="H684" s="80"/>
      <c r="I684" s="80"/>
    </row>
    <row r="685" spans="1:9" ht="30" x14ac:dyDescent="0.25">
      <c r="E685" s="14" t="s">
        <v>151</v>
      </c>
      <c r="F685" s="14" t="str">
        <f>IF((COUNT(C654:C684)&lt;&gt;COUNT(F654:F684)),"", ROUND(SUM(F654:F684),2))</f>
        <v/>
      </c>
      <c r="G685" s="79" t="str">
        <f>IF((COUNT(C654:C684)&lt;&gt;COUNT(F654:F684)),"Neužpildytos visų objektų kainos", "")</f>
        <v>Neužpildytos visų objektų kainos</v>
      </c>
    </row>
    <row r="686" spans="1:9" ht="30" x14ac:dyDescent="0.25">
      <c r="C686" s="75" t="s">
        <v>152</v>
      </c>
      <c r="D686" s="78"/>
      <c r="E686" s="14" t="s">
        <v>153</v>
      </c>
      <c r="F686" s="14" t="str">
        <f>IF(OR(F685="",D686=""),"", ROUND(PRODUCT(D686,F685)/100,2))</f>
        <v/>
      </c>
      <c r="G686" s="79" t="str">
        <f>IF(D686="", "Nurodykite taikomą PVM dydį", "")</f>
        <v>Nurodykite taikomą PVM dydį</v>
      </c>
    </row>
    <row r="687" spans="1:9" x14ac:dyDescent="0.25">
      <c r="E687" s="14" t="s">
        <v>154</v>
      </c>
      <c r="F687" s="14">
        <f>IF(ISBLANK(F686), "", ROUND(SUM(F685:F686),2))</f>
        <v>0</v>
      </c>
    </row>
    <row r="691" spans="1:9" x14ac:dyDescent="0.25">
      <c r="A691" s="12" t="s">
        <v>1044</v>
      </c>
      <c r="B691" s="69" t="s">
        <v>1045</v>
      </c>
    </row>
    <row r="693" spans="1:9" x14ac:dyDescent="0.25">
      <c r="A693" s="12" t="s">
        <v>28</v>
      </c>
    </row>
    <row r="694" spans="1:9" ht="45" x14ac:dyDescent="0.25">
      <c r="A694" s="14" t="s">
        <v>29</v>
      </c>
      <c r="B694" s="71" t="s">
        <v>30</v>
      </c>
      <c r="C694" s="75" t="s">
        <v>31</v>
      </c>
      <c r="D694" s="75" t="s">
        <v>32</v>
      </c>
      <c r="E694" s="14" t="s">
        <v>33</v>
      </c>
      <c r="F694" s="14" t="s">
        <v>34</v>
      </c>
      <c r="G694" s="71" t="s">
        <v>35</v>
      </c>
      <c r="H694" s="71" t="s">
        <v>36</v>
      </c>
      <c r="I694" s="71" t="s">
        <v>37</v>
      </c>
    </row>
    <row r="695" spans="1:9" x14ac:dyDescent="0.25">
      <c r="A695" s="14" t="s">
        <v>1046</v>
      </c>
      <c r="B695" s="71" t="s">
        <v>1047</v>
      </c>
      <c r="C695" s="76"/>
      <c r="D695" s="76"/>
      <c r="E695" s="15"/>
      <c r="F695" s="15"/>
      <c r="G695" s="72"/>
      <c r="H695" s="72"/>
      <c r="I695" s="72"/>
    </row>
    <row r="696" spans="1:9" x14ac:dyDescent="0.25">
      <c r="A696" s="15" t="s">
        <v>1048</v>
      </c>
      <c r="B696" s="72" t="s">
        <v>1049</v>
      </c>
      <c r="C696" s="76">
        <v>1</v>
      </c>
      <c r="D696" s="76" t="s">
        <v>42</v>
      </c>
      <c r="E696" s="16"/>
      <c r="F696" s="15" t="str">
        <f>IF(ISBLANK(E696),"", PRODUCT(C696,E696))</f>
        <v/>
      </c>
      <c r="G696" s="80"/>
      <c r="H696" s="72"/>
      <c r="I696" s="72"/>
    </row>
    <row r="697" spans="1:9" x14ac:dyDescent="0.25">
      <c r="A697" s="15" t="s">
        <v>1050</v>
      </c>
      <c r="B697" s="72" t="s">
        <v>1051</v>
      </c>
      <c r="C697" s="76"/>
      <c r="D697" s="76"/>
      <c r="E697" s="15"/>
      <c r="F697" s="15"/>
      <c r="G697" s="72"/>
      <c r="H697" s="80"/>
      <c r="I697" s="80"/>
    </row>
    <row r="698" spans="1:9" ht="30" x14ac:dyDescent="0.25">
      <c r="A698" s="15" t="s">
        <v>1052</v>
      </c>
      <c r="B698" s="72" t="s">
        <v>1053</v>
      </c>
      <c r="C698" s="76"/>
      <c r="D698" s="76"/>
      <c r="E698" s="15"/>
      <c r="F698" s="15"/>
      <c r="G698" s="72"/>
      <c r="H698" s="80"/>
      <c r="I698" s="80"/>
    </row>
    <row r="699" spans="1:9" x14ac:dyDescent="0.25">
      <c r="A699" s="15" t="s">
        <v>1054</v>
      </c>
      <c r="B699" s="72" t="s">
        <v>1055</v>
      </c>
      <c r="C699" s="76"/>
      <c r="D699" s="76"/>
      <c r="E699" s="15"/>
      <c r="F699" s="15"/>
      <c r="G699" s="72"/>
      <c r="H699" s="80"/>
      <c r="I699" s="80"/>
    </row>
    <row r="700" spans="1:9" ht="30" x14ac:dyDescent="0.25">
      <c r="A700" s="15" t="s">
        <v>1056</v>
      </c>
      <c r="B700" s="72" t="s">
        <v>1057</v>
      </c>
      <c r="C700" s="76"/>
      <c r="D700" s="76"/>
      <c r="E700" s="15"/>
      <c r="F700" s="15"/>
      <c r="G700" s="72"/>
      <c r="H700" s="80"/>
      <c r="I700" s="80"/>
    </row>
    <row r="701" spans="1:9" x14ac:dyDescent="0.25">
      <c r="A701" s="15" t="s">
        <v>1058</v>
      </c>
      <c r="B701" s="72" t="s">
        <v>1059</v>
      </c>
      <c r="C701" s="76"/>
      <c r="D701" s="76"/>
      <c r="E701" s="15"/>
      <c r="F701" s="15"/>
      <c r="G701" s="72"/>
      <c r="H701" s="80"/>
      <c r="I701" s="80"/>
    </row>
    <row r="702" spans="1:9" x14ac:dyDescent="0.25">
      <c r="A702" s="15" t="s">
        <v>1060</v>
      </c>
      <c r="B702" s="72" t="s">
        <v>1061</v>
      </c>
      <c r="C702" s="76"/>
      <c r="D702" s="76"/>
      <c r="E702" s="15"/>
      <c r="F702" s="15"/>
      <c r="G702" s="72"/>
      <c r="H702" s="80"/>
      <c r="I702" s="80"/>
    </row>
    <row r="703" spans="1:9" x14ac:dyDescent="0.25">
      <c r="A703" s="15" t="s">
        <v>1062</v>
      </c>
      <c r="B703" s="72" t="s">
        <v>1063</v>
      </c>
      <c r="C703" s="76"/>
      <c r="D703" s="76"/>
      <c r="E703" s="15"/>
      <c r="F703" s="15"/>
      <c r="G703" s="72"/>
      <c r="H703" s="80"/>
      <c r="I703" s="80"/>
    </row>
    <row r="704" spans="1:9" x14ac:dyDescent="0.25">
      <c r="A704" s="15" t="s">
        <v>1064</v>
      </c>
      <c r="B704" s="72" t="s">
        <v>1065</v>
      </c>
      <c r="C704" s="76"/>
      <c r="D704" s="76"/>
      <c r="E704" s="15"/>
      <c r="F704" s="15"/>
      <c r="G704" s="72"/>
      <c r="H704" s="80"/>
      <c r="I704" s="80"/>
    </row>
    <row r="705" spans="1:9" x14ac:dyDescent="0.25">
      <c r="A705" s="15" t="s">
        <v>1066</v>
      </c>
      <c r="B705" s="72" t="s">
        <v>1067</v>
      </c>
      <c r="C705" s="76"/>
      <c r="D705" s="76"/>
      <c r="E705" s="15"/>
      <c r="F705" s="15"/>
      <c r="G705" s="72"/>
      <c r="H705" s="80"/>
      <c r="I705" s="80"/>
    </row>
    <row r="706" spans="1:9" x14ac:dyDescent="0.25">
      <c r="A706" s="15" t="s">
        <v>1068</v>
      </c>
      <c r="B706" s="72" t="s">
        <v>1069</v>
      </c>
      <c r="C706" s="76"/>
      <c r="D706" s="76"/>
      <c r="E706" s="15"/>
      <c r="F706" s="15"/>
      <c r="G706" s="72"/>
      <c r="H706" s="80"/>
      <c r="I706" s="80"/>
    </row>
    <row r="707" spans="1:9" x14ac:dyDescent="0.25">
      <c r="A707" s="15" t="s">
        <v>1070</v>
      </c>
      <c r="B707" s="72" t="s">
        <v>1049</v>
      </c>
      <c r="C707" s="76">
        <v>1</v>
      </c>
      <c r="D707" s="76" t="s">
        <v>42</v>
      </c>
      <c r="E707" s="16"/>
      <c r="F707" s="15" t="str">
        <f>IF(ISBLANK(E707),"", PRODUCT(C707,E707))</f>
        <v/>
      </c>
      <c r="G707" s="80"/>
      <c r="H707" s="72"/>
      <c r="I707" s="72"/>
    </row>
    <row r="708" spans="1:9" x14ac:dyDescent="0.25">
      <c r="A708" s="15" t="s">
        <v>1071</v>
      </c>
      <c r="B708" s="72" t="s">
        <v>1072</v>
      </c>
      <c r="C708" s="76"/>
      <c r="D708" s="76"/>
      <c r="E708" s="15"/>
      <c r="F708" s="15"/>
      <c r="G708" s="72"/>
      <c r="H708" s="80"/>
      <c r="I708" s="80"/>
    </row>
    <row r="709" spans="1:9" x14ac:dyDescent="0.25">
      <c r="A709" s="15" t="s">
        <v>1073</v>
      </c>
      <c r="B709" s="72" t="s">
        <v>1074</v>
      </c>
      <c r="C709" s="76"/>
      <c r="D709" s="76"/>
      <c r="E709" s="15"/>
      <c r="F709" s="15"/>
      <c r="G709" s="72"/>
      <c r="H709" s="80"/>
      <c r="I709" s="80"/>
    </row>
    <row r="710" spans="1:9" x14ac:dyDescent="0.25">
      <c r="A710" s="15" t="s">
        <v>1075</v>
      </c>
      <c r="B710" s="72" t="s">
        <v>1076</v>
      </c>
      <c r="C710" s="76"/>
      <c r="D710" s="76"/>
      <c r="E710" s="15"/>
      <c r="F710" s="15"/>
      <c r="G710" s="72"/>
      <c r="H710" s="80"/>
      <c r="I710" s="80"/>
    </row>
    <row r="711" spans="1:9" x14ac:dyDescent="0.25">
      <c r="A711" s="15" t="s">
        <v>1077</v>
      </c>
      <c r="B711" s="72" t="s">
        <v>1078</v>
      </c>
      <c r="C711" s="76"/>
      <c r="D711" s="76"/>
      <c r="E711" s="15"/>
      <c r="F711" s="15"/>
      <c r="G711" s="72"/>
      <c r="H711" s="80"/>
      <c r="I711" s="80"/>
    </row>
    <row r="712" spans="1:9" ht="30" x14ac:dyDescent="0.25">
      <c r="A712" s="15" t="s">
        <v>1079</v>
      </c>
      <c r="B712" s="72" t="s">
        <v>1080</v>
      </c>
      <c r="C712" s="76"/>
      <c r="D712" s="76"/>
      <c r="E712" s="15"/>
      <c r="F712" s="15"/>
      <c r="G712" s="72"/>
      <c r="H712" s="80"/>
      <c r="I712" s="80"/>
    </row>
    <row r="713" spans="1:9" x14ac:dyDescent="0.25">
      <c r="A713" s="15" t="s">
        <v>1081</v>
      </c>
      <c r="B713" s="72" t="s">
        <v>1082</v>
      </c>
      <c r="C713" s="76"/>
      <c r="D713" s="76"/>
      <c r="E713" s="15"/>
      <c r="F713" s="15"/>
      <c r="G713" s="72"/>
      <c r="H713" s="80"/>
      <c r="I713" s="80"/>
    </row>
    <row r="714" spans="1:9" x14ac:dyDescent="0.25">
      <c r="A714" s="15" t="s">
        <v>1083</v>
      </c>
      <c r="B714" s="72" t="s">
        <v>1076</v>
      </c>
      <c r="C714" s="76"/>
      <c r="D714" s="76"/>
      <c r="E714" s="15"/>
      <c r="F714" s="15"/>
      <c r="G714" s="72"/>
      <c r="H714" s="80"/>
      <c r="I714" s="80"/>
    </row>
    <row r="715" spans="1:9" ht="30" x14ac:dyDescent="0.25">
      <c r="A715" s="15" t="s">
        <v>1084</v>
      </c>
      <c r="B715" s="72" t="s">
        <v>1085</v>
      </c>
      <c r="C715" s="76"/>
      <c r="D715" s="76"/>
      <c r="E715" s="15"/>
      <c r="F715" s="15"/>
      <c r="G715" s="72"/>
      <c r="H715" s="80"/>
      <c r="I715" s="80"/>
    </row>
    <row r="716" spans="1:9" x14ac:dyDescent="0.25">
      <c r="A716" s="15" t="s">
        <v>1086</v>
      </c>
      <c r="B716" s="72" t="s">
        <v>1087</v>
      </c>
      <c r="C716" s="76"/>
      <c r="D716" s="76"/>
      <c r="E716" s="15"/>
      <c r="F716" s="15"/>
      <c r="G716" s="72"/>
      <c r="H716" s="80"/>
      <c r="I716" s="80"/>
    </row>
    <row r="717" spans="1:9" ht="30" x14ac:dyDescent="0.25">
      <c r="A717" s="15" t="s">
        <v>1088</v>
      </c>
      <c r="B717" s="72" t="s">
        <v>1089</v>
      </c>
      <c r="C717" s="76"/>
      <c r="D717" s="76"/>
      <c r="E717" s="15"/>
      <c r="F717" s="15"/>
      <c r="G717" s="72"/>
      <c r="H717" s="80"/>
      <c r="I717" s="80"/>
    </row>
    <row r="718" spans="1:9" x14ac:dyDescent="0.25">
      <c r="A718" s="15" t="s">
        <v>1090</v>
      </c>
      <c r="B718" s="72" t="s">
        <v>1091</v>
      </c>
      <c r="C718" s="76"/>
      <c r="D718" s="76"/>
      <c r="E718" s="15"/>
      <c r="F718" s="15"/>
      <c r="G718" s="72"/>
      <c r="H718" s="80"/>
      <c r="I718" s="80"/>
    </row>
    <row r="719" spans="1:9" x14ac:dyDescent="0.25">
      <c r="A719" s="15" t="s">
        <v>1092</v>
      </c>
      <c r="B719" s="72" t="s">
        <v>1093</v>
      </c>
      <c r="C719" s="76"/>
      <c r="D719" s="76"/>
      <c r="E719" s="15"/>
      <c r="F719" s="15"/>
      <c r="G719" s="72"/>
      <c r="H719" s="80"/>
      <c r="I719" s="80"/>
    </row>
    <row r="720" spans="1:9" x14ac:dyDescent="0.25">
      <c r="A720" s="15" t="s">
        <v>1094</v>
      </c>
      <c r="B720" s="72" t="s">
        <v>775</v>
      </c>
      <c r="C720" s="76"/>
      <c r="D720" s="76"/>
      <c r="E720" s="15"/>
      <c r="F720" s="15"/>
      <c r="G720" s="72"/>
      <c r="H720" s="80"/>
      <c r="I720" s="80"/>
    </row>
    <row r="721" spans="1:9" x14ac:dyDescent="0.25">
      <c r="A721" s="15" t="s">
        <v>1095</v>
      </c>
      <c r="B721" s="72" t="s">
        <v>1096</v>
      </c>
      <c r="C721" s="76"/>
      <c r="D721" s="76"/>
      <c r="E721" s="15"/>
      <c r="F721" s="15"/>
      <c r="G721" s="72"/>
      <c r="H721" s="80"/>
      <c r="I721" s="80"/>
    </row>
    <row r="722" spans="1:9" x14ac:dyDescent="0.25">
      <c r="A722" s="15" t="s">
        <v>1097</v>
      </c>
      <c r="B722" s="72" t="s">
        <v>1098</v>
      </c>
      <c r="C722" s="76"/>
      <c r="D722" s="76"/>
      <c r="E722" s="15"/>
      <c r="F722" s="15"/>
      <c r="G722" s="72"/>
      <c r="H722" s="80"/>
      <c r="I722" s="80"/>
    </row>
    <row r="723" spans="1:9" x14ac:dyDescent="0.25">
      <c r="A723" s="15" t="s">
        <v>1099</v>
      </c>
      <c r="B723" s="72" t="s">
        <v>1100</v>
      </c>
      <c r="C723" s="76"/>
      <c r="D723" s="76"/>
      <c r="E723" s="15"/>
      <c r="F723" s="15"/>
      <c r="G723" s="72"/>
      <c r="H723" s="80"/>
      <c r="I723" s="80"/>
    </row>
    <row r="724" spans="1:9" ht="45" x14ac:dyDescent="0.25">
      <c r="A724" s="15" t="s">
        <v>1101</v>
      </c>
      <c r="B724" s="72" t="s">
        <v>1102</v>
      </c>
      <c r="C724" s="76"/>
      <c r="D724" s="76"/>
      <c r="E724" s="15"/>
      <c r="F724" s="15"/>
      <c r="G724" s="72"/>
      <c r="H724" s="80"/>
      <c r="I724" s="80"/>
    </row>
    <row r="725" spans="1:9" ht="75" x14ac:dyDescent="0.25">
      <c r="A725" s="15" t="s">
        <v>1103</v>
      </c>
      <c r="B725" s="72" t="s">
        <v>1104</v>
      </c>
      <c r="C725" s="76"/>
      <c r="D725" s="76"/>
      <c r="E725" s="15"/>
      <c r="F725" s="15"/>
      <c r="G725" s="72"/>
      <c r="H725" s="80"/>
      <c r="I725" s="80"/>
    </row>
    <row r="726" spans="1:9" ht="45" x14ac:dyDescent="0.25">
      <c r="A726" s="15" t="s">
        <v>1105</v>
      </c>
      <c r="B726" s="72" t="s">
        <v>1106</v>
      </c>
      <c r="C726" s="76"/>
      <c r="D726" s="76"/>
      <c r="E726" s="15"/>
      <c r="F726" s="15"/>
      <c r="G726" s="72"/>
      <c r="H726" s="80"/>
      <c r="I726" s="80"/>
    </row>
    <row r="727" spans="1:9" x14ac:dyDescent="0.25">
      <c r="A727" s="15" t="s">
        <v>1107</v>
      </c>
      <c r="B727" s="72" t="s">
        <v>1108</v>
      </c>
      <c r="C727" s="76"/>
      <c r="D727" s="76"/>
      <c r="E727" s="15"/>
      <c r="F727" s="15"/>
      <c r="G727" s="72"/>
      <c r="H727" s="80"/>
      <c r="I727" s="80"/>
    </row>
    <row r="728" spans="1:9" ht="30" x14ac:dyDescent="0.25">
      <c r="A728" s="15" t="s">
        <v>1109</v>
      </c>
      <c r="B728" s="72" t="s">
        <v>1110</v>
      </c>
      <c r="C728" s="76"/>
      <c r="D728" s="76"/>
      <c r="E728" s="15"/>
      <c r="F728" s="15"/>
      <c r="G728" s="72"/>
      <c r="H728" s="80"/>
      <c r="I728" s="80"/>
    </row>
    <row r="729" spans="1:9" ht="30" x14ac:dyDescent="0.25">
      <c r="E729" s="14" t="s">
        <v>151</v>
      </c>
      <c r="F729" s="14" t="str">
        <f>IF((COUNT(C696:C728)&lt;&gt;COUNT(F696:F728)),"", ROUND(SUM(F696:F728),2))</f>
        <v/>
      </c>
      <c r="G729" s="79" t="str">
        <f>IF((COUNT(C696:C728)&lt;&gt;COUNT(F696:F728)),"Neužpildytos visų objektų kainos", "")</f>
        <v>Neužpildytos visų objektų kainos</v>
      </c>
    </row>
    <row r="730" spans="1:9" ht="30" x14ac:dyDescent="0.25">
      <c r="C730" s="75" t="s">
        <v>152</v>
      </c>
      <c r="D730" s="78"/>
      <c r="E730" s="14" t="s">
        <v>153</v>
      </c>
      <c r="F730" s="14" t="str">
        <f>IF(OR(F729="",D730=""),"", ROUND(PRODUCT(D730,F729)/100,2))</f>
        <v/>
      </c>
      <c r="G730" s="79" t="str">
        <f>IF(D730="", "Nurodykite taikomą PVM dydį", "")</f>
        <v>Nurodykite taikomą PVM dydį</v>
      </c>
    </row>
    <row r="731" spans="1:9" x14ac:dyDescent="0.25">
      <c r="E731" s="14" t="s">
        <v>154</v>
      </c>
      <c r="F731" s="14">
        <f>IF(ISBLANK(F730), "", ROUND(SUM(F729:F730),2))</f>
        <v>0</v>
      </c>
    </row>
  </sheetData>
  <sheetProtection algorithmName="SHA-512" hashValue="ghjEa24bAVPfcj42BiS4zYkgk86rgZzVVxcy0iTYsa9nO9wbHPi/vyoUXA1nXwEDiiafQllKrW5TTppFiyADOQ==" saltValue="vkzrUTeeHU8TdFtTdCG+t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1111</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1112</v>
      </c>
      <c r="B5" s="41"/>
      <c r="C5" s="39" t="s">
        <v>1113</v>
      </c>
      <c r="D5" s="40"/>
      <c r="E5" s="41"/>
      <c r="F5" s="39" t="s">
        <v>1114</v>
      </c>
      <c r="G5" s="40"/>
      <c r="H5" s="41"/>
      <c r="I5" s="39" t="s">
        <v>1115</v>
      </c>
      <c r="J5" s="41"/>
      <c r="K5" s="8" t="s">
        <v>1116</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1117</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30</v>
      </c>
      <c r="B19" s="41"/>
      <c r="C19" s="39" t="s">
        <v>1113</v>
      </c>
      <c r="D19" s="40"/>
      <c r="E19" s="41"/>
      <c r="F19" s="39" t="s">
        <v>1118</v>
      </c>
      <c r="G19" s="40"/>
      <c r="H19" s="41"/>
      <c r="I19" s="60" t="s">
        <v>1115</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1119</v>
      </c>
      <c r="B33" s="27"/>
      <c r="C33" s="27"/>
      <c r="D33" s="27"/>
      <c r="E33" s="27"/>
      <c r="F33" s="27"/>
      <c r="G33" s="27"/>
      <c r="H33" s="27"/>
      <c r="I33" s="27"/>
      <c r="J33" s="27"/>
    </row>
    <row r="34" spans="1:10" ht="15.95" customHeight="1" thickBot="1" x14ac:dyDescent="0.3"/>
    <row r="35" spans="1:10" ht="15.95" customHeight="1" x14ac:dyDescent="0.25">
      <c r="A35" s="7" t="s">
        <v>29</v>
      </c>
      <c r="B35" s="56" t="s">
        <v>1120</v>
      </c>
      <c r="C35" s="40"/>
      <c r="D35" s="40"/>
      <c r="E35" s="40"/>
      <c r="F35" s="40"/>
      <c r="G35" s="41"/>
      <c r="H35" s="57" t="s">
        <v>1121</v>
      </c>
      <c r="I35" s="40"/>
      <c r="J35" s="58"/>
    </row>
    <row r="36" spans="1:10" ht="48" customHeight="1" x14ac:dyDescent="0.25">
      <c r="A36" s="19" t="s">
        <v>1122</v>
      </c>
      <c r="B36" s="48" t="s">
        <v>1123</v>
      </c>
      <c r="C36" s="43"/>
      <c r="D36" s="43"/>
      <c r="E36" s="43"/>
      <c r="F36" s="43"/>
      <c r="G36" s="26"/>
      <c r="H36" s="51"/>
      <c r="I36" s="43"/>
      <c r="J36" s="45"/>
    </row>
    <row r="37" spans="1:10" ht="48" customHeight="1" x14ac:dyDescent="0.25">
      <c r="A37" s="19" t="s">
        <v>1124</v>
      </c>
      <c r="B37" s="48" t="s">
        <v>1125</v>
      </c>
      <c r="C37" s="43"/>
      <c r="D37" s="43"/>
      <c r="E37" s="43"/>
      <c r="F37" s="43"/>
      <c r="G37" s="26"/>
      <c r="H37" s="51"/>
      <c r="I37" s="43"/>
      <c r="J37" s="45"/>
    </row>
    <row r="38" spans="1:10" ht="48" customHeight="1" x14ac:dyDescent="0.25">
      <c r="A38" s="19" t="s">
        <v>1126</v>
      </c>
      <c r="B38" s="48" t="s">
        <v>1127</v>
      </c>
      <c r="C38" s="43"/>
      <c r="D38" s="43"/>
      <c r="E38" s="43"/>
      <c r="F38" s="43"/>
      <c r="G38" s="26"/>
      <c r="H38" s="51"/>
      <c r="I38" s="43"/>
      <c r="J38" s="45"/>
    </row>
    <row r="39" spans="1:10" ht="48" customHeight="1" x14ac:dyDescent="0.25">
      <c r="A39" s="19" t="s">
        <v>1128</v>
      </c>
      <c r="B39" s="48" t="s">
        <v>1129</v>
      </c>
      <c r="C39" s="43"/>
      <c r="D39" s="43"/>
      <c r="E39" s="43"/>
      <c r="F39" s="43"/>
      <c r="G39" s="26"/>
      <c r="H39" s="51"/>
      <c r="I39" s="43"/>
      <c r="J39" s="45"/>
    </row>
    <row r="40" spans="1:10" ht="48" customHeight="1" x14ac:dyDescent="0.25">
      <c r="A40" s="19" t="s">
        <v>1130</v>
      </c>
      <c r="B40" s="48" t="s">
        <v>1131</v>
      </c>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1132</v>
      </c>
      <c r="B48" s="27"/>
      <c r="C48" s="27"/>
      <c r="D48" s="27"/>
      <c r="E48" s="27"/>
      <c r="F48" s="27"/>
      <c r="G48" s="27"/>
      <c r="H48" s="27"/>
      <c r="I48" s="27"/>
      <c r="J48" s="27"/>
    </row>
    <row r="51" spans="1:10" x14ac:dyDescent="0.25">
      <c r="A51" s="47" t="s">
        <v>1133</v>
      </c>
      <c r="B51" s="27"/>
      <c r="C51" s="27"/>
      <c r="D51" s="27"/>
      <c r="E51" s="53"/>
      <c r="F51" s="27"/>
      <c r="G51" s="27"/>
      <c r="H51" s="27"/>
      <c r="I51" s="27"/>
      <c r="J51" s="27"/>
    </row>
    <row r="53" spans="1:10" x14ac:dyDescent="0.25">
      <c r="A53" s="47" t="s">
        <v>1134</v>
      </c>
      <c r="B53" s="27"/>
      <c r="C53" s="27"/>
      <c r="D53" s="27"/>
      <c r="E53" s="53"/>
      <c r="F53" s="27"/>
      <c r="G53" s="27"/>
      <c r="H53" s="27"/>
      <c r="I53" s="27"/>
      <c r="J53" s="27"/>
    </row>
    <row r="100" spans="1:1" ht="15.75" x14ac:dyDescent="0.25">
      <c r="A100" t="s">
        <v>1135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2026-04-07T11:41:03Z</dcterms:modified>
</cp:coreProperties>
</file>