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Medicininis lazeris\"/>
    </mc:Choice>
  </mc:AlternateContent>
  <xr:revisionPtr revIDLastSave="0" documentId="8_{F88914D1-70D9-4090-B9E2-990CE32BF44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7" i="1" l="1"/>
  <c r="F95" i="1"/>
  <c r="F82" i="1"/>
  <c r="F70" i="1"/>
  <c r="F106" i="1" s="1"/>
  <c r="F107" i="1" s="1"/>
  <c r="F108" i="1" s="1"/>
  <c r="G60" i="1"/>
  <c r="F54" i="1"/>
  <c r="F52" i="1"/>
  <c r="F50" i="1"/>
  <c r="F48" i="1"/>
  <c r="F46" i="1"/>
  <c r="F37" i="1"/>
  <c r="G21" i="1"/>
  <c r="F59" i="1" l="1"/>
  <c r="F60" i="1" s="1"/>
  <c r="F61" i="1" s="1"/>
  <c r="G59" i="1"/>
  <c r="G106" i="1"/>
</calcChain>
</file>

<file path=xl/sharedStrings.xml><?xml version="1.0" encoding="utf-8"?>
<sst xmlns="http://schemas.openxmlformats.org/spreadsheetml/2006/main" count="212" uniqueCount="130">
  <si>
    <t>PIRKIMO SĄLYGŲ PRIEDAS "PASIŪLYMO FORMA"</t>
  </si>
  <si>
    <t>MEDICINOS ĮRANGA. MEDICININIS LAZERIS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</si>
  <si>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</si>
  <si>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</si>
  <si>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</si>
  <si>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</si>
  <si>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</si>
  <si>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</si>
  <si>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</si>
  <si>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</si>
  <si>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</si>
  <si>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</si>
  <si>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</si>
  <si>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</si>
  <si>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</si>
  <si>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</si>
  <si>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</si>
  <si>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</si>
  <si>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</si>
  <si>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</si>
  <si>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</si>
  <si>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</si>
  <si>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</si>
  <si>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</si>
  <si>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</si>
  <si>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</si>
  <si>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</si>
  <si>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MEDICININIS LAZERIS (KOMPLEKTAS)</t>
  </si>
  <si>
    <t>Tiekėjo pasiūlymas:</t>
  </si>
  <si>
    <t>Nr.</t>
  </si>
  <si>
    <t>Pavadinimas</t>
  </si>
  <si>
    <t>Įkainis be PVM, Eur</t>
  </si>
  <si>
    <t>Suma be PVM, Eur</t>
  </si>
  <si>
    <t>Gamintojas, pavadinimas, kodas</t>
  </si>
  <si>
    <t>Siūlomo parametro atitikimas, konkreti reikšmė ir atitikimo patvirtinimas (dok. pavadinimas, psl. Nr., pabraukiant kiekvienos pozicijos atitikimą pagal specifikacijos reikalavimą)</t>
  </si>
  <si>
    <t>1.</t>
  </si>
  <si>
    <t>Medicininis lazeris (komplektas)</t>
  </si>
  <si>
    <t>1.1.</t>
  </si>
  <si>
    <t>Medicininis lazeris</t>
  </si>
  <si>
    <t>vnt</t>
  </si>
  <si>
    <t>1.1.1.</t>
  </si>
  <si>
    <t>Skirtas proktologinėms lazerinėms operacijoms: hemorojaus, pilonidinių cistų, analinių fistulių</t>
  </si>
  <si>
    <t>Diodinio lazerio galia ≥ 12 W</t>
  </si>
  <si>
    <t>Diodinio lazerio spinduliuotės bangos ilgis 1470 nm ± 20 nm</t>
  </si>
  <si>
    <t>Valdymo ekranas: spalvotas, skaitmeninis, jutiklinis</t>
  </si>
  <si>
    <t>Pagalbinio taikymo spindulio bangos ilgis: 635 nm ± 5%, ≥ 5mW</t>
  </si>
  <si>
    <t>Laikmatis su garsiniu signalu</t>
  </si>
  <si>
    <t>Ne mažiau kaip 3 darbo režimai: nepertraukiamas režimas, pasikartojančių impulsų režimas, vieno impulso režimas</t>
  </si>
  <si>
    <t>Elektros maitinimas iš ~230 V, 50 Hz elektros tinklo</t>
  </si>
  <si>
    <t>1.2.</t>
  </si>
  <si>
    <t>Lagaminas</t>
  </si>
  <si>
    <t>1.2.2.</t>
  </si>
  <si>
    <t>Pritaikytas lazerio ir kitų jo komplekto dalių laikymui ir transportavimui</t>
  </si>
  <si>
    <t>1.3.</t>
  </si>
  <si>
    <t xml:space="preserve">Kojinis lazerio valdymo pedalas su laidine jungtimi </t>
  </si>
  <si>
    <t>1.3.1.</t>
  </si>
  <si>
    <t>Kojinis lazerio valdymo pedalas su laidine jungtimi</t>
  </si>
  <si>
    <t>1.4.</t>
  </si>
  <si>
    <t>Apsauginiai akiniai personalui</t>
  </si>
  <si>
    <t>1.4.1.</t>
  </si>
  <si>
    <t>1.5.</t>
  </si>
  <si>
    <t xml:space="preserve">Elektros maitinimo laidas/adapteris </t>
  </si>
  <si>
    <t>1.5.1.</t>
  </si>
  <si>
    <t>Elektros maitinimo laidas/adapteris</t>
  </si>
  <si>
    <t>1.6.</t>
  </si>
  <si>
    <t>Bendriniai reikalavimai:</t>
  </si>
  <si>
    <t>1.6.6.</t>
  </si>
  <si>
    <t>Lazerio komplekto svoris (apribojimas dėl mobilumo ir transportavimo) ≤ 10 kg</t>
  </si>
  <si>
    <t>Žymimas CE ženklu (kartu su pasiūlymu privaloma pateikti galiojančio CE sertifikato arba EB atitikties deklaracijos kopiją)</t>
  </si>
  <si>
    <t>Garantija ne mažiau 24 mėn.</t>
  </si>
  <si>
    <t>Pateikiamas komplekte kartu su naudojimo instrukcijomis lietuvių ir anglų kalbomis</t>
  </si>
  <si>
    <t>Suma be PVM</t>
  </si>
  <si>
    <t>Taikomas PVM dydis (%)</t>
  </si>
  <si>
    <t>PVM suma</t>
  </si>
  <si>
    <t>Suma su PVM</t>
  </si>
  <si>
    <t>2. DALIS</t>
  </si>
  <si>
    <t>ŠVIESOLAIDINIAI ZONDAI (TINKANTYS 1 PIRKIMO DALYJE SIŪLOMAM MEDICINIAM LAZERIUI (KOMPLEKTUI))</t>
  </si>
  <si>
    <t>2.</t>
  </si>
  <si>
    <t>Šviesolaidiniai zondai (tinkantys 1 pirkimo dalyje siūlomam mediciniam lazeriui (komplektui))</t>
  </si>
  <si>
    <t>2.1.</t>
  </si>
  <si>
    <t>Šviesolaidinis zondas hemorojaus operacijai</t>
  </si>
  <si>
    <t>2.1.1.</t>
  </si>
  <si>
    <t>Vienkartinio naudojimo</t>
  </si>
  <si>
    <t>Sterilus, supakuotas ne mažiau kaip dviejų lygių pakuotėje su šviesolaidžio laikikliu - apsauga nuo sulenkimo</t>
  </si>
  <si>
    <t>Techniškai suderinamas su siūlomu medicininiu lazeriu</t>
  </si>
  <si>
    <t xml:space="preserve">Šviesolaidžio šerdies skersmuo: 600 µm ± 30 µm </t>
  </si>
  <si>
    <t>Ilgis: ne trumpesnis nei 2,5 m</t>
  </si>
  <si>
    <t>Šviesolaidžio antgalis kūgio formos</t>
  </si>
  <si>
    <t>Šviesolaidžio antgalio skersmuo: 1,8 mm ± 0,1 mm</t>
  </si>
  <si>
    <t>Energijos emisija: radialinė ir cilindrinė 3-4 mm atkarpoje su spinduliavimu į priekį</t>
  </si>
  <si>
    <t xml:space="preserve">Komplektuojamas: proktologinis pravedėjas 14G 6 cm ± 0,1 cm, anoskopas 90 mm ± 5 mm </t>
  </si>
  <si>
    <t>Šviesolaidžių antgaliai sulieti su šviesolaidžiu stiklas su stiklu (Fused) technologija</t>
  </si>
  <si>
    <t>2.2.</t>
  </si>
  <si>
    <t>2.2.2.</t>
  </si>
  <si>
    <t xml:space="preserve">Šviesolaidžio šerdies skersmuo: 700 µm ± 30 µm </t>
  </si>
  <si>
    <t>Ant šviesolaidžio integruotas proktologinis pravedėjas</t>
  </si>
  <si>
    <t xml:space="preserve">Komplektuojamas: anoskopas 90 mm ± 5 mm </t>
  </si>
  <si>
    <t>2.3.</t>
  </si>
  <si>
    <t>Šviesolaidinis fistulių ir pilonidinių cistų zondas</t>
  </si>
  <si>
    <t>2.3.3.</t>
  </si>
  <si>
    <t>Šviesolaidžio šerdies diametras: ne mažiau 600 µm</t>
  </si>
  <si>
    <t>Ilgis: ne trumpesnis nei 2,5 metro</t>
  </si>
  <si>
    <t>Šviesolaidžio antgaliai sulieti su šviesolaidžiu stiklas su stiklu (Fused) technologija</t>
  </si>
  <si>
    <t>Šviesolaidžio energijos emisija: radialinė ir cilindrinė 3-4 mm atkarpoje</t>
  </si>
  <si>
    <t>Specialus žymėjimas: pirmi 20 cm nuo šviesolaidžio galiuko kas 1cm, papildomas žymėjimas kas 5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</si>
  <si>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</si>
  <si>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</si>
  <si>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</si>
  <si>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</si>
  <si>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</si>
  <si>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</si>
  <si>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</si>
  <si>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</si>
  <si>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</si>
  <si>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</si>
  <si>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</si>
  <si>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</si>
  <si>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</si>
  <si>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</si>
  <si>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</si>
  <si>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</si>
  <si>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</si>
  <si>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</si>
  <si>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</si>
  <si>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</si>
  <si>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</si>
  <si>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</si>
  <si>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4605 2026-04-03 12:37:29</t>
  </si>
  <si>
    <t>Kiekis</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</si>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</sst>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08"/>
  <sheetViews>
    <sheetView tabSelected="1" workbookViewId="0">
      <selection activeCell="B8" sqref="B8"/>
    </sheetView>
  </sheetViews>
  <sheetFormatPr defaultColWidth="10.875" defaultRowHeight="15" x14ac:dyDescent="0.25"/>
  <cols>
    <col min="1" max="1" width="6.75" style="1" customWidth="1"/>
    <col min="2" max="2" width="41.625" style="1" customWidth="1"/>
    <col min="3" max="3" width="8" style="1" customWidth="1"/>
    <col min="4" max="4" width="5.375" style="1" customWidth="1"/>
    <col min="5" max="5" width="11.25" style="1" customWidth="1"/>
    <col min="6" max="6" width="10.625" style="1" customWidth="1"/>
    <col min="7" max="7" width="20.5" style="1" customWidth="1"/>
    <col min="8" max="8" width="35.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70"/>
      <c r="C12" s="26"/>
      <c r="D12" s="71"/>
      <c r="E12" s="71"/>
      <c r="F12" s="72"/>
    </row>
    <row r="13" spans="1:6" ht="15.95" customHeight="1" x14ac:dyDescent="0.25">
      <c r="A13" s="30" t="s">
        <v>8</v>
      </c>
      <c r="B13" s="73"/>
      <c r="C13" s="26"/>
      <c r="D13" s="71"/>
      <c r="E13" s="71"/>
      <c r="F13" s="72"/>
    </row>
    <row r="14" spans="1:6" ht="15.95" customHeight="1" x14ac:dyDescent="0.25">
      <c r="A14" s="30" t="s">
        <v>9</v>
      </c>
      <c r="B14" s="73"/>
      <c r="C14" s="26"/>
      <c r="D14" s="71"/>
      <c r="E14" s="71"/>
      <c r="F14" s="72"/>
    </row>
    <row r="15" spans="1:6" ht="15.95" customHeight="1" x14ac:dyDescent="0.25">
      <c r="A15" s="27" t="s">
        <v>10</v>
      </c>
      <c r="B15" s="70"/>
      <c r="C15" s="26"/>
      <c r="D15" s="71"/>
      <c r="E15" s="71"/>
      <c r="F15" s="72"/>
    </row>
    <row r="16" spans="1:6" ht="45" customHeight="1" x14ac:dyDescent="0.25">
      <c r="A16" s="30" t="s">
        <v>11</v>
      </c>
      <c r="B16" s="73"/>
      <c r="C16" s="26"/>
      <c r="D16" s="71"/>
      <c r="E16" s="71"/>
      <c r="F16" s="72"/>
    </row>
    <row r="17" spans="1:7" ht="26.25" customHeight="1" x14ac:dyDescent="0.25">
      <c r="A17" s="27" t="s">
        <v>12</v>
      </c>
      <c r="B17" s="70"/>
      <c r="C17" s="26"/>
      <c r="D17" s="71"/>
      <c r="E17" s="71"/>
      <c r="F17" s="72"/>
    </row>
    <row r="18" spans="1:7" ht="33" customHeight="1" x14ac:dyDescent="0.25">
      <c r="A18" s="27" t="s">
        <v>13</v>
      </c>
      <c r="B18" s="70"/>
      <c r="C18" s="26"/>
      <c r="D18" s="71"/>
      <c r="E18" s="71"/>
      <c r="F18" s="72"/>
    </row>
    <row r="19" spans="1:7" ht="48" customHeight="1" x14ac:dyDescent="0.25">
      <c r="A19" s="27" t="s">
        <v>14</v>
      </c>
      <c r="B19" s="70"/>
      <c r="C19" s="26"/>
      <c r="D19" s="71"/>
      <c r="E19" s="71"/>
      <c r="F19" s="72"/>
    </row>
    <row r="20" spans="1:7" ht="54.95" customHeight="1" x14ac:dyDescent="0.25">
      <c r="A20" s="27" t="s">
        <v>15</v>
      </c>
      <c r="B20" s="70"/>
      <c r="C20" s="26"/>
      <c r="D20" s="71"/>
      <c r="E20" s="71"/>
      <c r="F20" s="72"/>
    </row>
    <row r="21" spans="1:7" ht="102" customHeight="1" x14ac:dyDescent="0.25">
      <c r="A21" s="32" t="s">
        <v>16</v>
      </c>
      <c r="B21" s="74"/>
      <c r="C21" s="34"/>
      <c r="D21" s="75"/>
      <c r="E21" s="75"/>
      <c r="F21" s="7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6" t="s">
        <v>18</v>
      </c>
      <c r="B24" s="76"/>
      <c r="C24" s="76"/>
      <c r="D24" s="76"/>
      <c r="E24" s="76"/>
      <c r="F24" s="76"/>
    </row>
    <row r="25" spans="1:7" x14ac:dyDescent="0.25">
      <c r="A25" s="76" t="s">
        <v>19</v>
      </c>
      <c r="B25" s="76"/>
      <c r="C25" s="76"/>
      <c r="D25" s="76"/>
      <c r="E25" s="76"/>
      <c r="F25" s="76"/>
    </row>
    <row r="26" spans="1:7" x14ac:dyDescent="0.25">
      <c r="A26" s="76" t="s">
        <v>20</v>
      </c>
      <c r="B26" s="76"/>
      <c r="C26" s="76"/>
      <c r="D26" s="76"/>
      <c r="E26" s="76"/>
      <c r="F26" s="76"/>
    </row>
    <row r="27" spans="1:7" ht="31.5" customHeight="1" x14ac:dyDescent="0.25">
      <c r="A27" s="76" t="s">
        <v>21</v>
      </c>
      <c r="B27" s="76"/>
      <c r="C27" s="76"/>
      <c r="D27" s="76"/>
      <c r="E27" s="76"/>
      <c r="F27" s="76"/>
    </row>
    <row r="28" spans="1:7" ht="36" customHeight="1" x14ac:dyDescent="0.25">
      <c r="A28" s="33" t="s">
        <v>22</v>
      </c>
      <c r="B28" s="76"/>
      <c r="C28" s="76"/>
      <c r="D28" s="76"/>
      <c r="E28" s="76"/>
      <c r="F28" s="76"/>
    </row>
    <row r="29" spans="1:7" x14ac:dyDescent="0.25">
      <c r="A29" s="76" t="s">
        <v>23</v>
      </c>
      <c r="B29" s="76"/>
      <c r="C29" s="76"/>
      <c r="D29" s="76"/>
      <c r="E29" s="76"/>
      <c r="F29" s="76"/>
    </row>
    <row r="30" spans="1:7" x14ac:dyDescent="0.25">
      <c r="A30" s="15" t="s">
        <v>24</v>
      </c>
      <c r="G30" s="16"/>
    </row>
    <row r="31" spans="1:7" x14ac:dyDescent="0.25">
      <c r="A31" s="15" t="s">
        <v>25</v>
      </c>
    </row>
    <row r="32" spans="1:7" x14ac:dyDescent="0.25">
      <c r="A32" s="13" t="s">
        <v>26</v>
      </c>
      <c r="B32" s="13" t="s">
        <v>27</v>
      </c>
    </row>
    <row r="34" spans="1:8" x14ac:dyDescent="0.25">
      <c r="A34" s="13" t="s">
        <v>28</v>
      </c>
    </row>
    <row r="35" spans="1:8" s="12" customFormat="1" ht="75" x14ac:dyDescent="0.25">
      <c r="A35" s="66" t="s">
        <v>29</v>
      </c>
      <c r="B35" s="66" t="s">
        <v>30</v>
      </c>
      <c r="C35" s="66" t="s">
        <v>128</v>
      </c>
      <c r="D35" s="66" t="s">
        <v>129</v>
      </c>
      <c r="E35" s="66" t="s">
        <v>31</v>
      </c>
      <c r="F35" s="66" t="s">
        <v>32</v>
      </c>
      <c r="G35" s="66" t="s">
        <v>33</v>
      </c>
      <c r="H35" s="66" t="s">
        <v>34</v>
      </c>
    </row>
    <row r="36" spans="1:8" x14ac:dyDescent="0.25">
      <c r="A36" s="17" t="s">
        <v>35</v>
      </c>
      <c r="B36" s="65" t="s">
        <v>36</v>
      </c>
      <c r="C36" s="18"/>
      <c r="D36" s="18"/>
      <c r="E36" s="18"/>
      <c r="F36" s="18"/>
      <c r="G36" s="18"/>
      <c r="H36" s="18"/>
    </row>
    <row r="37" spans="1:8" x14ac:dyDescent="0.25">
      <c r="A37" s="18" t="s">
        <v>37</v>
      </c>
      <c r="B37" s="67" t="s">
        <v>38</v>
      </c>
      <c r="C37" s="18">
        <v>1</v>
      </c>
      <c r="D37" s="18" t="s">
        <v>39</v>
      </c>
      <c r="E37" s="19"/>
      <c r="F37" s="18" t="str">
        <f>IF(ISBLANK(E37),"", PRODUCT(C37,E37))</f>
        <v/>
      </c>
      <c r="G37" s="68"/>
      <c r="H37" s="18"/>
    </row>
    <row r="38" spans="1:8" ht="30" x14ac:dyDescent="0.25">
      <c r="A38" s="18" t="s">
        <v>40</v>
      </c>
      <c r="B38" s="67" t="s">
        <v>41</v>
      </c>
      <c r="C38" s="18"/>
      <c r="D38" s="18"/>
      <c r="E38" s="18"/>
      <c r="F38" s="18"/>
      <c r="G38" s="67"/>
      <c r="H38" s="68"/>
    </row>
    <row r="39" spans="1:8" x14ac:dyDescent="0.25">
      <c r="A39" s="18" t="s">
        <v>40</v>
      </c>
      <c r="B39" s="67" t="s">
        <v>42</v>
      </c>
      <c r="C39" s="18"/>
      <c r="D39" s="18"/>
      <c r="E39" s="18"/>
      <c r="F39" s="18"/>
      <c r="G39" s="67"/>
      <c r="H39" s="68"/>
    </row>
    <row r="40" spans="1:8" ht="30" x14ac:dyDescent="0.25">
      <c r="A40" s="18" t="s">
        <v>40</v>
      </c>
      <c r="B40" s="67" t="s">
        <v>43</v>
      </c>
      <c r="C40" s="18"/>
      <c r="D40" s="18"/>
      <c r="E40" s="18"/>
      <c r="F40" s="18"/>
      <c r="G40" s="67"/>
      <c r="H40" s="68"/>
    </row>
    <row r="41" spans="1:8" x14ac:dyDescent="0.25">
      <c r="A41" s="18" t="s">
        <v>40</v>
      </c>
      <c r="B41" s="67" t="s">
        <v>44</v>
      </c>
      <c r="C41" s="18"/>
      <c r="D41" s="18"/>
      <c r="E41" s="18"/>
      <c r="F41" s="18"/>
      <c r="G41" s="67"/>
      <c r="H41" s="68"/>
    </row>
    <row r="42" spans="1:8" ht="30" x14ac:dyDescent="0.25">
      <c r="A42" s="18" t="s">
        <v>40</v>
      </c>
      <c r="B42" s="67" t="s">
        <v>45</v>
      </c>
      <c r="C42" s="18"/>
      <c r="D42" s="18"/>
      <c r="E42" s="18"/>
      <c r="F42" s="18"/>
      <c r="G42" s="67"/>
      <c r="H42" s="68"/>
    </row>
    <row r="43" spans="1:8" x14ac:dyDescent="0.25">
      <c r="A43" s="18" t="s">
        <v>40</v>
      </c>
      <c r="B43" s="67" t="s">
        <v>46</v>
      </c>
      <c r="C43" s="18"/>
      <c r="D43" s="18"/>
      <c r="E43" s="18"/>
      <c r="F43" s="18"/>
      <c r="G43" s="67"/>
      <c r="H43" s="68"/>
    </row>
    <row r="44" spans="1:8" ht="45" x14ac:dyDescent="0.25">
      <c r="A44" s="18" t="s">
        <v>40</v>
      </c>
      <c r="B44" s="67" t="s">
        <v>47</v>
      </c>
      <c r="C44" s="18"/>
      <c r="D44" s="18"/>
      <c r="E44" s="18"/>
      <c r="F44" s="18"/>
      <c r="G44" s="67"/>
      <c r="H44" s="68"/>
    </row>
    <row r="45" spans="1:8" x14ac:dyDescent="0.25">
      <c r="A45" s="18" t="s">
        <v>40</v>
      </c>
      <c r="B45" s="67" t="s">
        <v>48</v>
      </c>
      <c r="C45" s="18"/>
      <c r="D45" s="18"/>
      <c r="E45" s="18"/>
      <c r="F45" s="18"/>
      <c r="G45" s="67"/>
      <c r="H45" s="68"/>
    </row>
    <row r="46" spans="1:8" x14ac:dyDescent="0.25">
      <c r="A46" s="18" t="s">
        <v>49</v>
      </c>
      <c r="B46" s="67" t="s">
        <v>50</v>
      </c>
      <c r="C46" s="18">
        <v>1</v>
      </c>
      <c r="D46" s="18" t="s">
        <v>39</v>
      </c>
      <c r="E46" s="19"/>
      <c r="F46" s="18" t="str">
        <f>IF(ISBLANK(E46),"", PRODUCT(C46,E46))</f>
        <v/>
      </c>
      <c r="G46" s="68"/>
      <c r="H46" s="67"/>
    </row>
    <row r="47" spans="1:8" ht="30" x14ac:dyDescent="0.25">
      <c r="A47" s="18" t="s">
        <v>51</v>
      </c>
      <c r="B47" s="67" t="s">
        <v>52</v>
      </c>
      <c r="C47" s="18"/>
      <c r="D47" s="18"/>
      <c r="E47" s="18"/>
      <c r="F47" s="18"/>
      <c r="G47" s="67"/>
      <c r="H47" s="68"/>
    </row>
    <row r="48" spans="1:8" x14ac:dyDescent="0.25">
      <c r="A48" s="18" t="s">
        <v>53</v>
      </c>
      <c r="B48" s="67" t="s">
        <v>54</v>
      </c>
      <c r="C48" s="18">
        <v>1</v>
      </c>
      <c r="D48" s="18" t="s">
        <v>39</v>
      </c>
      <c r="E48" s="19"/>
      <c r="F48" s="18" t="str">
        <f>IF(ISBLANK(E48),"", PRODUCT(C48,E48))</f>
        <v/>
      </c>
      <c r="G48" s="68"/>
      <c r="H48" s="67"/>
    </row>
    <row r="49" spans="1:8" x14ac:dyDescent="0.25">
      <c r="A49" s="18" t="s">
        <v>55</v>
      </c>
      <c r="B49" s="67" t="s">
        <v>56</v>
      </c>
      <c r="C49" s="18"/>
      <c r="D49" s="18"/>
      <c r="E49" s="18"/>
      <c r="F49" s="18"/>
      <c r="G49" s="67"/>
      <c r="H49" s="68"/>
    </row>
    <row r="50" spans="1:8" x14ac:dyDescent="0.25">
      <c r="A50" s="18" t="s">
        <v>57</v>
      </c>
      <c r="B50" s="67" t="s">
        <v>58</v>
      </c>
      <c r="C50" s="18">
        <v>2</v>
      </c>
      <c r="D50" s="18" t="s">
        <v>39</v>
      </c>
      <c r="E50" s="19"/>
      <c r="F50" s="18" t="str">
        <f>IF(ISBLANK(E50),"", PRODUCT(C50,E50))</f>
        <v/>
      </c>
      <c r="G50" s="68"/>
      <c r="H50" s="67"/>
    </row>
    <row r="51" spans="1:8" x14ac:dyDescent="0.25">
      <c r="A51" s="18" t="s">
        <v>59</v>
      </c>
      <c r="B51" s="67" t="s">
        <v>58</v>
      </c>
      <c r="C51" s="18"/>
      <c r="D51" s="18"/>
      <c r="E51" s="18"/>
      <c r="F51" s="18"/>
      <c r="G51" s="67"/>
      <c r="H51" s="68"/>
    </row>
    <row r="52" spans="1:8" x14ac:dyDescent="0.25">
      <c r="A52" s="18" t="s">
        <v>60</v>
      </c>
      <c r="B52" s="67" t="s">
        <v>61</v>
      </c>
      <c r="C52" s="18">
        <v>1</v>
      </c>
      <c r="D52" s="18" t="s">
        <v>39</v>
      </c>
      <c r="E52" s="19"/>
      <c r="F52" s="18" t="str">
        <f>IF(ISBLANK(E52),"", PRODUCT(C52,E52))</f>
        <v/>
      </c>
      <c r="G52" s="68"/>
      <c r="H52" s="67"/>
    </row>
    <row r="53" spans="1:8" x14ac:dyDescent="0.25">
      <c r="A53" s="18" t="s">
        <v>62</v>
      </c>
      <c r="B53" s="67" t="s">
        <v>63</v>
      </c>
      <c r="C53" s="18"/>
      <c r="D53" s="18"/>
      <c r="E53" s="18"/>
      <c r="F53" s="18"/>
      <c r="G53" s="67"/>
      <c r="H53" s="68"/>
    </row>
    <row r="54" spans="1:8" x14ac:dyDescent="0.25">
      <c r="A54" s="18" t="s">
        <v>64</v>
      </c>
      <c r="B54" s="67" t="s">
        <v>65</v>
      </c>
      <c r="C54" s="18">
        <v>5</v>
      </c>
      <c r="D54" s="18" t="s">
        <v>39</v>
      </c>
      <c r="E54" s="19"/>
      <c r="F54" s="18" t="str">
        <f>IF(ISBLANK(E54),"", PRODUCT(C54,E54))</f>
        <v/>
      </c>
      <c r="G54" s="68"/>
      <c r="H54" s="67"/>
    </row>
    <row r="55" spans="1:8" ht="30" x14ac:dyDescent="0.25">
      <c r="A55" s="18" t="s">
        <v>66</v>
      </c>
      <c r="B55" s="67" t="s">
        <v>67</v>
      </c>
      <c r="C55" s="18"/>
      <c r="D55" s="18"/>
      <c r="E55" s="18"/>
      <c r="F55" s="18"/>
      <c r="G55" s="18"/>
      <c r="H55" s="68"/>
    </row>
    <row r="56" spans="1:8" ht="45" x14ac:dyDescent="0.25">
      <c r="A56" s="18" t="s">
        <v>66</v>
      </c>
      <c r="B56" s="67" t="s">
        <v>68</v>
      </c>
      <c r="C56" s="18"/>
      <c r="D56" s="18"/>
      <c r="E56" s="18"/>
      <c r="F56" s="18"/>
      <c r="G56" s="18"/>
      <c r="H56" s="68"/>
    </row>
    <row r="57" spans="1:8" x14ac:dyDescent="0.25">
      <c r="A57" s="18" t="s">
        <v>66</v>
      </c>
      <c r="B57" s="67" t="s">
        <v>69</v>
      </c>
      <c r="C57" s="18"/>
      <c r="D57" s="18"/>
      <c r="E57" s="18"/>
      <c r="F57" s="18"/>
      <c r="G57" s="18"/>
      <c r="H57" s="68"/>
    </row>
    <row r="58" spans="1:8" ht="30" x14ac:dyDescent="0.25">
      <c r="A58" s="18" t="s">
        <v>66</v>
      </c>
      <c r="B58" s="67" t="s">
        <v>70</v>
      </c>
      <c r="C58" s="18"/>
      <c r="D58" s="18"/>
      <c r="E58" s="18"/>
      <c r="F58" s="18"/>
      <c r="G58" s="18"/>
      <c r="H58" s="68"/>
    </row>
    <row r="59" spans="1:8" x14ac:dyDescent="0.25">
      <c r="E59" s="69" t="s">
        <v>71</v>
      </c>
      <c r="F59" s="17" t="str">
        <f>IF((COUNT(C37:C58)&lt;&gt;COUNT(F37:F58)),"", ROUND(SUM(F37:F58),2))</f>
        <v/>
      </c>
      <c r="G59" s="15" t="str">
        <f>IF((COUNT(C37:C58)&lt;&gt;COUNT(F37:F58)),"Neužpildytos visų objektų kainos", "")</f>
        <v>Neužpildytos visų objektų kainos</v>
      </c>
    </row>
    <row r="60" spans="1:8" x14ac:dyDescent="0.25">
      <c r="C60" s="69" t="s">
        <v>72</v>
      </c>
      <c r="D60" s="20"/>
      <c r="E60" s="69" t="s">
        <v>73</v>
      </c>
      <c r="F60" s="17" t="str">
        <f>IF(OR(F59="",D60=""),"", ROUND(PRODUCT(D60,F59)/100,2))</f>
        <v/>
      </c>
      <c r="G60" s="15" t="str">
        <f>IF(D60="", "Nurodykite taikomą PVM dydį", "")</f>
        <v>Nurodykite taikomą PVM dydį</v>
      </c>
    </row>
    <row r="61" spans="1:8" x14ac:dyDescent="0.25">
      <c r="E61" s="69" t="s">
        <v>74</v>
      </c>
      <c r="F61" s="17">
        <f>IF(ISBLANK(F60), "", ROUND(SUM(F59:F60),2))</f>
        <v>0</v>
      </c>
    </row>
    <row r="65" spans="1:8" x14ac:dyDescent="0.25">
      <c r="A65" s="13" t="s">
        <v>75</v>
      </c>
      <c r="B65" s="13" t="s">
        <v>76</v>
      </c>
    </row>
    <row r="67" spans="1:8" x14ac:dyDescent="0.25">
      <c r="A67" s="13" t="s">
        <v>28</v>
      </c>
    </row>
    <row r="68" spans="1:8" ht="75" x14ac:dyDescent="0.25">
      <c r="A68" s="66" t="s">
        <v>29</v>
      </c>
      <c r="B68" s="66" t="s">
        <v>30</v>
      </c>
      <c r="C68" s="66" t="s">
        <v>128</v>
      </c>
      <c r="D68" s="66" t="s">
        <v>129</v>
      </c>
      <c r="E68" s="66" t="s">
        <v>31</v>
      </c>
      <c r="F68" s="66" t="s">
        <v>32</v>
      </c>
      <c r="G68" s="66" t="s">
        <v>33</v>
      </c>
      <c r="H68" s="66" t="s">
        <v>34</v>
      </c>
    </row>
    <row r="69" spans="1:8" ht="30" x14ac:dyDescent="0.25">
      <c r="A69" s="17" t="s">
        <v>77</v>
      </c>
      <c r="B69" s="65" t="s">
        <v>78</v>
      </c>
      <c r="C69" s="18"/>
      <c r="D69" s="18"/>
      <c r="E69" s="18"/>
      <c r="F69" s="18"/>
      <c r="G69" s="18"/>
      <c r="H69" s="18"/>
    </row>
    <row r="70" spans="1:8" x14ac:dyDescent="0.25">
      <c r="A70" s="18" t="s">
        <v>79</v>
      </c>
      <c r="B70" s="67" t="s">
        <v>80</v>
      </c>
      <c r="C70" s="18">
        <v>150</v>
      </c>
      <c r="D70" s="18" t="s">
        <v>39</v>
      </c>
      <c r="E70" s="19"/>
      <c r="F70" s="18" t="str">
        <f>IF(ISBLANK(E70),"", PRODUCT(C70,E70))</f>
        <v/>
      </c>
      <c r="G70" s="68"/>
      <c r="H70" s="18"/>
    </row>
    <row r="71" spans="1:8" x14ac:dyDescent="0.25">
      <c r="A71" s="18" t="s">
        <v>81</v>
      </c>
      <c r="B71" s="67" t="s">
        <v>82</v>
      </c>
      <c r="C71" s="18"/>
      <c r="D71" s="18"/>
      <c r="E71" s="18"/>
      <c r="F71" s="18"/>
      <c r="G71" s="67"/>
      <c r="H71" s="68"/>
    </row>
    <row r="72" spans="1:8" ht="45" x14ac:dyDescent="0.25">
      <c r="A72" s="18" t="s">
        <v>81</v>
      </c>
      <c r="B72" s="67" t="s">
        <v>83</v>
      </c>
      <c r="C72" s="18"/>
      <c r="D72" s="18"/>
      <c r="E72" s="18"/>
      <c r="F72" s="18"/>
      <c r="G72" s="67"/>
      <c r="H72" s="68"/>
    </row>
    <row r="73" spans="1:8" ht="30" x14ac:dyDescent="0.25">
      <c r="A73" s="18" t="s">
        <v>81</v>
      </c>
      <c r="B73" s="67" t="s">
        <v>84</v>
      </c>
      <c r="C73" s="18"/>
      <c r="D73" s="18"/>
      <c r="E73" s="18"/>
      <c r="F73" s="18"/>
      <c r="G73" s="67"/>
      <c r="H73" s="68"/>
    </row>
    <row r="74" spans="1:8" x14ac:dyDescent="0.25">
      <c r="A74" s="18" t="s">
        <v>81</v>
      </c>
      <c r="B74" s="67" t="s">
        <v>85</v>
      </c>
      <c r="C74" s="18"/>
      <c r="D74" s="18"/>
      <c r="E74" s="18"/>
      <c r="F74" s="18"/>
      <c r="G74" s="67"/>
      <c r="H74" s="68"/>
    </row>
    <row r="75" spans="1:8" x14ac:dyDescent="0.25">
      <c r="A75" s="18" t="s">
        <v>81</v>
      </c>
      <c r="B75" s="67" t="s">
        <v>86</v>
      </c>
      <c r="C75" s="18"/>
      <c r="D75" s="18"/>
      <c r="E75" s="18"/>
      <c r="F75" s="18"/>
      <c r="G75" s="67"/>
      <c r="H75" s="68"/>
    </row>
    <row r="76" spans="1:8" x14ac:dyDescent="0.25">
      <c r="A76" s="18" t="s">
        <v>81</v>
      </c>
      <c r="B76" s="67" t="s">
        <v>87</v>
      </c>
      <c r="C76" s="18"/>
      <c r="D76" s="18"/>
      <c r="E76" s="18"/>
      <c r="F76" s="18"/>
      <c r="G76" s="67"/>
      <c r="H76" s="68"/>
    </row>
    <row r="77" spans="1:8" x14ac:dyDescent="0.25">
      <c r="A77" s="18" t="s">
        <v>81</v>
      </c>
      <c r="B77" s="67" t="s">
        <v>88</v>
      </c>
      <c r="C77" s="18"/>
      <c r="D77" s="18"/>
      <c r="E77" s="18"/>
      <c r="F77" s="18"/>
      <c r="G77" s="67"/>
      <c r="H77" s="68"/>
    </row>
    <row r="78" spans="1:8" ht="30" x14ac:dyDescent="0.25">
      <c r="A78" s="18" t="s">
        <v>81</v>
      </c>
      <c r="B78" s="67" t="s">
        <v>89</v>
      </c>
      <c r="C78" s="18"/>
      <c r="D78" s="18"/>
      <c r="E78" s="18"/>
      <c r="F78" s="18"/>
      <c r="G78" s="67"/>
      <c r="H78" s="68"/>
    </row>
    <row r="79" spans="1:8" ht="30" x14ac:dyDescent="0.25">
      <c r="A79" s="18" t="s">
        <v>81</v>
      </c>
      <c r="B79" s="67" t="s">
        <v>90</v>
      </c>
      <c r="C79" s="18"/>
      <c r="D79" s="18"/>
      <c r="E79" s="18"/>
      <c r="F79" s="18"/>
      <c r="G79" s="67"/>
      <c r="H79" s="68"/>
    </row>
    <row r="80" spans="1:8" ht="30" x14ac:dyDescent="0.25">
      <c r="A80" s="18" t="s">
        <v>81</v>
      </c>
      <c r="B80" s="67" t="s">
        <v>91</v>
      </c>
      <c r="C80" s="18"/>
      <c r="D80" s="18"/>
      <c r="E80" s="18"/>
      <c r="F80" s="18"/>
      <c r="G80" s="67"/>
      <c r="H80" s="68"/>
    </row>
    <row r="81" spans="1:8" ht="45" x14ac:dyDescent="0.25">
      <c r="A81" s="18" t="s">
        <v>81</v>
      </c>
      <c r="B81" s="67" t="s">
        <v>68</v>
      </c>
      <c r="C81" s="18"/>
      <c r="D81" s="18"/>
      <c r="E81" s="18"/>
      <c r="F81" s="18"/>
      <c r="G81" s="67"/>
      <c r="H81" s="68"/>
    </row>
    <row r="82" spans="1:8" x14ac:dyDescent="0.25">
      <c r="A82" s="18" t="s">
        <v>92</v>
      </c>
      <c r="B82" s="67" t="s">
        <v>80</v>
      </c>
      <c r="C82" s="18">
        <v>50</v>
      </c>
      <c r="D82" s="18" t="s">
        <v>39</v>
      </c>
      <c r="E82" s="19"/>
      <c r="F82" s="18" t="str">
        <f>IF(ISBLANK(E82),"", PRODUCT(C82,E82))</f>
        <v/>
      </c>
      <c r="G82" s="68"/>
      <c r="H82" s="67"/>
    </row>
    <row r="83" spans="1:8" x14ac:dyDescent="0.25">
      <c r="A83" s="18" t="s">
        <v>93</v>
      </c>
      <c r="B83" s="67" t="s">
        <v>82</v>
      </c>
      <c r="C83" s="18"/>
      <c r="D83" s="18"/>
      <c r="E83" s="18"/>
      <c r="F83" s="18"/>
      <c r="G83" s="67"/>
      <c r="H83" s="68"/>
    </row>
    <row r="84" spans="1:8" ht="45" x14ac:dyDescent="0.25">
      <c r="A84" s="18" t="s">
        <v>93</v>
      </c>
      <c r="B84" s="67" t="s">
        <v>83</v>
      </c>
      <c r="C84" s="18"/>
      <c r="D84" s="18"/>
      <c r="E84" s="18"/>
      <c r="F84" s="18"/>
      <c r="G84" s="67"/>
      <c r="H84" s="68"/>
    </row>
    <row r="85" spans="1:8" ht="30" x14ac:dyDescent="0.25">
      <c r="A85" s="18" t="s">
        <v>93</v>
      </c>
      <c r="B85" s="67" t="s">
        <v>84</v>
      </c>
      <c r="C85" s="18"/>
      <c r="D85" s="18"/>
      <c r="E85" s="18"/>
      <c r="F85" s="18"/>
      <c r="G85" s="67"/>
      <c r="H85" s="68"/>
    </row>
    <row r="86" spans="1:8" x14ac:dyDescent="0.25">
      <c r="A86" s="18" t="s">
        <v>93</v>
      </c>
      <c r="B86" s="67" t="s">
        <v>94</v>
      </c>
      <c r="C86" s="18"/>
      <c r="D86" s="18"/>
      <c r="E86" s="18"/>
      <c r="F86" s="18"/>
      <c r="G86" s="67"/>
      <c r="H86" s="68"/>
    </row>
    <row r="87" spans="1:8" x14ac:dyDescent="0.25">
      <c r="A87" s="18" t="s">
        <v>93</v>
      </c>
      <c r="B87" s="67" t="s">
        <v>86</v>
      </c>
      <c r="C87" s="18"/>
      <c r="D87" s="18"/>
      <c r="E87" s="18"/>
      <c r="F87" s="18"/>
      <c r="G87" s="67"/>
      <c r="H87" s="68"/>
    </row>
    <row r="88" spans="1:8" x14ac:dyDescent="0.25">
      <c r="A88" s="18" t="s">
        <v>93</v>
      </c>
      <c r="B88" s="67" t="s">
        <v>87</v>
      </c>
      <c r="C88" s="18"/>
      <c r="D88" s="18"/>
      <c r="E88" s="18"/>
      <c r="F88" s="18"/>
      <c r="G88" s="67"/>
      <c r="H88" s="68"/>
    </row>
    <row r="89" spans="1:8" x14ac:dyDescent="0.25">
      <c r="A89" s="18" t="s">
        <v>93</v>
      </c>
      <c r="B89" s="67" t="s">
        <v>88</v>
      </c>
      <c r="C89" s="18"/>
      <c r="D89" s="18"/>
      <c r="E89" s="18"/>
      <c r="F89" s="18"/>
      <c r="G89" s="67"/>
      <c r="H89" s="68"/>
    </row>
    <row r="90" spans="1:8" ht="30" x14ac:dyDescent="0.25">
      <c r="A90" s="18" t="s">
        <v>93</v>
      </c>
      <c r="B90" s="67" t="s">
        <v>89</v>
      </c>
      <c r="C90" s="18"/>
      <c r="D90" s="18"/>
      <c r="E90" s="18"/>
      <c r="F90" s="18"/>
      <c r="G90" s="67"/>
      <c r="H90" s="68"/>
    </row>
    <row r="91" spans="1:8" ht="30" x14ac:dyDescent="0.25">
      <c r="A91" s="18" t="s">
        <v>93</v>
      </c>
      <c r="B91" s="67" t="s">
        <v>95</v>
      </c>
      <c r="C91" s="18"/>
      <c r="D91" s="18"/>
      <c r="E91" s="18"/>
      <c r="F91" s="18"/>
      <c r="G91" s="67"/>
      <c r="H91" s="68"/>
    </row>
    <row r="92" spans="1:8" x14ac:dyDescent="0.25">
      <c r="A92" s="18" t="s">
        <v>93</v>
      </c>
      <c r="B92" s="67" t="s">
        <v>96</v>
      </c>
      <c r="C92" s="18"/>
      <c r="D92" s="18"/>
      <c r="E92" s="18"/>
      <c r="F92" s="18"/>
      <c r="G92" s="67"/>
      <c r="H92" s="68"/>
    </row>
    <row r="93" spans="1:8" ht="30" x14ac:dyDescent="0.25">
      <c r="A93" s="18" t="s">
        <v>93</v>
      </c>
      <c r="B93" s="67" t="s">
        <v>91</v>
      </c>
      <c r="C93" s="18"/>
      <c r="D93" s="18"/>
      <c r="E93" s="18"/>
      <c r="F93" s="18"/>
      <c r="G93" s="67"/>
      <c r="H93" s="68"/>
    </row>
    <row r="94" spans="1:8" ht="45" x14ac:dyDescent="0.25">
      <c r="A94" s="18" t="s">
        <v>93</v>
      </c>
      <c r="B94" s="67" t="s">
        <v>68</v>
      </c>
      <c r="C94" s="18"/>
      <c r="D94" s="18"/>
      <c r="E94" s="18"/>
      <c r="F94" s="18"/>
      <c r="G94" s="67"/>
      <c r="H94" s="68"/>
    </row>
    <row r="95" spans="1:8" x14ac:dyDescent="0.25">
      <c r="A95" s="18" t="s">
        <v>97</v>
      </c>
      <c r="B95" s="67" t="s">
        <v>98</v>
      </c>
      <c r="C95" s="18">
        <v>15</v>
      </c>
      <c r="D95" s="18" t="s">
        <v>39</v>
      </c>
      <c r="E95" s="19"/>
      <c r="F95" s="18" t="str">
        <f>IF(ISBLANK(E95),"", PRODUCT(C95,E95))</f>
        <v/>
      </c>
      <c r="G95" s="68"/>
      <c r="H95" s="67"/>
    </row>
    <row r="96" spans="1:8" x14ac:dyDescent="0.25">
      <c r="A96" s="18" t="s">
        <v>99</v>
      </c>
      <c r="B96" s="67" t="s">
        <v>82</v>
      </c>
      <c r="C96" s="18"/>
      <c r="D96" s="18"/>
      <c r="E96" s="18"/>
      <c r="F96" s="18"/>
      <c r="G96" s="18"/>
      <c r="H96" s="68"/>
    </row>
    <row r="97" spans="1:8" ht="45" x14ac:dyDescent="0.25">
      <c r="A97" s="18" t="s">
        <v>99</v>
      </c>
      <c r="B97" s="67" t="s">
        <v>83</v>
      </c>
      <c r="C97" s="18"/>
      <c r="D97" s="18"/>
      <c r="E97" s="18"/>
      <c r="F97" s="18"/>
      <c r="G97" s="18"/>
      <c r="H97" s="68"/>
    </row>
    <row r="98" spans="1:8" ht="30" x14ac:dyDescent="0.25">
      <c r="A98" s="18" t="s">
        <v>99</v>
      </c>
      <c r="B98" s="67" t="s">
        <v>84</v>
      </c>
      <c r="C98" s="18"/>
      <c r="D98" s="18"/>
      <c r="E98" s="18"/>
      <c r="F98" s="18"/>
      <c r="G98" s="18"/>
      <c r="H98" s="68"/>
    </row>
    <row r="99" spans="1:8" x14ac:dyDescent="0.25">
      <c r="A99" s="18" t="s">
        <v>99</v>
      </c>
      <c r="B99" s="67" t="s">
        <v>100</v>
      </c>
      <c r="C99" s="18"/>
      <c r="D99" s="18"/>
      <c r="E99" s="18"/>
      <c r="F99" s="18"/>
      <c r="G99" s="18"/>
      <c r="H99" s="68"/>
    </row>
    <row r="100" spans="1:8" x14ac:dyDescent="0.25">
      <c r="A100" s="18" t="s">
        <v>99</v>
      </c>
      <c r="B100" s="67" t="s">
        <v>101</v>
      </c>
      <c r="C100" s="18"/>
      <c r="D100" s="18"/>
      <c r="E100" s="18"/>
      <c r="F100" s="18"/>
      <c r="G100" s="18"/>
      <c r="H100" s="68"/>
    </row>
    <row r="101" spans="1:8" x14ac:dyDescent="0.25">
      <c r="A101" s="18" t="s">
        <v>99</v>
      </c>
      <c r="B101" s="67" t="s">
        <v>88</v>
      </c>
      <c r="C101" s="18"/>
      <c r="D101" s="18"/>
      <c r="E101" s="18"/>
      <c r="F101" s="18"/>
      <c r="G101" s="18"/>
      <c r="H101" s="68"/>
    </row>
    <row r="102" spans="1:8" ht="30" x14ac:dyDescent="0.25">
      <c r="A102" s="18" t="s">
        <v>99</v>
      </c>
      <c r="B102" s="67" t="s">
        <v>102</v>
      </c>
      <c r="C102" s="18"/>
      <c r="D102" s="18"/>
      <c r="E102" s="18"/>
      <c r="F102" s="18"/>
      <c r="G102" s="18"/>
      <c r="H102" s="68"/>
    </row>
    <row r="103" spans="1:8" ht="30" x14ac:dyDescent="0.25">
      <c r="A103" s="18" t="s">
        <v>99</v>
      </c>
      <c r="B103" s="67" t="s">
        <v>103</v>
      </c>
      <c r="C103" s="18"/>
      <c r="D103" s="18"/>
      <c r="E103" s="18"/>
      <c r="F103" s="18"/>
      <c r="G103" s="18"/>
      <c r="H103" s="68"/>
    </row>
    <row r="104" spans="1:8" ht="30" x14ac:dyDescent="0.25">
      <c r="A104" s="18" t="s">
        <v>99</v>
      </c>
      <c r="B104" s="67" t="s">
        <v>104</v>
      </c>
      <c r="C104" s="18"/>
      <c r="D104" s="18"/>
      <c r="E104" s="18"/>
      <c r="F104" s="18"/>
      <c r="G104" s="18"/>
      <c r="H104" s="68"/>
    </row>
    <row r="105" spans="1:8" ht="45" x14ac:dyDescent="0.25">
      <c r="A105" s="18" t="s">
        <v>99</v>
      </c>
      <c r="B105" s="67" t="s">
        <v>68</v>
      </c>
      <c r="C105" s="18"/>
      <c r="D105" s="18"/>
      <c r="E105" s="18"/>
      <c r="F105" s="18"/>
      <c r="G105" s="18"/>
      <c r="H105" s="68"/>
    </row>
    <row r="106" spans="1:8" x14ac:dyDescent="0.25">
      <c r="E106" s="69" t="s">
        <v>71</v>
      </c>
      <c r="F106" s="17" t="str">
        <f>IF((COUNT(C70:C105)&lt;&gt;COUNT(F70:F105)),"", ROUND(SUM(F70:F105),2))</f>
        <v/>
      </c>
      <c r="G106" s="15" t="str">
        <f>IF((COUNT(C70:C105)&lt;&gt;COUNT(F70:F105)),"Neužpildytos visų objektų kainos", "")</f>
        <v>Neužpildytos visų objektų kainos</v>
      </c>
    </row>
    <row r="107" spans="1:8" x14ac:dyDescent="0.25">
      <c r="C107" s="69" t="s">
        <v>72</v>
      </c>
      <c r="D107" s="20"/>
      <c r="E107" s="69" t="s">
        <v>73</v>
      </c>
      <c r="F107" s="17" t="str">
        <f>IF(OR(F106="",D107=""),"", ROUND(PRODUCT(D107,F106)/100,2))</f>
        <v/>
      </c>
      <c r="G107" s="15" t="str">
        <f>IF(D107="", "Nurodykite taikomą PVM dydį", "")</f>
        <v>Nurodykite taikomą PVM dydį</v>
      </c>
    </row>
    <row r="108" spans="1:8" x14ac:dyDescent="0.25">
      <c r="E108" s="69" t="s">
        <v>74</v>
      </c>
      <c r="F108" s="17">
        <f>IF(ISBLANK(F107), "", ROUND(SUM(F106:F107),2))</f>
        <v>0</v>
      </c>
    </row>
  </sheetData>
  <sheetProtection algorithmName="SHA-512" hashValue="YiBnHlDFOy9lSVbg+Hrwcv06In3mNpz+72NfQOKGn+3tLrUSFlHtMTz3VoPNgzUp0i/hFF9tw/bWwZygIdEcTA==" saltValue="tAFOEvHLrHdBNVc1k/JHD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105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106</v>
      </c>
      <c r="B5" s="39"/>
      <c r="C5" s="37" t="s">
        <v>107</v>
      </c>
      <c r="D5" s="38"/>
      <c r="E5" s="39"/>
      <c r="F5" s="37" t="s">
        <v>108</v>
      </c>
      <c r="G5" s="38"/>
      <c r="H5" s="39"/>
      <c r="I5" s="37" t="s">
        <v>109</v>
      </c>
      <c r="J5" s="39"/>
      <c r="K5" s="9" t="s">
        <v>110</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111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30</v>
      </c>
      <c r="B19" s="39"/>
      <c r="C19" s="37" t="s">
        <v>107</v>
      </c>
      <c r="D19" s="38"/>
      <c r="E19" s="39"/>
      <c r="F19" s="37" t="s">
        <v>112</v>
      </c>
      <c r="G19" s="38"/>
      <c r="H19" s="39"/>
      <c r="I19" s="58" t="s">
        <v>109</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113</v>
      </c>
      <c r="B33" s="29"/>
      <c r="C33" s="29"/>
      <c r="D33" s="29"/>
      <c r="E33" s="29"/>
      <c r="F33" s="29"/>
      <c r="G33" s="29"/>
      <c r="H33" s="29"/>
      <c r="I33" s="29"/>
      <c r="J33" s="29"/>
    </row>
    <row r="34" spans="1:10" ht="15.95" customHeight="1" thickBot="1" x14ac:dyDescent="0.3"/>
    <row r="35" spans="1:10" ht="15.95" customHeight="1" x14ac:dyDescent="0.25">
      <c r="A35" s="8" t="s">
        <v>29</v>
      </c>
      <c r="B35" s="54" t="s">
        <v>114</v>
      </c>
      <c r="C35" s="38"/>
      <c r="D35" s="38"/>
      <c r="E35" s="38"/>
      <c r="F35" s="38"/>
      <c r="G35" s="39"/>
      <c r="H35" s="55" t="s">
        <v>115</v>
      </c>
      <c r="I35" s="38"/>
      <c r="J35" s="56"/>
    </row>
    <row r="36" spans="1:10" ht="48" customHeight="1" x14ac:dyDescent="0.25">
      <c r="A36" s="23" t="s">
        <v>116</v>
      </c>
      <c r="B36" s="46" t="s">
        <v>117</v>
      </c>
      <c r="C36" s="41"/>
      <c r="D36" s="41"/>
      <c r="E36" s="41"/>
      <c r="F36" s="41"/>
      <c r="G36" s="28"/>
      <c r="H36" s="49"/>
      <c r="I36" s="41"/>
      <c r="J36" s="43"/>
    </row>
    <row r="37" spans="1:10" ht="48" customHeight="1" x14ac:dyDescent="0.25">
      <c r="A37" s="23" t="s">
        <v>118</v>
      </c>
      <c r="B37" s="46" t="s">
        <v>119</v>
      </c>
      <c r="C37" s="41"/>
      <c r="D37" s="41"/>
      <c r="E37" s="41"/>
      <c r="F37" s="41"/>
      <c r="G37" s="28"/>
      <c r="H37" s="49"/>
      <c r="I37" s="41"/>
      <c r="J37" s="43"/>
    </row>
    <row r="38" spans="1:10" ht="48" customHeight="1" x14ac:dyDescent="0.25">
      <c r="A38" s="23" t="s">
        <v>120</v>
      </c>
      <c r="B38" s="46" t="s">
        <v>121</v>
      </c>
      <c r="C38" s="41"/>
      <c r="D38" s="41"/>
      <c r="E38" s="41"/>
      <c r="F38" s="41"/>
      <c r="G38" s="28"/>
      <c r="H38" s="49"/>
      <c r="I38" s="41"/>
      <c r="J38" s="43"/>
    </row>
    <row r="39" spans="1:10" ht="48" customHeight="1" x14ac:dyDescent="0.25">
      <c r="A39" s="23" t="s">
        <v>122</v>
      </c>
      <c r="B39" s="46" t="s">
        <v>123</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124</v>
      </c>
      <c r="B48" s="29"/>
      <c r="C48" s="29"/>
      <c r="D48" s="29"/>
      <c r="E48" s="29"/>
      <c r="F48" s="29"/>
      <c r="G48" s="29"/>
      <c r="H48" s="29"/>
      <c r="I48" s="29"/>
      <c r="J48" s="29"/>
    </row>
    <row r="51" spans="1:10" x14ac:dyDescent="0.25">
      <c r="A51" s="45" t="s">
        <v>125</v>
      </c>
      <c r="B51" s="29"/>
      <c r="C51" s="29"/>
      <c r="D51" s="29"/>
      <c r="E51" s="51"/>
      <c r="F51" s="29"/>
      <c r="G51" s="29"/>
      <c r="H51" s="29"/>
      <c r="I51" s="29"/>
      <c r="J51" s="29"/>
    </row>
    <row r="53" spans="1:10" x14ac:dyDescent="0.25">
      <c r="A53" s="45" t="s">
        <v>126</v>
      </c>
      <c r="B53" s="29"/>
      <c r="C53" s="29"/>
      <c r="D53" s="29"/>
      <c r="E53" s="51"/>
      <c r="F53" s="29"/>
      <c r="G53" s="29"/>
      <c r="H53" s="29"/>
      <c r="I53" s="29"/>
      <c r="J53" s="29"/>
    </row>
    <row r="100" spans="1:1" ht="15.75" x14ac:dyDescent="0.25">
      <c r="A100" t="s">
        <v>127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2026-04-03T10:06:11Z</cp:lastPrinted>
  <dcterms:created xsi:type="dcterms:W3CDTF">2023-04-04T12:16:45Z</dcterms:created>
  <dcterms:modified xsi:type="dcterms:W3CDTF">2026-04-03T10:14:14Z</dcterms:modified>
</cp:coreProperties>
</file>